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02_青森県_済\"/>
    </mc:Choice>
  </mc:AlternateContent>
  <xr:revisionPtr revIDLastSave="0" documentId="13_ncr:1_{6DE1A3ED-1721-4687-9328-F3FED0CC6A42}" xr6:coauthVersionLast="36" xr6:coauthVersionMax="36" xr10:uidLastSave="{00000000-0000-0000-0000-000000000000}"/>
  <bookViews>
    <workbookView xWindow="20385" yWindow="-4635" windowWidth="29040" windowHeight="15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BE32" i="10" l="1"/>
</calcChain>
</file>

<file path=xl/sharedStrings.xml><?xml version="1.0" encoding="utf-8"?>
<sst xmlns="http://schemas.openxmlformats.org/spreadsheetml/2006/main" count="1218" uniqueCount="593">
  <si>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</si>
  <si>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</si>
  <si>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</si>
  <si>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</si>
  <si>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</si>
  <si>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</si>
  <si>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</si>
  <si>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</si>
  <si>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</si>
  <si>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</si>
  <si>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</si>
  <si>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</si>
  <si>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</si>
  <si>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</si>
  <si>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</si>
  <si>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</si>
  <si>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</si>
  <si>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</si>
  <si>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</si>
  <si>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</si>
  <si>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</si>
  <si>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</si>
  <si>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</si>
  <si>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</si>
  <si>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</si>
  <si>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</si>
  <si>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</si>
  <si>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</si>
  <si>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</si>
  <si>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</si>
  <si>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</si>
  <si>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</si>
  <si>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</si>
  <si>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</si>
  <si>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</si>
  <si>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</si>
  <si>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</si>
  <si>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</si>
  <si>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</si>
  <si>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</si>
  <si>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</si>
  <si>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</si>
  <si>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</si>
  <si>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</si>
  <si>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</si>
  <si>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</si>
  <si>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</si>
  <si>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</si>
  <si>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</si>
  <si>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</si>
  <si>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</si>
  <si>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</si>
  <si>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</si>
  <si>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</si>
  <si>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</si>
  <si>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</si>
  <si>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</si>
  <si>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</si>
  <si>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</si>
  <si>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</si>
  <si>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</si>
  <si>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</si>
  <si>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</si>
  <si>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</si>
  <si>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</si>
  <si>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</si>
  <si>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</si>
  <si>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</si>
  <si>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</si>
  <si>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</si>
  <si>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</si>
  <si>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</si>
  <si>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</si>
  <si>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</si>
  <si>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</si>
  <si>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</si>
  <si>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</si>
  <si>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</si>
  <si>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</si>
  <si>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</si>
  <si>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</si>
  <si>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</si>
  <si>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</si>
  <si>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</si>
  <si>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</si>
  <si>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</si>
  <si>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</si>
  <si>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</si>
  <si>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</si>
  <si>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</si>
  <si>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</si>
  <si>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</si>
  <si>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</si>
  <si>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</si>
  <si>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</si>
  <si>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</si>
  <si>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</si>
  <si>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</si>
  <si>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</si>
  <si>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</si>
  <si>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</si>
  <si>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</si>
  <si>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</si>
  <si>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</si>
  <si>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</si>
  <si>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</si>
  <si>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</si>
  <si>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</si>
  <si>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</si>
  <si>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</si>
  <si>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</si>
  <si>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</si>
  <si>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</si>
  <si>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</si>
  <si>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</si>
  <si>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</si>
  <si>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</si>
  <si>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</si>
  <si>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</si>
  <si>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</si>
  <si>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</si>
  <si>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</si>
  <si>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</si>
  <si>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</si>
  <si>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</si>
  <si>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</si>
  <si>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</si>
  <si>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</si>
  <si>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</si>
  <si>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</si>
  <si>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</si>
  <si>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</si>
  <si>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</si>
  <si>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</si>
  <si>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</si>
  <si>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</si>
  <si>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</si>
  <si>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</si>
  <si>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</si>
  <si>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</si>
  <si>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</si>
  <si>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</si>
  <si>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</si>
  <si>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</si>
  <si>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</si>
  <si>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</si>
  <si>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</si>
  <si>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</si>
  <si>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</si>
  <si>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</si>
  <si>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</si>
  <si>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</si>
  <si>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</si>
  <si>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</si>
  <si>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</si>
  <si>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</si>
  <si>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</si>
  <si>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</si>
  <si>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</si>
  <si>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</si>
  <si>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</si>
  <si>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</si>
  <si>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</si>
  <si>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</si>
  <si>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</si>
  <si>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</si>
  <si>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</si>
  <si>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</si>
  <si>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</si>
  <si>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</si>
  <si>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</si>
  <si>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</si>
  <si>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</si>
  <si>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</si>
  <si>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</si>
  <si>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</si>
  <si>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</si>
  <si>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</si>
  <si>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</si>
  <si>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</si>
  <si>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</si>
  <si>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</si>
  <si>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</si>
  <si>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</si>
  <si>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</si>
  <si>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青森県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</si>
  <si>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</si>
  <si>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</si>
  <si>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</si>
  <si>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</si>
  <si>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</si>
  <si>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</si>
  <si>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</si>
  <si>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</si>
  <si>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</si>
  <si>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</si>
  <si>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</si>
  <si>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</si>
  <si>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</si>
  <si>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</si>
  <si>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</si>
  <si>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</si>
  <si>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</si>
  <si>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</si>
  <si>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</si>
  <si>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</si>
  <si>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</si>
  <si>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</si>
  <si>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</si>
  <si>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</si>
  <si>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</si>
  <si>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</si>
  <si>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</si>
  <si>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</si>
  <si>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</si>
  <si>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</si>
  <si>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</si>
  <si>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</si>
  <si>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</si>
  <si>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</si>
  <si>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</si>
  <si>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</si>
  <si>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</si>
  <si>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</si>
  <si>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</si>
  <si>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</si>
  <si>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</si>
  <si>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</si>
  <si>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</si>
  <si>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</si>
  <si>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</si>
  <si>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</si>
  <si>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</si>
  <si>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</si>
  <si>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</si>
  <si>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</si>
  <si>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</si>
  <si>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</si>
  <si>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</si>
  <si>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</si>
  <si>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</si>
  <si>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</si>
  <si>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</si>
  <si>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</si>
  <si>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</si>
  <si>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</si>
  <si>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</si>
  <si>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</si>
  <si>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</si>
  <si>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</si>
  <si>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</si>
  <si>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</si>
  <si>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</si>
  <si>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</si>
  <si>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</si>
  <si>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</si>
  <si>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</si>
  <si>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</si>
  <si>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</si>
  <si>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</si>
  <si>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</si>
  <si>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</si>
  <si>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</si>
  <si>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</si>
  <si>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</si>
  <si>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</si>
  <si>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</si>
  <si>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</si>
  <si>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</si>
  <si>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</si>
  <si>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</si>
  <si>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</si>
  <si>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</si>
  <si>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</si>
  <si>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</si>
  <si>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</si>
  <si>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</si>
  <si>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</si>
  <si>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</si>
  <si>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</si>
  <si>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</si>
  <si>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</si>
  <si>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</si>
  <si>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</si>
  <si>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</si>
  <si>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</si>
  <si>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</si>
  <si>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</si>
  <si>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</si>
  <si>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</si>
  <si>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</si>
  <si>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</si>
  <si>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</si>
  <si>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</si>
  <si>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</si>
  <si>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</si>
  <si>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</si>
  <si>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</si>
  <si>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</si>
  <si>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</si>
  <si>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</si>
  <si>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</si>
  <si>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</si>
  <si>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</si>
  <si>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</si>
  <si>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</si>
  <si>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</si>
  <si>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</si>
  <si>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</si>
  <si>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</si>
  <si>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</si>
  <si>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</si>
  <si>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</si>
  <si>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</si>
  <si>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</si>
  <si>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</si>
  <si>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</si>
  <si>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</si>
  <si>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</si>
  <si>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</si>
  <si>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</si>
  <si>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</si>
  <si>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</si>
  <si>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</si>
  <si>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</si>
  <si>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</si>
  <si>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</si>
  <si>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</si>
  <si>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</si>
  <si>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</si>
  <si>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</si>
  <si>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</si>
  <si>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</si>
  <si>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</si>
  <si>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</si>
  <si>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</si>
  <si>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</si>
  <si>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</si>
  <si>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</si>
  <si>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</si>
  <si>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</si>
  <si>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</si>
  <si>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</si>
  <si>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</si>
  <si>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</si>
  <si>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</si>
  <si>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</si>
  <si>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</si>
  <si>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</si>
  <si>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</si>
  <si>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</si>
  <si>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</si>
  <si>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</si>
  <si>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</si>
  <si>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</si>
  <si>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</si>
  <si>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</si>
  <si>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</si>
  <si>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</si>
  <si>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</si>
  <si>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</si>
  <si>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</si>
  <si>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</si>
  <si>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</si>
  <si>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</si>
  <si>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</si>
  <si>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</si>
  <si>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</si>
  <si>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</si>
  <si>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</si>
  <si>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</si>
  <si>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</si>
  <si>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</si>
  <si>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</si>
  <si>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</si>
  <si>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</si>
  <si>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</si>
  <si>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</si>
  <si>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</si>
  <si>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</si>
  <si>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</si>
  <si>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</si>
  <si>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</si>
  <si>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</si>
  <si>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</si>
  <si>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</si>
  <si>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</si>
  <si>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</si>
  <si>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青森県下水道事業会計</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</si>
  <si>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</si>
  <si>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</si>
  <si>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</si>
  <si>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</si>
  <si>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</si>
  <si>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</si>
  <si>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</si>
  <si>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</si>
  <si>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</si>
  <si>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</si>
  <si>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</si>
  <si>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</si>
  <si>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</si>
  <si>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</si>
  <si>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</si>
  <si>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</si>
  <si>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</si>
  <si>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</si>
  <si>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</si>
  <si>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</si>
  <si>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</si>
  <si>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</si>
  <si>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</si>
  <si>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</si>
  <si>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</si>
  <si>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</si>
  <si>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</si>
  <si>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</si>
  <si>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</si>
  <si>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</si>
  <si>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</si>
  <si>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</si>
  <si>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</si>
  <si>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</si>
  <si>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</si>
  <si>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</si>
  <si>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</si>
  <si>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</si>
  <si>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</si>
  <si>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</si>
  <si>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</si>
  <si>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</si>
  <si>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</si>
  <si>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</si>
  <si>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</si>
  <si>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</si>
  <si>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</si>
  <si>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</si>
  <si>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</si>
  <si>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</si>
  <si>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</si>
  <si>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</si>
  <si>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</si>
  <si>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</si>
  <si>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</si>
  <si>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</si>
  <si>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</si>
  <si>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</si>
  <si>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</si>
  <si>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</si>
  <si>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</si>
  <si>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</si>
  <si>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</si>
  <si>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</si>
  <si>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</si>
  <si>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</si>
  <si>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</si>
  <si>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</si>
  <si>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</si>
  <si>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</si>
  <si>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</si>
  <si>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</si>
  <si>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</si>
  <si>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</si>
  <si>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</si>
  <si>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</si>
  <si>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</si>
  <si>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</si>
  <si>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</si>
  <si>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</si>
  <si>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</si>
  <si>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</si>
  <si>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</si>
  <si>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</si>
  <si>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</si>
  <si>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</si>
  <si>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</si>
  <si>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</si>
  <si>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</si>
  <si>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</si>
  <si>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</si>
  <si>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</si>
  <si>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</si>
  <si>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</si>
  <si>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</si>
  <si>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</si>
  <si>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</si>
  <si>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</si>
  <si>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</si>
  <si>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</si>
  <si>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</si>
  <si>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</si>
  <si>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</si>
  <si>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</si>
  <si>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</si>
  <si>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</si>
  <si>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</si>
  <si>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</si>
  <si>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</si>
  <si>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</si>
  <si>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</si>
  <si>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</si>
  <si>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</si>
  <si>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</si>
  <si>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</si>
  <si>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</si>
  <si>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</si>
  <si>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</si>
  <si>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</si>
  <si>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</si>
  <si>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</si>
  <si>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</si>
  <si>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</si>
  <si>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</si>
  <si>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</si>
  <si>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</si>
  <si>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</si>
  <si>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</si>
  <si>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</si>
  <si>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</si>
  <si>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</si>
  <si>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</si>
  <si>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</si>
  <si>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</si>
  <si>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</si>
  <si>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</si>
  <si>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</si>
  <si>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</si>
  <si>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</si>
  <si>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</si>
  <si>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</si>
  <si>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</si>
  <si>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1.10</t>
  </si>
  <si>
    <t>▲ 1.12</t>
  </si>
  <si>
    <t>青森県病院事業会計</t>
  </si>
  <si>
    <t>一般会計</t>
  </si>
  <si>
    <t>青森県国民健康保険特別会計</t>
  </si>
  <si>
    <t>青森県工業用水道事業会計</t>
  </si>
  <si>
    <t>青森県港湾整備事業特別会計</t>
  </si>
  <si>
    <t>青森県下水道事業会計</t>
  </si>
  <si>
    <t>青森県証紙特別会計</t>
  </si>
  <si>
    <t>青森県管理特別会計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</si>
  <si>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</si>
  <si>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</si>
  <si>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</si>
  <si>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</si>
  <si>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</si>
  <si>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</si>
  <si>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</si>
  <si>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</si>
  <si>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</si>
  <si>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t>
  </si>
  <si>
    <t>公益財団法人21あおもり産業総合支援センター</t>
  </si>
  <si>
    <t>公益社団法人あおもり農業支援センター</t>
  </si>
  <si>
    <t>青森県土地開発公社</t>
  </si>
  <si>
    <t>公益財団法人青森県建設技術センター</t>
  </si>
  <si>
    <t>青森県道路公社</t>
  </si>
  <si>
    <t>公益財団法人青森県フェリー埠頭公社</t>
  </si>
  <si>
    <t>公益社団法人青森県観光国際交流機構</t>
    <rPh sb="6" eb="9">
      <t>アオモリケン</t>
    </rPh>
    <rPh sb="9" eb="11">
      <t>カンコウ</t>
    </rPh>
    <rPh sb="11" eb="13">
      <t>コクサイ</t>
    </rPh>
    <rPh sb="13" eb="15">
      <t>コウリュウ</t>
    </rPh>
    <rPh sb="15" eb="17">
      <t>キコウ</t>
    </rPh>
    <phoneticPr fontId="2"/>
  </si>
  <si>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</si>
  <si>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</si>
  <si>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</si>
  <si>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</si>
  <si>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</si>
  <si>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</si>
  <si>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</si>
  <si>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</si>
  <si>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</si>
  <si>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</si>
  <si>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</si>
  <si>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</si>
  <si>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</si>
  <si>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</si>
  <si>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</si>
  <si>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</si>
  <si>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一般財団法人棟方志功記念館</t>
  </si>
  <si>
    <t xml:space="preserve">公立大学法人青森県立保健大学 </t>
  </si>
  <si>
    <t xml:space="preserve">地方独立行政法人青森県産業技術センター </t>
  </si>
  <si>
    <t>公共施設等整備基金</t>
    <rPh sb="0" eb="2">
      <t>コウキョウ</t>
    </rPh>
    <rPh sb="2" eb="4">
      <t>シセツ</t>
    </rPh>
    <rPh sb="4" eb="5">
      <t>トウ</t>
    </rPh>
    <rPh sb="5" eb="7">
      <t>セイビ</t>
    </rPh>
    <rPh sb="7" eb="9">
      <t>キキン</t>
    </rPh>
    <phoneticPr fontId="3"/>
  </si>
  <si>
    <t>地域振興基金</t>
    <rPh sb="0" eb="2">
      <t>チイキ</t>
    </rPh>
    <rPh sb="2" eb="4">
      <t>シンコウ</t>
    </rPh>
    <rPh sb="4" eb="6">
      <t>キキン</t>
    </rPh>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</si>
  <si>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</si>
  <si>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</si>
  <si>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地域福祉基金</t>
    <rPh sb="0" eb="2">
      <t>チイキ</t>
    </rPh>
    <rPh sb="2" eb="4">
      <t>フクシ</t>
    </rPh>
    <rPh sb="4" eb="6">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</si>
  <si>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</si>
  <si>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</si>
  <si>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</si>
  <si>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</si>
  <si>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</si>
  <si>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将来負担比率は類似団体より低い水準、実質公債費比率は類似団体より高い水準で推移している。
将来負担比率については、県債発行額と残高の適切な管理と交付税措置のある県債の活用等に努めてきたことによるものである。
実質公債費比率については、令和３年度以降、元利償還金等が減となった一方、元利償還金等に係る基準財政需要額算入額がそれ以上に減となった結果、分子（元利償還金等から特定財源及び元利償還金等に係る基準財政需要額算入額を控除した額）が増となったことによるものである。</t>
    <rPh sb="32" eb="33">
      <t>タカ</t>
    </rPh>
    <rPh sb="45" eb="49">
      <t>ショウライフタン</t>
    </rPh>
    <rPh sb="49" eb="51">
      <t>ヒリツ</t>
    </rPh>
    <rPh sb="104" eb="111">
      <t>ジッシツコウサイヒヒリツ</t>
    </rPh>
    <rPh sb="117" eb="119">
      <t>レイワ</t>
    </rPh>
    <rPh sb="120" eb="122">
      <t>ネンド</t>
    </rPh>
    <rPh sb="122" eb="124">
      <t>イコウ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</si>
  <si>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</si>
  <si>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</si>
  <si>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</si>
  <si>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有形固定資産減価償却率とも類似団体平均を下回って推移している。引き続き、老朽化した施設等について、計画的に長寿命化を進めていくなど、公共施設の適正管理に努めるとともに、県債発行額と残高の適切な管理と交付税措置のある県債の活用等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</si>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</sst>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BB9CDA-58C2-4EAF-8B7C-D8BB734EF34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19DD-4AEE-B060-532C5CC35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97489</c:v>
                </c:pt>
                <c:pt idx="1">
                  <c:v>101297</c:v>
                </c:pt>
                <c:pt idx="2">
                  <c:v>108946</c:v>
                </c:pt>
                <c:pt idx="3">
                  <c:v>123649</c:v>
                </c:pt>
                <c:pt idx="4">
                  <c:v>117698</c:v>
                </c:pt>
              </c:numCache>
            </c:numRef>
          </c:val>
          <c:smooth val="0"/>
          <c:extLst>
            <c:ext xmlns:c16="http://schemas.microsoft.com/office/drawing/2014/chart" uri="{C3380CC4-5D6E-409C-BE32-E72D297353CC}">
              <c16:uniqueId val="{00000001-19DD-4AEE-B060-532C5CC3540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0.69</c:v>
                </c:pt>
                <c:pt idx="1">
                  <c:v>0.64</c:v>
                </c:pt>
                <c:pt idx="2">
                  <c:v>2.5</c:v>
                </c:pt>
                <c:pt idx="3">
                  <c:v>2.0099999999999998</c:v>
                </c:pt>
                <c:pt idx="4">
                  <c:v>2.0699999999999998</c:v>
                </c:pt>
              </c:numCache>
            </c:numRef>
          </c:val>
          <c:extLst>
            <c:ext xmlns:c16="http://schemas.microsoft.com/office/drawing/2014/chart" uri="{C3380CC4-5D6E-409C-BE32-E72D297353CC}">
              <c16:uniqueId val="{00000000-8AF3-4F41-AE85-115A55A150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3.95</c:v>
                </c:pt>
                <c:pt idx="1">
                  <c:v>4.26</c:v>
                </c:pt>
                <c:pt idx="2">
                  <c:v>3.76</c:v>
                </c:pt>
                <c:pt idx="3">
                  <c:v>4.13</c:v>
                </c:pt>
                <c:pt idx="4">
                  <c:v>4.1900000000000004</c:v>
                </c:pt>
              </c:numCache>
            </c:numRef>
          </c:val>
          <c:extLst>
            <c:ext xmlns:c16="http://schemas.microsoft.com/office/drawing/2014/chart" uri="{C3380CC4-5D6E-409C-BE32-E72D297353CC}">
              <c16:uniqueId val="{00000001-8AF3-4F41-AE85-115A55A1506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-0.09</c:v>
                </c:pt>
                <c:pt idx="2">
                  <c:v>1.1399999999999999</c:v>
                </c:pt>
                <c:pt idx="3">
                  <c:v>-1.1000000000000001</c:v>
                </c:pt>
                <c:pt idx="4">
                  <c:v>-1.1200000000000001</c:v>
                </c:pt>
              </c:numCache>
            </c:numRef>
          </c:val>
          <c:smooth val="0"/>
          <c:extLst>
            <c:ext xmlns:c16="http://schemas.microsoft.com/office/drawing/2014/chart" uri="{C3380CC4-5D6E-409C-BE32-E72D297353CC}">
              <c16:uniqueId val="{00000002-8AF3-4F41-AE85-115A55A1506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0.24</c:v>
                </c:pt>
                <c:pt idx="4">
                  <c:v>#N/A</c:v>
                </c:pt>
                <c:pt idx="5">
                  <c:v>0.01</c:v>
                </c:pt>
                <c:pt idx="6">
                  <c:v>#N/A</c:v>
                </c:pt>
                <c:pt idx="7">
                  <c:v>0</c:v>
                </c:pt>
                <c:pt idx="8">
                  <c:v>#N/A</c:v>
                </c:pt>
                <c:pt idx="9">
                  <c:v>0.01</c:v>
                </c:pt>
              </c:numCache>
            </c:numRef>
          </c:val>
          <c:extLst>
            <c:ext xmlns:c16="http://schemas.microsoft.com/office/drawing/2014/chart" uri="{C3380CC4-5D6E-409C-BE32-E72D297353CC}">
              <c16:uniqueId val="{00000000-384D-4F09-B947-28C1B5BB2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4D-4F09-B947-28C1B5BB27E2}"/>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384D-4F09-B947-28C1B5BB27E2}"/>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384D-4F09-B947-28C1B5BB27E2}"/>
            </c:ext>
          </c:extLst>
        </c:ser>
        <c:ser>
          <c:idx val="4"/>
          <c:order val="4"/>
          <c:tx>
            <c:strRef>
              <c:f>データシート!$A$31</c:f>
              <c:strCache>
                <c:ptCount val="1"/>
                <c:pt idx="0">
                  <c:v>青森県下水道事業会計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0.05</c:v>
                </c:pt>
                <c:pt idx="8">
                  <c:v>#N/A</c:v>
                </c:pt>
                <c:pt idx="9">
                  <c:v>0.05</c:v>
                </c:pt>
              </c:numCache>
            </c:numRef>
          </c:val>
          <c:extLst>
            <c:ext xmlns:c16="http://schemas.microsoft.com/office/drawing/2014/chart" uri="{C3380CC4-5D6E-409C-BE32-E72D297353CC}">
              <c16:uniqueId val="{00000004-384D-4F09-B947-28C1B5BB27E2}"/>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0.14000000000000001</c:v>
                </c:pt>
                <c:pt idx="4">
                  <c:v>#N/A</c:v>
                </c:pt>
                <c:pt idx="5">
                  <c:v>0.12</c:v>
                </c:pt>
                <c:pt idx="6">
                  <c:v>#N/A</c:v>
                </c:pt>
                <c:pt idx="7">
                  <c:v>0.12</c:v>
                </c:pt>
                <c:pt idx="8">
                  <c:v>#N/A</c:v>
                </c:pt>
                <c:pt idx="9">
                  <c:v>0.12</c:v>
                </c:pt>
              </c:numCache>
            </c:numRef>
          </c:val>
          <c:extLst>
            <c:ext xmlns:c16="http://schemas.microsoft.com/office/drawing/2014/chart" uri="{C3380CC4-5D6E-409C-BE32-E72D297353CC}">
              <c16:uniqueId val="{00000005-384D-4F09-B947-28C1B5BB27E2}"/>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0.76</c:v>
                </c:pt>
                <c:pt idx="4">
                  <c:v>#N/A</c:v>
                </c:pt>
                <c:pt idx="5">
                  <c:v>0.8</c:v>
                </c:pt>
                <c:pt idx="6">
                  <c:v>#N/A</c:v>
                </c:pt>
                <c:pt idx="7">
                  <c:v>0.82</c:v>
                </c:pt>
                <c:pt idx="8">
                  <c:v>#N/A</c:v>
                </c:pt>
                <c:pt idx="9">
                  <c:v>0.88</c:v>
                </c:pt>
              </c:numCache>
            </c:numRef>
          </c:val>
          <c:extLst>
            <c:ext xmlns:c16="http://schemas.microsoft.com/office/drawing/2014/chart" uri="{C3380CC4-5D6E-409C-BE32-E72D297353CC}">
              <c16:uniqueId val="{00000006-384D-4F09-B947-28C1B5BB27E2}"/>
            </c:ext>
          </c:extLst>
        </c:ser>
        <c:ser>
          <c:idx val="7"/>
          <c:order val="7"/>
          <c:tx>
            <c:strRef>
              <c:f>データシート!$A$34</c:f>
              <c:strCache>
                <c:ptCount val="1"/>
                <c:pt idx="0">
                  <c:v>青森県国民健康保険特別会計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0.86</c:v>
                </c:pt>
                <c:pt idx="4">
                  <c:v>#N/A</c:v>
                </c:pt>
                <c:pt idx="5">
                  <c:v>2.1</c:v>
                </c:pt>
                <c:pt idx="6">
                  <c:v>#N/A</c:v>
                </c:pt>
                <c:pt idx="7">
                  <c:v>1.36</c:v>
                </c:pt>
                <c:pt idx="8">
                  <c:v>#N/A</c:v>
                </c:pt>
                <c:pt idx="9">
                  <c:v>1.34</c:v>
                </c:pt>
              </c:numCache>
            </c:numRef>
          </c:val>
          <c:extLst>
            <c:ext xmlns:c16="http://schemas.microsoft.com/office/drawing/2014/chart" uri="{C3380CC4-5D6E-409C-BE32-E72D297353CC}">
              <c16:uniqueId val="{00000007-384D-4F09-B947-28C1B5BB27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0.55000000000000004</c:v>
                </c:pt>
                <c:pt idx="4">
                  <c:v>#N/A</c:v>
                </c:pt>
                <c:pt idx="5">
                  <c:v>2.4</c:v>
                </c:pt>
                <c:pt idx="6">
                  <c:v>#N/A</c:v>
                </c:pt>
                <c:pt idx="7">
                  <c:v>1.91</c:v>
                </c:pt>
                <c:pt idx="8">
                  <c:v>#N/A</c:v>
                </c:pt>
                <c:pt idx="9">
                  <c:v>1.97</c:v>
                </c:pt>
              </c:numCache>
            </c:numRef>
          </c:val>
          <c:extLst>
            <c:ext xmlns:c16="http://schemas.microsoft.com/office/drawing/2014/chart" uri="{C3380CC4-5D6E-409C-BE32-E72D297353CC}">
              <c16:uniqueId val="{00000008-384D-4F09-B947-28C1B5BB27E2}"/>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c:v>
                </c:pt>
                <c:pt idx="2">
                  <c:v>#N/A</c:v>
                </c:pt>
                <c:pt idx="3">
                  <c:v>3.15</c:v>
                </c:pt>
                <c:pt idx="4">
                  <c:v>#N/A</c:v>
                </c:pt>
                <c:pt idx="5">
                  <c:v>3.27</c:v>
                </c:pt>
                <c:pt idx="6">
                  <c:v>#N/A</c:v>
                </c:pt>
                <c:pt idx="7">
                  <c:v>3.54</c:v>
                </c:pt>
                <c:pt idx="8">
                  <c:v>#N/A</c:v>
                </c:pt>
                <c:pt idx="9">
                  <c:v>3.92</c:v>
                </c:pt>
              </c:numCache>
            </c:numRef>
          </c:val>
          <c:extLst>
            <c:ext xmlns:c16="http://schemas.microsoft.com/office/drawing/2014/chart" uri="{C3380CC4-5D6E-409C-BE32-E72D297353CC}">
              <c16:uniqueId val="{00000009-384D-4F09-B947-28C1B5BB27E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74873</c:v>
                </c:pt>
                <c:pt idx="5">
                  <c:v>76092</c:v>
                </c:pt>
                <c:pt idx="8">
                  <c:v>70471</c:v>
                </c:pt>
                <c:pt idx="11">
                  <c:v>65559</c:v>
                </c:pt>
                <c:pt idx="14">
                  <c:v>61039</c:v>
                </c:pt>
              </c:numCache>
            </c:numRef>
          </c:val>
          <c:extLst>
            <c:ext xmlns:c16="http://schemas.microsoft.com/office/drawing/2014/chart" uri="{C3380CC4-5D6E-409C-BE32-E72D297353CC}">
              <c16:uniqueId val="{00000000-2B5D-453E-BBE7-1B2C191BF4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5D-453E-BBE7-1B2C191BF4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377</c:v>
                </c:pt>
                <c:pt idx="6">
                  <c:v>197</c:v>
                </c:pt>
                <c:pt idx="9">
                  <c:v>94</c:v>
                </c:pt>
                <c:pt idx="12">
                  <c:v>86</c:v>
                </c:pt>
              </c:numCache>
            </c:numRef>
          </c:val>
          <c:extLst>
            <c:ext xmlns:c16="http://schemas.microsoft.com/office/drawing/2014/chart" uri="{C3380CC4-5D6E-409C-BE32-E72D297353CC}">
              <c16:uniqueId val="{00000002-2B5D-453E-BBE7-1B2C191BF4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5D-453E-BBE7-1B2C191BF4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890</c:v>
                </c:pt>
                <c:pt idx="3">
                  <c:v>834</c:v>
                </c:pt>
                <c:pt idx="6">
                  <c:v>1037</c:v>
                </c:pt>
                <c:pt idx="9">
                  <c:v>1042</c:v>
                </c:pt>
                <c:pt idx="12">
                  <c:v>1040</c:v>
                </c:pt>
              </c:numCache>
            </c:numRef>
          </c:val>
          <c:extLst>
            <c:ext xmlns:c16="http://schemas.microsoft.com/office/drawing/2014/chart" uri="{C3380CC4-5D6E-409C-BE32-E72D297353CC}">
              <c16:uniqueId val="{00000004-2B5D-453E-BBE7-1B2C191BF4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4183</c:v>
                </c:pt>
                <c:pt idx="3">
                  <c:v>3429</c:v>
                </c:pt>
                <c:pt idx="6">
                  <c:v>2201</c:v>
                </c:pt>
                <c:pt idx="9">
                  <c:v>1939</c:v>
                </c:pt>
                <c:pt idx="12">
                  <c:v>2057</c:v>
                </c:pt>
              </c:numCache>
            </c:numRef>
          </c:val>
          <c:extLst>
            <c:ext xmlns:c16="http://schemas.microsoft.com/office/drawing/2014/chart" uri="{C3380CC4-5D6E-409C-BE32-E72D297353CC}">
              <c16:uniqueId val="{00000005-2B5D-453E-BBE7-1B2C191BF4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5D-453E-BBE7-1B2C191BF4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107050</c:v>
                </c:pt>
                <c:pt idx="3">
                  <c:v>110403</c:v>
                </c:pt>
                <c:pt idx="6">
                  <c:v>105957</c:v>
                </c:pt>
                <c:pt idx="9">
                  <c:v>104339</c:v>
                </c:pt>
                <c:pt idx="12">
                  <c:v>104485</c:v>
                </c:pt>
              </c:numCache>
            </c:numRef>
          </c:val>
          <c:extLst>
            <c:ext xmlns:c16="http://schemas.microsoft.com/office/drawing/2014/chart" uri="{C3380CC4-5D6E-409C-BE32-E72D297353CC}">
              <c16:uniqueId val="{00000007-2B5D-453E-BBE7-1B2C191BF40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37887</c:v>
                </c:pt>
                <c:pt idx="2">
                  <c:v>#N/A</c:v>
                </c:pt>
                <c:pt idx="3">
                  <c:v>#N/A</c:v>
                </c:pt>
                <c:pt idx="4">
                  <c:v>38951</c:v>
                </c:pt>
                <c:pt idx="5">
                  <c:v>#N/A</c:v>
                </c:pt>
                <c:pt idx="6">
                  <c:v>#N/A</c:v>
                </c:pt>
                <c:pt idx="7">
                  <c:v>38921</c:v>
                </c:pt>
                <c:pt idx="8">
                  <c:v>#N/A</c:v>
                </c:pt>
                <c:pt idx="9">
                  <c:v>#N/A</c:v>
                </c:pt>
                <c:pt idx="10">
                  <c:v>41855</c:v>
                </c:pt>
                <c:pt idx="11">
                  <c:v>#N/A</c:v>
                </c:pt>
                <c:pt idx="12">
                  <c:v>#N/A</c:v>
                </c:pt>
                <c:pt idx="13">
                  <c:v>46629</c:v>
                </c:pt>
                <c:pt idx="14">
                  <c:v>#N/A</c:v>
                </c:pt>
              </c:numCache>
            </c:numRef>
          </c:val>
          <c:smooth val="0"/>
          <c:extLst>
            <c:ext xmlns:c16="http://schemas.microsoft.com/office/drawing/2014/chart" uri="{C3380CC4-5D6E-409C-BE32-E72D297353CC}">
              <c16:uniqueId val="{00000008-2B5D-453E-BBE7-1B2C191BF40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786006</c:v>
                </c:pt>
                <c:pt idx="5">
                  <c:v>760662</c:v>
                </c:pt>
                <c:pt idx="8">
                  <c:v>747713</c:v>
                </c:pt>
                <c:pt idx="11">
                  <c:v>712209</c:v>
                </c:pt>
                <c:pt idx="14">
                  <c:v>682021</c:v>
                </c:pt>
              </c:numCache>
            </c:numRef>
          </c:val>
          <c:extLst>
            <c:ext xmlns:c16="http://schemas.microsoft.com/office/drawing/2014/chart" uri="{C3380CC4-5D6E-409C-BE32-E72D297353CC}">
              <c16:uniqueId val="{00000000-3C85-4973-8199-8452B6B18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20873</c:v>
                </c:pt>
                <c:pt idx="5">
                  <c:v>18421</c:v>
                </c:pt>
                <c:pt idx="8">
                  <c:v>18040</c:v>
                </c:pt>
                <c:pt idx="11">
                  <c:v>18348</c:v>
                </c:pt>
                <c:pt idx="14">
                  <c:v>18347</c:v>
                </c:pt>
              </c:numCache>
            </c:numRef>
          </c:val>
          <c:extLst>
            <c:ext xmlns:c16="http://schemas.microsoft.com/office/drawing/2014/chart" uri="{C3380CC4-5D6E-409C-BE32-E72D297353CC}">
              <c16:uniqueId val="{00000001-3C85-4973-8199-8452B6B18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103712</c:v>
                </c:pt>
                <c:pt idx="5">
                  <c:v>99030</c:v>
                </c:pt>
                <c:pt idx="8">
                  <c:v>106795</c:v>
                </c:pt>
                <c:pt idx="11">
                  <c:v>136372</c:v>
                </c:pt>
                <c:pt idx="14">
                  <c:v>137229</c:v>
                </c:pt>
              </c:numCache>
            </c:numRef>
          </c:val>
          <c:extLst>
            <c:ext xmlns:c16="http://schemas.microsoft.com/office/drawing/2014/chart" uri="{C3380CC4-5D6E-409C-BE32-E72D297353CC}">
              <c16:uniqueId val="{00000002-3C85-4973-8199-8452B6B18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85-4973-8199-8452B6B18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85-4973-8199-8452B6B18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366</c:v>
                </c:pt>
                <c:pt idx="3">
                  <c:v>305</c:v>
                </c:pt>
                <c:pt idx="6">
                  <c:v>220</c:v>
                </c:pt>
                <c:pt idx="9">
                  <c:v>178</c:v>
                </c:pt>
                <c:pt idx="12">
                  <c:v>100</c:v>
                </c:pt>
              </c:numCache>
            </c:numRef>
          </c:val>
          <c:extLst>
            <c:ext xmlns:c16="http://schemas.microsoft.com/office/drawing/2014/chart" uri="{C3380CC4-5D6E-409C-BE32-E72D297353CC}">
              <c16:uniqueId val="{00000005-3C85-4973-8199-8452B6B18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139552</c:v>
                </c:pt>
                <c:pt idx="3">
                  <c:v>136002</c:v>
                </c:pt>
                <c:pt idx="6">
                  <c:v>132283</c:v>
                </c:pt>
                <c:pt idx="9">
                  <c:v>128357</c:v>
                </c:pt>
                <c:pt idx="12">
                  <c:v>124137</c:v>
                </c:pt>
              </c:numCache>
            </c:numRef>
          </c:val>
          <c:extLst>
            <c:ext xmlns:c16="http://schemas.microsoft.com/office/drawing/2014/chart" uri="{C3380CC4-5D6E-409C-BE32-E72D297353CC}">
              <c16:uniqueId val="{00000006-3C85-4973-8199-8452B6B18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85-4973-8199-8452B6B18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7063</c:v>
                </c:pt>
                <c:pt idx="3">
                  <c:v>6685</c:v>
                </c:pt>
                <c:pt idx="6">
                  <c:v>7038</c:v>
                </c:pt>
                <c:pt idx="9">
                  <c:v>7165</c:v>
                </c:pt>
                <c:pt idx="12">
                  <c:v>7826</c:v>
                </c:pt>
              </c:numCache>
            </c:numRef>
          </c:val>
          <c:extLst>
            <c:ext xmlns:c16="http://schemas.microsoft.com/office/drawing/2014/chart" uri="{C3380CC4-5D6E-409C-BE32-E72D297353CC}">
              <c16:uniqueId val="{00000008-3C85-4973-8199-8452B6B18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418</c:v>
                </c:pt>
                <c:pt idx="3">
                  <c:v>109</c:v>
                </c:pt>
                <c:pt idx="6">
                  <c:v>0</c:v>
                </c:pt>
                <c:pt idx="9">
                  <c:v>603</c:v>
                </c:pt>
                <c:pt idx="12">
                  <c:v>901</c:v>
                </c:pt>
              </c:numCache>
            </c:numRef>
          </c:val>
          <c:extLst>
            <c:ext xmlns:c16="http://schemas.microsoft.com/office/drawing/2014/chart" uri="{C3380CC4-5D6E-409C-BE32-E72D297353CC}">
              <c16:uniqueId val="{00000009-3C85-4973-8199-8452B6B18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1129441</c:v>
                </c:pt>
                <c:pt idx="3">
                  <c:v>1073670</c:v>
                </c:pt>
                <c:pt idx="6">
                  <c:v>1035411</c:v>
                </c:pt>
                <c:pt idx="9">
                  <c:v>1003575</c:v>
                </c:pt>
                <c:pt idx="12">
                  <c:v>943883</c:v>
                </c:pt>
              </c:numCache>
            </c:numRef>
          </c:val>
          <c:extLst>
            <c:ext xmlns:c16="http://schemas.microsoft.com/office/drawing/2014/chart" uri="{C3380CC4-5D6E-409C-BE32-E72D297353CC}">
              <c16:uniqueId val="{0000000A-3C85-4973-8199-8452B6B1833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366249</c:v>
                </c:pt>
                <c:pt idx="2">
                  <c:v>#N/A</c:v>
                </c:pt>
                <c:pt idx="3">
                  <c:v>#N/A</c:v>
                </c:pt>
                <c:pt idx="4">
                  <c:v>338657</c:v>
                </c:pt>
                <c:pt idx="5">
                  <c:v>#N/A</c:v>
                </c:pt>
                <c:pt idx="6">
                  <c:v>#N/A</c:v>
                </c:pt>
                <c:pt idx="7">
                  <c:v>302404</c:v>
                </c:pt>
                <c:pt idx="8">
                  <c:v>#N/A</c:v>
                </c:pt>
                <c:pt idx="9">
                  <c:v>#N/A</c:v>
                </c:pt>
                <c:pt idx="10">
                  <c:v>272949</c:v>
                </c:pt>
                <c:pt idx="11">
                  <c:v>#N/A</c:v>
                </c:pt>
                <c:pt idx="12">
                  <c:v>#N/A</c:v>
                </c:pt>
                <c:pt idx="13">
                  <c:v>239249</c:v>
                </c:pt>
                <c:pt idx="14">
                  <c:v>#N/A</c:v>
                </c:pt>
              </c:numCache>
            </c:numRef>
          </c:val>
          <c:smooth val="0"/>
          <c:extLst>
            <c:ext xmlns:c16="http://schemas.microsoft.com/office/drawing/2014/chart" uri="{C3380CC4-5D6E-409C-BE32-E72D297353CC}">
              <c16:uniqueId val="{0000000B-3C85-4973-8199-8452B6B1833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14476</c:v>
                </c:pt>
                <c:pt idx="1">
                  <c:v>16378</c:v>
                </c:pt>
                <c:pt idx="2">
                  <c:v>15987</c:v>
                </c:pt>
              </c:numCache>
            </c:numRef>
          </c:val>
          <c:extLst>
            <c:ext xmlns:c16="http://schemas.microsoft.com/office/drawing/2014/chart" uri="{C3380CC4-5D6E-409C-BE32-E72D297353CC}">
              <c16:uniqueId val="{00000000-6E9D-499F-9B89-FE009A2E7D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18741</c:v>
                </c:pt>
                <c:pt idx="1">
                  <c:v>18744</c:v>
                </c:pt>
                <c:pt idx="2">
                  <c:v>18747</c:v>
                </c:pt>
              </c:numCache>
            </c:numRef>
          </c:val>
          <c:extLst>
            <c:ext xmlns:c16="http://schemas.microsoft.com/office/drawing/2014/chart" uri="{C3380CC4-5D6E-409C-BE32-E72D297353CC}">
              <c16:uniqueId val="{00000001-6E9D-499F-9B89-FE009A2E7D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64077</c:v>
                </c:pt>
                <c:pt idx="1">
                  <c:v>87167</c:v>
                </c:pt>
                <c:pt idx="2">
                  <c:v>98733</c:v>
                </c:pt>
              </c:numCache>
            </c:numRef>
          </c:val>
          <c:extLst>
            <c:ext xmlns:c16="http://schemas.microsoft.com/office/drawing/2014/chart" uri="{C3380CC4-5D6E-409C-BE32-E72D297353CC}">
              <c16:uniqueId val="{00000002-6E9D-499F-9B89-FE009A2E7D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{2C304281-341B-4431-BDB0-1231AB2116B9}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F7D-46C7-9765-FE91274AC5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{39ED5352-C89E-42C1-B654-9475E7406481}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D-46C7-9765-FE91274AC5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{FF1A42DF-EDD3-4561-B42B-7A079570AAF1}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D-46C7-9765-FE91274AC5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{16BC7EE7-F20F-4C53-B9CF-47E753514C3D}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D-46C7-9765-FE91274AC5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{E67E0A5C-50CA-4A85-923A-59AD79A2E763}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D-46C7-9765-FE91274AC5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{D156220B-42F8-495E-BCB2-85E906B08D38}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F7D-46C7-9765-FE91274AC5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{440E84E3-2BCA-4A09-BDB9-C3529F719325}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F7D-46C7-9765-FE91274AC5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{7D6F6E1A-C4C7-4010-997F-A3FFF006E7F8}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F7D-46C7-9765-FE91274AC5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{2A63C86D-2539-4096-9042-C6D86740AAD7}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F7D-46C7-9765-FE91274AC5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53.9</c:v>
                </c:pt>
                <c:pt idx="16">
                  <c:v>55.6</c:v>
                </c:pt>
                <c:pt idx="24">
                  <c:v>56.8</c:v>
                </c:pt>
                <c:pt idx="32">
                  <c:v>57.6</c:v>
                </c:pt>
              </c:numCache>
            </c:numRef>
          </c:xVal>
          <c:yVal>
            <c:numRef>
              <c:f>公会計指標分析・財政指標組合せ分析表!$BP$51:$DC$51</c:f>
              <c:numCache>
                <c:formatCode>#,##0.0;"▲ "#,##0.0</c:formatCode>
                <c:ptCount val="40"/>
                <c:pt idx="0">
                  <c:v>118.1</c:v>
                </c:pt>
                <c:pt idx="8">
                  <c:v>109.9</c:v>
                </c:pt>
                <c:pt idx="16">
                  <c:v>95.8</c:v>
                </c:pt>
                <c:pt idx="24">
                  <c:v>82.1</c:v>
                </c:pt>
                <c:pt idx="32">
                  <c:v>74.3</c:v>
                </c:pt>
              </c:numCache>
            </c:numRef>
          </c:yVal>
          <c:smooth val="0"/>
          <c:extLst>
            <c:ext xmlns:c16="http://schemas.microsoft.com/office/drawing/2014/chart" uri="{C3380CC4-5D6E-409C-BE32-E72D297353CC}">
              <c16:uniqueId val="{00000009-EF7D-46C7-9765-FE91274AC55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{3BFDD527-12B5-419F-9F02-2E7F0C4A3A6F}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F7D-46C7-9765-FE91274AC5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{4A6CDF93-3F4C-4F2C-B3C0-B3E4867CC987}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D-46C7-9765-FE91274AC5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{C365BEA3-AA7C-43D6-8A22-834E45A864EA}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D-46C7-9765-FE91274AC5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{9CDB2E80-643E-453D-A609-DC8107ECC4AB}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D-46C7-9765-FE91274AC5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{918D8A26-1A07-4723-AB8D-F33CCF5F5D74}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D-46C7-9765-FE91274AC5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{776B8D2F-7708-4E3E-B0A9-D97C786CD010}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F7D-46C7-9765-FE91274AC5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{5BD00B21-DD60-43C2-9A93-41AAD29FDEFF}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F7D-46C7-9765-FE91274AC5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{CEE81CBD-F8E9-4D1E-B954-A42033ACAF7C}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F7D-46C7-9765-FE91274AC5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{0FF6865A-BAA6-4FEB-B7EB-708A7F58B8EF}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F7D-46C7-9765-FE91274AC5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EF7D-46C7-9765-FE91274AC555}"/>
            </c:ext>
          </c:extLst>
        </c:ser>
        <c:dLbls>
          <c:showLegendKey val="0"/>
          <c:showVal val="1"/>
          <c:showCatName val="0"/>
          <c:showSerName val="0"/>
          <c:showPercent val="0"/>
          <c:showBubbleSize val="0"/>
        </c:dLbls>
        <c:axId val="46179840"/>
        <c:axId val="46181760"/>
      </c:scatterChart>
      <c:valAx>
        <c:axId val="46179840"/>
        <c:scaling>
          <c:orientation val="maxMin"/>
          <c:max val="61"/>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{6CA0E5ED-A2FC-43F1-AB6A-EC04253B597D}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067-4F70-9483-7FEAE3C915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{69D081C5-0609-4AA5-828E-AEE461C0E8B4}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67-4F70-9483-7FEAE3C915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{22F290A4-580D-419A-8F07-2EF471874FBA}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67-4F70-9483-7FEAE3C915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{06F52911-F5D0-4C69-BF7A-6027C0A1801C}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67-4F70-9483-7FEAE3C915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{ED82A949-B812-4F8C-AAB7-25F769076ED1}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67-4F70-9483-7FEAE3C915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{F970C803-4273-41F9-A44F-FB1B0F9FC0C1}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067-4F70-9483-7FEAE3C915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{45E878F8-4D55-4131-AB81-1FE3B8AD6BD1}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067-4F70-9483-7FEAE3C915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{5C57F560-0A76-47EB-BAE8-2687E3222129}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067-4F70-9483-7FEAE3C915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{3847338F-D55F-4D20-B07A-BE9A99A7D1C1}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067-4F70-9483-7FEAE3C915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c:v>
                </c:pt>
                <c:pt idx="16">
                  <c:v>12.3</c:v>
                </c:pt>
                <c:pt idx="24">
                  <c:v>12.5</c:v>
                </c:pt>
                <c:pt idx="32">
                  <c:v>13.1</c:v>
                </c:pt>
              </c:numCache>
            </c:numRef>
          </c:xVal>
          <c:yVal>
            <c:numRef>
              <c:f>公会計指標分析・財政指標組合せ分析表!$BP$73:$DC$73</c:f>
              <c:numCache>
                <c:formatCode>#,##0.0;"▲ "#,##0.0</c:formatCode>
                <c:ptCount val="40"/>
                <c:pt idx="0">
                  <c:v>118.1</c:v>
                </c:pt>
                <c:pt idx="8">
                  <c:v>109.9</c:v>
                </c:pt>
                <c:pt idx="16">
                  <c:v>95.8</c:v>
                </c:pt>
                <c:pt idx="24">
                  <c:v>82.1</c:v>
                </c:pt>
                <c:pt idx="32">
                  <c:v>74.3</c:v>
                </c:pt>
              </c:numCache>
            </c:numRef>
          </c:yVal>
          <c:smooth val="0"/>
          <c:extLst>
            <c:ext xmlns:c16="http://schemas.microsoft.com/office/drawing/2014/chart" uri="{C3380CC4-5D6E-409C-BE32-E72D297353CC}">
              <c16:uniqueId val="{00000009-A067-4F70-9483-7FEAE3C9152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{9A259A23-3FBE-4921-9491-742AAA52E436}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067-4F70-9483-7FEAE3C915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{FC7DC270-EB91-4CA0-9D04-4E5562E710A1}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67-4F70-9483-7FEAE3C915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{4071D3B0-10E0-4599-B304-71CF3427BF88}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67-4F70-9483-7FEAE3C915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{C62A9AF0-B25B-4CF9-939F-45228E5EF96A}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67-4F70-9483-7FEAE3C915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{31E822DE-97E6-4DD0-BF6C-6A9F303DECF1}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67-4F70-9483-7FEAE3C915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{E2C77588-B451-4175-93A7-D4C5498C0BEF}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067-4F70-9483-7FEAE3C91525}"/>
                </c:ext>
              </c:extLst>
            </c:dLbl>
            <c:dLbl>
              <c:idx val="16"/>
              <c:layout>
                <c:manualLayout>
                  <c:x val="-4.4905057365901176E-2"/>
                  <c:y val="-6.040145022936400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{DFB1E537-0844-4BCB-A023-CB386CC00328}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067-4F70-9483-7FEAE3C91525}"/>
                </c:ext>
              </c:extLst>
            </c:dLbl>
            <c:dLbl>
              <c:idx val="24"/>
              <c:layout>
                <c:manualLayout>
                  <c:x val="-3.1570342725075584E-2"/>
                  <c:y val="-6.314460441658270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{C705F702-A007-4000-A3AB-C6DDD7607EA1}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067-4F70-9483-7FEAE3C91525}"/>
                </c:ext>
              </c:extLst>
            </c:dLbl>
            <c:dLbl>
              <c:idx val="32"/>
              <c:layout>
                <c:manualLayout>
                  <c:x val="-1.8235628084250128E-2"/>
                  <c:y val="-6.370354412986581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{1C6C033D-ECDB-4803-B6ED-2912C07EE350}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067-4F70-9483-7FEAE3C915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A067-4F70-9483-7FEAE3C91525}"/>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BFDA1D1-3ACE-40E7-B9BC-CCCC7C15C66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C085AC7-04A4-4BBB-BDEF-E8765BA8942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6882608-2C34-4650-8049-4DBC69888FC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0568850-9AC3-4D9E-A8A9-8819FD390AC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199A30-204F-4DA2-AD96-B3D2E038F35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0E52031-2247-4982-BEA2-10CA3305F14E}"/>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284066E-BDDF-41F3-8258-B1B73F0FE1E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BEE59B6-BB24-4932-855E-1576924B389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566DC2D-78D9-4756-B38C-F335F7EC59D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2057B7E-135F-4A2B-BA9F-0A92B048763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D0D70A8-8AD9-4F02-83F5-E44CD40CBE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0C402A-FFF8-460B-A07F-5622C86D70A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8EB7A29-C7E4-4265-8EDB-E9EADA63233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4C50535-9DB2-44DD-AAFB-64E27F80C11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0067B24-CCFD-4F84-A2AA-49F53F8ABEE4}"/>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A567856-7968-472B-8D7C-C24F8ECECD8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0A62317-8829-4B4E-96F4-C9D002866EA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E4FCCF-6711-432C-A35D-CF6EEB0E3075}"/>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EF29408-87D4-4AC1-BD3B-349CC9B8B3C1}"/>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0CD9157-568C-42F8-AB48-0CB937DC108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ED11F4-F580-421B-A557-C73A2F2A1D5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297013-8445-42AE-8C28-8C3CBF5F78D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F131F6C-B1AC-424F-B777-D520EDB7FD6A}"/>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9622CFB-6CC5-4F22-BA61-907A4BE716B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0D370A-2A3E-4A15-B866-7015F774094A}"/>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A204261-432C-4E07-B907-49E49624F54D}"/>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0DA882-190F-4EFD-84BD-5A88ED924CE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C2C48196-7CD4-4001-93A3-451B3EE05FF4}"/>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CBFA6365-116E-4C6F-8E30-37381698A063}"/>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CC3EE9F-1363-4C5C-A820-D4799912F249}"/>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ED43CC14-6747-4BF4-B3F7-5607E0D9C6EA}"/>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8F5720F4-6BEC-4270-81B2-28B201D99B1E}"/>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13F8329A-C420-4535-9F9E-940927F7B915}"/>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623BDFA-83B4-4D16-A1E5-E877E78B32D2}"/>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7BE0B1B-5B55-4B27-8B3F-611CAA198EC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DEB63A6-24E5-4605-87CB-490B8888CA69}"/>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E78251B-728E-4774-AB90-F23795C3F845}"/>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CE095F6-00B0-4496-B66B-CFF25133202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6C0F97-4040-4F52-A3BD-61E2CCA3545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FA05DA3-39DF-4366-8316-82CC386D6759}"/>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057990F-26F8-43FF-9E13-1E9D2E9EB80A}"/>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ADA2D937-BCE7-4614-A555-A94BBC1711E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6678810-D2D8-44BD-9E22-2ED93D60C6D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583EC19B-7A7D-486E-8F8C-64582C27F3B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A321E64-899B-490A-95ED-BC98A8E667C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令和４年度は、分母（基準財政需要額）が社会保障関係費等の増により増となったものの、法人関係税の増により分子（基準財政収入額）が増となった結果、前年度同となった。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D989F15-FF23-4D00-A092-D281172A7E5C}"/>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169DD80-8C27-4033-AAD1-6ECA7F96D53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EBE95454-2B40-474E-91E9-DCE3D26AA19E}"/>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7FFDB34B-76CC-4F87-801F-67C30C743AE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73BFAF99-D880-4446-8164-704ADC65ED9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C0E12AD0-75A6-45F3-9082-8D05D46871D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D315BCCD-330D-40DF-9426-7397B7C0B3F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DFDAD38C-6924-41BB-9DC2-EBC3C9D60E1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1E808ECF-581A-4BB6-81E1-E217FD87FF7F}"/>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FA8F3391-F260-439F-8CC2-2800F1C04CC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7E1A469E-2A0B-43D9-B40F-AC783F16E7B2}"/>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DFA0C108-0E21-4608-9B1B-9A5BD4E6E025}"/>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26F545D5-0552-4F88-BDB3-4E08E29FF15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528308A7-3DC5-44DC-B845-0D8E6EDAA842}"/>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9D1EF7F-2992-42A7-A907-3E3CEE932BD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579D1DF-D040-460B-869B-441299AEF38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DB6FEC-7470-4929-8818-39411B62BE3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77257B53-7FB8-4F7B-9325-6D67E02DEAC2}"/>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23C6B3D2-8168-4D93-B3A3-8AC6D2F0583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D0F0DC34-0344-4A13-9DAC-7FC2984B4109}"/>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DB5C4DFE-AB5D-49A6-A348-88B63FD55C2B}"/>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C0DF88D7-3558-4211-9356-A170891524E3}"/>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2DA7ED31-4486-4D07-ACC7-B7100A40B9A9}"/>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1D1B5D63-B976-449A-8A42-93E76F01E087}"/>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1E314678-183F-48E7-BE4A-46421D579048}"/>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B6A8EA0A-EA78-439D-9352-632E78CD8ED5}"/>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320284A8-6D00-4A4C-9D0F-DB86CE25FE0B}"/>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82A4B522-B896-4976-A871-3A764A92AEAE}"/>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65530F94-86E9-4950-AC90-F060112697EC}"/>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929B6F52-FFEA-4707-925C-C320EB9EF336}"/>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0B1F31DB-51F9-40FE-92E6-1436FE47D853}"/>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814CA946-DC81-4CE2-8128-ED52B42A3468}"/>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BD8F2B4C-1CBA-4CD3-A473-EA1ACB2D826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DEF551D-D017-46A9-9CCD-7326B6BC4DE8}"/>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A53856A7-D924-44F0-985D-B598271D99DC}"/>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A6D4343-B805-4E06-A213-3884437C6B3A}"/>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07785F0-C4BD-4BA5-A757-33FC0D0AA916}"/>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7AFCFE7-DA87-4ADE-8371-E87063C4151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C8C3419-1D9F-47C7-A683-E75E82BC9FE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C027199-CA83-4E4D-A06A-EF79F78A254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62CAB84-2A3C-4A41-8796-20AAEF5CF9BC}"/>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CB3F2A2-3239-4963-903B-14E2F665E9B9}"/>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DE2A6DB6-A49E-4567-BC7A-4642ECC19378}"/>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3E267B51-DA2A-4A11-836A-E5DE9D3869AE}"/>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F36B02F7-3078-40A2-B655-157B627574EB}"/>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D2AD39A7-0433-4BB7-AF48-4280E22A0FCF}"/>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EBAABE43-2C42-4748-9C1F-3B73D8541022}"/>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8C21135E-A377-43E5-9B61-F5F00FD111C9}"/>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30334DB1-8C02-474C-A663-A7C17F9189A6}"/>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2C177D04-1541-4BA1-9844-D630E7180E09}"/>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3233DA3A-78A8-42A3-AA45-4769E04A88CF}"/>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CC4BAD8-0ECE-4924-86E9-EE4467D020E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A8B92CB3-6EFF-4E9C-8E64-92A5B231C62C}"/>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EE357335-BC80-455A-BAE9-0861669BD749}"/>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B9D9871-5C7F-4238-AEDC-5EA9978F615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5475248-DFA6-4490-B118-FEB2C5D83B6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BBA384B-E9E1-461B-85DC-EC61B1D9B51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8473535-A3E9-4B72-A46B-2D47B6C4B96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FF68829-6B01-4AC8-A8C2-579CC7B2476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5DA280E-A354-41C2-BB52-5209D62AFFAD}"/>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75542BE-1462-40B7-8354-6AA8908198C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65722C5A-9B9C-4CF7-BB11-B339902C26C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p>
        <a:p>
          <a:r>
            <a:rPr kumimoji="1" lang="ja-JP" altLang="en-US" sz="1300">
              <a:latin typeface="ＭＳ Ｐゴシック" panose="020B0600070205080204" pitchFamily="50" charset="-128"/>
              <a:ea typeface="ＭＳ Ｐゴシック" panose="020B0600070205080204" pitchFamily="50" charset="-128"/>
            </a:rPr>
            <a:t>　令和４年度は、公債費の減等により、分子（経常経費充当一般財源等）が減となったものの、地方交付税及び臨時財政対策債の減により分母（経常一般財源等総額）が分子を上回って減となったことから、比率は増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8501916-316C-428B-8644-8C04AACC97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D71A2947-8D52-440B-8264-DC4631907BE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D144730E-670F-476F-838E-78133AB2664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89078496-D034-4F62-A18E-20BFAE202C1D}"/>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D90A358E-A8FB-4DE6-BD11-20519E1E6142}"/>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AB7B11E-29B6-487F-827A-4BBC3727BAD2}"/>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212FB3B-D8A8-4A6B-B8E4-84810933B603}"/>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B859F9F2-DABA-465F-9745-A2C9BED2FD5C}"/>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2B29F89-7ADC-415C-B64F-884452B41FF3}"/>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C0AB773-5361-4322-A27B-2ACD9C3B9503}"/>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74D12F79-895F-4880-AA9C-11366529F3F0}"/>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560D7D4B-519D-4614-A671-DF8A8D5308EF}"/>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E087630-0200-4F29-9649-93B4D78B4E24}"/>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ADEB42FE-3F7F-412A-AA59-7A34CD147F45}"/>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531EDB0-6430-4B3C-861B-9CD3DA259C35}"/>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0147CA9-A438-4747-91BE-4816EA76ADDB}"/>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C19AAEA-332D-4A5F-8237-782BBE487F5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43EB139-8184-4158-8C13-E71FF272AB5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CC49B698-9F37-4020-8FBE-B8F8A3EE5BE8}"/>
            </a:ext>
          </a:extLst>
        </xdr:cNvPr>
        <xdr:cNvCxnSpPr/>
      </xdr:nvCxnSpPr>
      <xdr:spPr>
        <a:xfrm flipV="1">
          <a:off x="4514850" y="9949725"/>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AA11BA89-258A-4C81-8CCF-ABB25AE0A0A6}"/>
            </a:ext>
          </a:extLst>
        </xdr:cNvPr>
        <xdr:cNvSpPr txBox="1"/>
      </xdr:nvSpPr>
      <xdr:spPr>
        <a:xfrm>
          <a:off x="4584700" y="113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E0DAF901-13E5-435B-B736-60551F74592C}"/>
            </a:ext>
          </a:extLst>
        </xdr:cNvPr>
        <xdr:cNvCxnSpPr/>
      </xdr:nvCxnSpPr>
      <xdr:spPr>
        <a:xfrm>
          <a:off x="4425950" y="113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0BCC6A68-1A76-498F-8D41-F557CEBF589A}"/>
            </a:ext>
          </a:extLst>
        </xdr:cNvPr>
        <xdr:cNvSpPr txBox="1"/>
      </xdr:nvSpPr>
      <xdr:spPr>
        <a:xfrm>
          <a:off x="4584700" y="970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40FAF371-952A-45BA-90C4-30614B461B8D}"/>
            </a:ext>
          </a:extLst>
        </xdr:cNvPr>
        <xdr:cNvCxnSpPr/>
      </xdr:nvCxnSpPr>
      <xdr:spPr>
        <a:xfrm>
          <a:off x="4425950" y="994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144235</xdr:rowOff>
    </xdr:from>
    <xdr:to>
      <xdr:col>23</xdr:col>
      <xdr:colOff>133350</xdr:colOff>
      <xdr:row>64</xdr:row>
      <xdr:rowOff>80735</xdr:rowOff>
    </xdr:to>
    <xdr:cxnSp macro="">
      <xdr:nvCxnSpPr>
        <xdr:cNvPr id="132" name="直線コネクタ 131">
          <a:extLst>
            <a:ext uri="{FF2B5EF4-FFF2-40B4-BE49-F238E27FC236}">
              <a16:creationId xmlns:a16="http://schemas.microsoft.com/office/drawing/2014/main" id="{6B1F05B2-E6BE-4DB6-AAEA-5376B589EF0D}"/>
            </a:ext>
          </a:extLst>
        </xdr:cNvPr>
        <xdr:cNvCxnSpPr/>
      </xdr:nvCxnSpPr>
      <xdr:spPr>
        <a:xfrm>
          <a:off x="3752850" y="9867355"/>
          <a:ext cx="762000" cy="9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A7499429-D060-4FC8-8DB9-6CA3E457FAB1}"/>
            </a:ext>
          </a:extLst>
        </xdr:cNvPr>
        <xdr:cNvSpPr txBox="1"/>
      </xdr:nvSpPr>
      <xdr:spPr>
        <a:xfrm>
          <a:off x="4584700" y="1037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0EF8B2D9-F6C1-49E5-9F62-B0CD864F0D6C}"/>
            </a:ext>
          </a:extLst>
        </xdr:cNvPr>
        <xdr:cNvSpPr/>
      </xdr:nvSpPr>
      <xdr:spPr>
        <a:xfrm>
          <a:off x="4464050" y="1052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144235</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51A92169-F8F0-40E5-970A-D6B49E68C9D6}"/>
            </a:ext>
          </a:extLst>
        </xdr:cNvPr>
        <xdr:cNvCxnSpPr/>
      </xdr:nvCxnSpPr>
      <xdr:spPr>
        <a:xfrm flipV="1">
          <a:off x="2940050" y="9867355"/>
          <a:ext cx="812800" cy="11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AC252C59-C22D-485E-A73D-227C7DB2FE38}"/>
            </a:ext>
          </a:extLst>
        </xdr:cNvPr>
        <xdr:cNvSpPr/>
      </xdr:nvSpPr>
      <xdr:spPr>
        <a:xfrm>
          <a:off x="3702050" y="966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F8070D0D-2742-47A2-A2C7-34D3FE7205DD}"/>
            </a:ext>
          </a:extLst>
        </xdr:cNvPr>
        <xdr:cNvSpPr txBox="1"/>
      </xdr:nvSpPr>
      <xdr:spPr>
        <a:xfrm>
          <a:off x="3409950" y="943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167822</xdr:rowOff>
    </xdr:to>
    <xdr:cxnSp macro="">
      <xdr:nvCxnSpPr>
        <xdr:cNvPr id="138" name="直線コネクタ 137">
          <a:extLst>
            <a:ext uri="{FF2B5EF4-FFF2-40B4-BE49-F238E27FC236}">
              <a16:creationId xmlns:a16="http://schemas.microsoft.com/office/drawing/2014/main" id="{A8FDDAF6-DF78-4FB3-B7B9-673BC963E34A}"/>
            </a:ext>
          </a:extLst>
        </xdr:cNvPr>
        <xdr:cNvCxnSpPr/>
      </xdr:nvCxnSpPr>
      <xdr:spPr>
        <a:xfrm flipV="1">
          <a:off x="2127250" y="1102995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FA2680E5-23E9-4F34-95B9-8CCC254C0D5E}"/>
            </a:ext>
          </a:extLst>
        </xdr:cNvPr>
        <xdr:cNvSpPr/>
      </xdr:nvSpPr>
      <xdr:spPr>
        <a:xfrm>
          <a:off x="2889250" y="1086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40" name="テキスト ボックス 139">
          <a:extLst>
            <a:ext uri="{FF2B5EF4-FFF2-40B4-BE49-F238E27FC236}">
              <a16:creationId xmlns:a16="http://schemas.microsoft.com/office/drawing/2014/main" id="{37E33397-9685-41A6-BBD0-FF8FDEC99E5F}"/>
            </a:ext>
          </a:extLst>
        </xdr:cNvPr>
        <xdr:cNvSpPr txBox="1"/>
      </xdr:nvSpPr>
      <xdr:spPr>
        <a:xfrm>
          <a:off x="2597150" y="1063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167822</xdr:rowOff>
    </xdr:from>
    <xdr:to>
      <xdr:col>11</xdr:col>
      <xdr:colOff>31750</xdr:colOff>
      <xdr:row>66</xdr:row>
      <xdr:rowOff>151493</xdr:rowOff>
    </xdr:to>
    <xdr:cxnSp macro="">
      <xdr:nvCxnSpPr>
        <xdr:cNvPr id="141" name="直線コネクタ 140">
          <a:extLst>
            <a:ext uri="{FF2B5EF4-FFF2-40B4-BE49-F238E27FC236}">
              <a16:creationId xmlns:a16="http://schemas.microsoft.com/office/drawing/2014/main" id="{6C1B41F0-8B37-49A4-9561-113AC7AEDA96}"/>
            </a:ext>
          </a:extLst>
        </xdr:cNvPr>
        <xdr:cNvCxnSpPr/>
      </xdr:nvCxnSpPr>
      <xdr:spPr>
        <a:xfrm flipV="1">
          <a:off x="1333500" y="11064422"/>
          <a:ext cx="79375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87CE961D-F4FB-4040-831A-485276951537}"/>
            </a:ext>
          </a:extLst>
        </xdr:cNvPr>
        <xdr:cNvSpPr/>
      </xdr:nvSpPr>
      <xdr:spPr>
        <a:xfrm>
          <a:off x="2095500" y="109791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43" name="テキスト ボックス 142">
          <a:extLst>
            <a:ext uri="{FF2B5EF4-FFF2-40B4-BE49-F238E27FC236}">
              <a16:creationId xmlns:a16="http://schemas.microsoft.com/office/drawing/2014/main" id="{24BE921E-2722-4354-A585-51E6E285BF30}"/>
            </a:ext>
          </a:extLst>
        </xdr:cNvPr>
        <xdr:cNvSpPr txBox="1"/>
      </xdr:nvSpPr>
      <xdr:spPr>
        <a:xfrm>
          <a:off x="1784350" y="1075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7DE01DD3-247C-4E68-B436-2D32319422D0}"/>
            </a:ext>
          </a:extLst>
        </xdr:cNvPr>
        <xdr:cNvSpPr/>
      </xdr:nvSpPr>
      <xdr:spPr>
        <a:xfrm>
          <a:off x="1282700" y="108967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108149</xdr:rowOff>
    </xdr:from>
    <xdr:ext cx="762000" cy="259045"/>
    <xdr:sp macro="" textlink="">
      <xdr:nvSpPr>
        <xdr:cNvPr id="145" name="テキスト ボックス 144">
          <a:extLst>
            <a:ext uri="{FF2B5EF4-FFF2-40B4-BE49-F238E27FC236}">
              <a16:creationId xmlns:a16="http://schemas.microsoft.com/office/drawing/2014/main" id="{F3F64022-43D0-4E5E-BF27-EE292C282174}"/>
            </a:ext>
          </a:extLst>
        </xdr:cNvPr>
        <xdr:cNvSpPr txBox="1"/>
      </xdr:nvSpPr>
      <xdr:spPr>
        <a:xfrm>
          <a:off x="971550" y="1066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D61754-EA13-400B-8593-E8307ECAB64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1F7654B-7E92-4578-9F69-BDE44AF48E5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86C70A3-F7A8-4D8E-BB5B-BEB447787DF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7F47E13-D131-4F2F-BBAB-DB7542C453D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99BA051-4DF5-4127-A84F-C34B9DBA996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29935</xdr:rowOff>
    </xdr:from>
    <xdr:to>
      <xdr:col>23</xdr:col>
      <xdr:colOff>184150</xdr:colOff>
      <xdr:row>64</xdr:row>
      <xdr:rowOff>131535</xdr:rowOff>
    </xdr:to>
    <xdr:sp macro="" textlink="">
      <xdr:nvSpPr>
        <xdr:cNvPr id="151" name="楕円 150">
          <a:extLst>
            <a:ext uri="{FF2B5EF4-FFF2-40B4-BE49-F238E27FC236}">
              <a16:creationId xmlns:a16="http://schemas.microsoft.com/office/drawing/2014/main" id="{47EBEB64-E90F-4564-95E9-986E678E22D5}"/>
            </a:ext>
          </a:extLst>
        </xdr:cNvPr>
        <xdr:cNvSpPr/>
      </xdr:nvSpPr>
      <xdr:spPr>
        <a:xfrm>
          <a:off x="4464050" y="107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2012</xdr:rowOff>
    </xdr:from>
    <xdr:ext cx="762000" cy="259045"/>
    <xdr:sp macro="" textlink="">
      <xdr:nvSpPr>
        <xdr:cNvPr id="152" name="財政構造の弾力性該当値テキスト">
          <a:extLst>
            <a:ext uri="{FF2B5EF4-FFF2-40B4-BE49-F238E27FC236}">
              <a16:creationId xmlns:a16="http://schemas.microsoft.com/office/drawing/2014/main" id="{5C863E6F-9F02-4134-8D9D-AB3BF96064AC}"/>
            </a:ext>
          </a:extLst>
        </xdr:cNvPr>
        <xdr:cNvSpPr txBox="1"/>
      </xdr:nvSpPr>
      <xdr:spPr>
        <a:xfrm>
          <a:off x="4584700" y="107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93435</xdr:rowOff>
    </xdr:from>
    <xdr:to>
      <xdr:col>19</xdr:col>
      <xdr:colOff>184150</xdr:colOff>
      <xdr:row>59</xdr:row>
      <xdr:rowOff>23585</xdr:rowOff>
    </xdr:to>
    <xdr:sp macro="" textlink="">
      <xdr:nvSpPr>
        <xdr:cNvPr id="153" name="楕円 152">
          <a:extLst>
            <a:ext uri="{FF2B5EF4-FFF2-40B4-BE49-F238E27FC236}">
              <a16:creationId xmlns:a16="http://schemas.microsoft.com/office/drawing/2014/main" id="{E9CA8BDB-168D-4A67-A915-7DB5E433E2CD}"/>
            </a:ext>
          </a:extLst>
        </xdr:cNvPr>
        <xdr:cNvSpPr/>
      </xdr:nvSpPr>
      <xdr:spPr>
        <a:xfrm>
          <a:off x="3702050" y="981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8362</xdr:rowOff>
    </xdr:from>
    <xdr:ext cx="736600" cy="259045"/>
    <xdr:sp macro="" textlink="">
      <xdr:nvSpPr>
        <xdr:cNvPr id="154" name="テキスト ボックス 153">
          <a:extLst>
            <a:ext uri="{FF2B5EF4-FFF2-40B4-BE49-F238E27FC236}">
              <a16:creationId xmlns:a16="http://schemas.microsoft.com/office/drawing/2014/main" id="{5DEF8840-3546-4BA0-BC48-0DDDB2E990EC}"/>
            </a:ext>
          </a:extLst>
        </xdr:cNvPr>
        <xdr:cNvSpPr txBox="1"/>
      </xdr:nvSpPr>
      <xdr:spPr>
        <a:xfrm>
          <a:off x="3409950" y="989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FE9C1EF6-D72C-443D-AACF-68CC686E7B59}"/>
            </a:ext>
          </a:extLst>
        </xdr:cNvPr>
        <xdr:cNvSpPr/>
      </xdr:nvSpPr>
      <xdr:spPr>
        <a:xfrm>
          <a:off x="2889250" y="1097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7053BCBD-97F7-4253-8146-B53E1CE1B8D5}"/>
            </a:ext>
          </a:extLst>
        </xdr:cNvPr>
        <xdr:cNvSpPr txBox="1"/>
      </xdr:nvSpPr>
      <xdr:spPr>
        <a:xfrm>
          <a:off x="25971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a:extLst>
            <a:ext uri="{FF2B5EF4-FFF2-40B4-BE49-F238E27FC236}">
              <a16:creationId xmlns:a16="http://schemas.microsoft.com/office/drawing/2014/main" id="{87D0D078-4EC4-4DB7-9C7D-75170D451B8A}"/>
            </a:ext>
          </a:extLst>
        </xdr:cNvPr>
        <xdr:cNvSpPr/>
      </xdr:nvSpPr>
      <xdr:spPr>
        <a:xfrm>
          <a:off x="2095500" y="110136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58" name="テキスト ボックス 157">
          <a:extLst>
            <a:ext uri="{FF2B5EF4-FFF2-40B4-BE49-F238E27FC236}">
              <a16:creationId xmlns:a16="http://schemas.microsoft.com/office/drawing/2014/main" id="{FEE3B727-2B6F-4D02-BEF8-A4EA7CBD97EB}"/>
            </a:ext>
          </a:extLst>
        </xdr:cNvPr>
        <xdr:cNvSpPr txBox="1"/>
      </xdr:nvSpPr>
      <xdr:spPr>
        <a:xfrm>
          <a:off x="1784350" y="110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100693</xdr:rowOff>
    </xdr:from>
    <xdr:to>
      <xdr:col>7</xdr:col>
      <xdr:colOff>31750</xdr:colOff>
      <xdr:row>67</xdr:row>
      <xdr:rowOff>30843</xdr:rowOff>
    </xdr:to>
    <xdr:sp macro="" textlink="">
      <xdr:nvSpPr>
        <xdr:cNvPr id="159" name="楕円 158">
          <a:extLst>
            <a:ext uri="{FF2B5EF4-FFF2-40B4-BE49-F238E27FC236}">
              <a16:creationId xmlns:a16="http://schemas.microsoft.com/office/drawing/2014/main" id="{C5022CEA-7582-4F83-9BAF-F3D66FF471C1}"/>
            </a:ext>
          </a:extLst>
        </xdr:cNvPr>
        <xdr:cNvSpPr/>
      </xdr:nvSpPr>
      <xdr:spPr>
        <a:xfrm>
          <a:off x="1282700" y="111649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15620</xdr:rowOff>
    </xdr:from>
    <xdr:ext cx="762000" cy="259045"/>
    <xdr:sp macro="" textlink="">
      <xdr:nvSpPr>
        <xdr:cNvPr id="160" name="テキスト ボックス 159">
          <a:extLst>
            <a:ext uri="{FF2B5EF4-FFF2-40B4-BE49-F238E27FC236}">
              <a16:creationId xmlns:a16="http://schemas.microsoft.com/office/drawing/2014/main" id="{C1339EEC-2236-485D-A8CD-1D2D0CAD6E08}"/>
            </a:ext>
          </a:extLst>
        </xdr:cNvPr>
        <xdr:cNvSpPr txBox="1"/>
      </xdr:nvSpPr>
      <xdr:spPr>
        <a:xfrm>
          <a:off x="971550" y="11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D31D574-4BBD-4FA6-8029-638A0BA779F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E5C12A32-A6F3-45A1-A50E-508B0EA13DBA}"/>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8C2AB19-EE4A-4051-995B-A20F7E9BF7D2}"/>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EDD3D90-CCE2-4859-9C7C-577F87A12D8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034A158-FB48-488F-9294-45408998D52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8154B26-5F2D-450D-8CBC-F2ED62D25F6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2328C4D-DD6A-48AA-953A-420205E1F7E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2AF838-F1D3-4FD0-B2A1-498BD5AC616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FB03AF6-7620-4DD3-A804-10D1589C7C11}"/>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4B5A34F1-5016-4BD8-8A24-5314BA8E57F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91B32A29-2EA8-4543-9BFF-B5390B6E6E9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引き続き、人件費の適正管理に取り組むほか、組織の見直し、内部コストの抑制及び民間活力の活用などの取組を推進することとしている。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D0E0E42-189C-45F8-97DC-B4BEF7D123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18CE371-556E-4586-8C1E-FA53E4AB8A3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B8144B5-78B5-4F45-B075-E8AAAD09075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FA27F9A2-D1E4-4BF3-AEB8-EB92A2B80DE2}"/>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89B6E6D0-210A-497A-9763-421357629B2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974BF514-9F5B-426A-8362-7EC5CA251B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856EAC79-AFF1-4D6C-81BD-F1DE1F576A2C}"/>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C97B6A50-3FC1-4A82-80DF-42DB9E538D5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957A8853-4785-4DFE-882F-B13232F096F5}"/>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A147D95E-A13E-4A04-AF58-A2957C8F807A}"/>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F696263-A122-498A-A548-164DB802DB3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909D7B01-364C-4C30-B048-099E459D423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9489707B-10F5-49EA-A755-38E175AA820F}"/>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3D9BB6A3-C39D-49E7-A7B2-866621EB549B}"/>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4E17DD42-C820-4E1C-AC8F-3DE5EC66C5F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E5716544-E7F3-4DA3-AB61-9915EAEA83D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1447147-3BD6-4464-BF37-D096591C43C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932A049-ED9E-4D72-A77F-2493FE93A25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35906AB-3275-4196-B125-88012B25B61C}"/>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402F3333-76AB-46E0-969C-3DFA469E4A8C}"/>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37DEBF99-B1A5-4E1C-9A46-6B2C80E582A5}"/>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1137ED4F-CFD7-49F1-9402-CD67CA83DFC0}"/>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43F6AF5A-21C2-4421-880D-C69736A1F50A}"/>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27189</xdr:rowOff>
    </xdr:from>
    <xdr:to>
      <xdr:col>23</xdr:col>
      <xdr:colOff>133350</xdr:colOff>
      <xdr:row>85</xdr:row>
      <xdr:rowOff>39627</xdr:rowOff>
    </xdr:to>
    <xdr:cxnSp macro="">
      <xdr:nvCxnSpPr>
        <xdr:cNvPr id="195" name="直線コネクタ 194">
          <a:extLst>
            <a:ext uri="{FF2B5EF4-FFF2-40B4-BE49-F238E27FC236}">
              <a16:creationId xmlns:a16="http://schemas.microsoft.com/office/drawing/2014/main" id="{3CC688BA-3807-48D5-AA96-C32F23FF1953}"/>
            </a:ext>
          </a:extLst>
        </xdr:cNvPr>
        <xdr:cNvCxnSpPr/>
      </xdr:nvCxnSpPr>
      <xdr:spPr>
        <a:xfrm>
          <a:off x="3752850" y="14108949"/>
          <a:ext cx="762000" cy="1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FB43B5B9-8124-4207-81A8-8E59BDE2DD0B}"/>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C408D70E-5A31-45C5-89DC-D30F2921B41F}"/>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59719</xdr:rowOff>
    </xdr:from>
    <xdr:to>
      <xdr:col>19</xdr:col>
      <xdr:colOff>133350</xdr:colOff>
      <xdr:row>84</xdr:row>
      <xdr:rowOff>27189</xdr:rowOff>
    </xdr:to>
    <xdr:cxnSp macro="">
      <xdr:nvCxnSpPr>
        <xdr:cNvPr id="198" name="直線コネクタ 197">
          <a:extLst>
            <a:ext uri="{FF2B5EF4-FFF2-40B4-BE49-F238E27FC236}">
              <a16:creationId xmlns:a16="http://schemas.microsoft.com/office/drawing/2014/main" id="{5394B07A-5AC4-47E0-88A7-8DB721815ECA}"/>
            </a:ext>
          </a:extLst>
        </xdr:cNvPr>
        <xdr:cNvCxnSpPr/>
      </xdr:nvCxnSpPr>
      <xdr:spPr>
        <a:xfrm>
          <a:off x="2940050" y="13973839"/>
          <a:ext cx="812800" cy="1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5329946F-5D54-411F-8DA2-BF2A29FFB4DA}"/>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200" name="テキスト ボックス 199">
          <a:extLst>
            <a:ext uri="{FF2B5EF4-FFF2-40B4-BE49-F238E27FC236}">
              <a16:creationId xmlns:a16="http://schemas.microsoft.com/office/drawing/2014/main" id="{1ECB4BDF-C5C4-4145-B5D4-01E932D93A03}"/>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3876</xdr:rowOff>
    </xdr:from>
    <xdr:to>
      <xdr:col>15</xdr:col>
      <xdr:colOff>82550</xdr:colOff>
      <xdr:row>83</xdr:row>
      <xdr:rowOff>59719</xdr:rowOff>
    </xdr:to>
    <xdr:cxnSp macro="">
      <xdr:nvCxnSpPr>
        <xdr:cNvPr id="201" name="直線コネクタ 200">
          <a:extLst>
            <a:ext uri="{FF2B5EF4-FFF2-40B4-BE49-F238E27FC236}">
              <a16:creationId xmlns:a16="http://schemas.microsoft.com/office/drawing/2014/main" id="{EB0C575C-4B43-45DC-B0DC-BE5A9C86FF92}"/>
            </a:ext>
          </a:extLst>
        </xdr:cNvPr>
        <xdr:cNvCxnSpPr/>
      </xdr:nvCxnSpPr>
      <xdr:spPr>
        <a:xfrm>
          <a:off x="2127250" y="13917996"/>
          <a:ext cx="8128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B77560DB-6BEC-4950-8F7E-92102C1DFC31}"/>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3" name="テキスト ボックス 202">
          <a:extLst>
            <a:ext uri="{FF2B5EF4-FFF2-40B4-BE49-F238E27FC236}">
              <a16:creationId xmlns:a16="http://schemas.microsoft.com/office/drawing/2014/main" id="{ADE1D086-4D86-4327-B2CD-972E922C2BA2}"/>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3876</xdr:rowOff>
    </xdr:from>
    <xdr:to>
      <xdr:col>11</xdr:col>
      <xdr:colOff>31750</xdr:colOff>
      <xdr:row>83</xdr:row>
      <xdr:rowOff>31055</xdr:rowOff>
    </xdr:to>
    <xdr:cxnSp macro="">
      <xdr:nvCxnSpPr>
        <xdr:cNvPr id="204" name="直線コネクタ 203">
          <a:extLst>
            <a:ext uri="{FF2B5EF4-FFF2-40B4-BE49-F238E27FC236}">
              <a16:creationId xmlns:a16="http://schemas.microsoft.com/office/drawing/2014/main" id="{95B7BAE9-E2FD-497F-A1F0-2BED57F8785E}"/>
            </a:ext>
          </a:extLst>
        </xdr:cNvPr>
        <xdr:cNvCxnSpPr/>
      </xdr:nvCxnSpPr>
      <xdr:spPr>
        <a:xfrm flipV="1">
          <a:off x="1333500" y="13917996"/>
          <a:ext cx="79375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29D19631-AD58-4640-8546-1A966D4F8244}"/>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6" name="テキスト ボックス 205">
          <a:extLst>
            <a:ext uri="{FF2B5EF4-FFF2-40B4-BE49-F238E27FC236}">
              <a16:creationId xmlns:a16="http://schemas.microsoft.com/office/drawing/2014/main" id="{F01D28BC-52EE-48A8-A4DA-8DB0FB46DD35}"/>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FEB38C4C-FD9B-4472-B393-DEC7D80E2E69}"/>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8" name="テキスト ボックス 207">
          <a:extLst>
            <a:ext uri="{FF2B5EF4-FFF2-40B4-BE49-F238E27FC236}">
              <a16:creationId xmlns:a16="http://schemas.microsoft.com/office/drawing/2014/main" id="{65DCCDB5-BB28-44C9-AB91-843251A36AC5}"/>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794C58A-B865-4AF6-A015-E9B41B88444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94020BC-CDCD-4F49-864D-049C1448DDC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46D7FC-3528-498B-9859-289B5A8A63A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580317D-3BFA-4B52-AE65-883CC0DB689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B910752-B5D2-44EE-BB18-081D0E98D97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160277</xdr:rowOff>
    </xdr:from>
    <xdr:to>
      <xdr:col>23</xdr:col>
      <xdr:colOff>184150</xdr:colOff>
      <xdr:row>85</xdr:row>
      <xdr:rowOff>90427</xdr:rowOff>
    </xdr:to>
    <xdr:sp macro="" textlink="">
      <xdr:nvSpPr>
        <xdr:cNvPr id="214" name="楕円 213">
          <a:extLst>
            <a:ext uri="{FF2B5EF4-FFF2-40B4-BE49-F238E27FC236}">
              <a16:creationId xmlns:a16="http://schemas.microsoft.com/office/drawing/2014/main" id="{FDD1E081-6741-4E8E-A331-51105B67D5B1}"/>
            </a:ext>
          </a:extLst>
        </xdr:cNvPr>
        <xdr:cNvSpPr/>
      </xdr:nvSpPr>
      <xdr:spPr>
        <a:xfrm>
          <a:off x="4464050" y="14242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132354</xdr:rowOff>
    </xdr:from>
    <xdr:ext cx="762000" cy="259045"/>
    <xdr:sp macro="" textlink="">
      <xdr:nvSpPr>
        <xdr:cNvPr id="215" name="人件費・物件費等の状況該当値テキスト">
          <a:extLst>
            <a:ext uri="{FF2B5EF4-FFF2-40B4-BE49-F238E27FC236}">
              <a16:creationId xmlns:a16="http://schemas.microsoft.com/office/drawing/2014/main" id="{92E80FB0-0689-4A44-908A-94AFE9D647B6}"/>
            </a:ext>
          </a:extLst>
        </xdr:cNvPr>
        <xdr:cNvSpPr txBox="1"/>
      </xdr:nvSpPr>
      <xdr:spPr>
        <a:xfrm>
          <a:off x="4584700" y="1421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147839</xdr:rowOff>
    </xdr:from>
    <xdr:to>
      <xdr:col>19</xdr:col>
      <xdr:colOff>184150</xdr:colOff>
      <xdr:row>84</xdr:row>
      <xdr:rowOff>77989</xdr:rowOff>
    </xdr:to>
    <xdr:sp macro="" textlink="">
      <xdr:nvSpPr>
        <xdr:cNvPr id="216" name="楕円 215">
          <a:extLst>
            <a:ext uri="{FF2B5EF4-FFF2-40B4-BE49-F238E27FC236}">
              <a16:creationId xmlns:a16="http://schemas.microsoft.com/office/drawing/2014/main" id="{16A318AC-FF0A-4102-B42E-014F80BEAEF5}"/>
            </a:ext>
          </a:extLst>
        </xdr:cNvPr>
        <xdr:cNvSpPr/>
      </xdr:nvSpPr>
      <xdr:spPr>
        <a:xfrm>
          <a:off x="3702050" y="1406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88166</xdr:rowOff>
    </xdr:from>
    <xdr:ext cx="736600" cy="259045"/>
    <xdr:sp macro="" textlink="">
      <xdr:nvSpPr>
        <xdr:cNvPr id="217" name="テキスト ボックス 216">
          <a:extLst>
            <a:ext uri="{FF2B5EF4-FFF2-40B4-BE49-F238E27FC236}">
              <a16:creationId xmlns:a16="http://schemas.microsoft.com/office/drawing/2014/main" id="{49E2600C-7886-49E3-B60C-709BF3C014A2}"/>
            </a:ext>
          </a:extLst>
        </xdr:cNvPr>
        <xdr:cNvSpPr txBox="1"/>
      </xdr:nvSpPr>
      <xdr:spPr>
        <a:xfrm>
          <a:off x="3409950" y="1383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8919</xdr:rowOff>
    </xdr:from>
    <xdr:to>
      <xdr:col>15</xdr:col>
      <xdr:colOff>133350</xdr:colOff>
      <xdr:row>83</xdr:row>
      <xdr:rowOff>110519</xdr:rowOff>
    </xdr:to>
    <xdr:sp macro="" textlink="">
      <xdr:nvSpPr>
        <xdr:cNvPr id="218" name="楕円 217">
          <a:extLst>
            <a:ext uri="{FF2B5EF4-FFF2-40B4-BE49-F238E27FC236}">
              <a16:creationId xmlns:a16="http://schemas.microsoft.com/office/drawing/2014/main" id="{F441D66C-1C4D-4B09-A5CC-935537FE977B}"/>
            </a:ext>
          </a:extLst>
        </xdr:cNvPr>
        <xdr:cNvSpPr/>
      </xdr:nvSpPr>
      <xdr:spPr>
        <a:xfrm>
          <a:off x="2889250" y="139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120696</xdr:rowOff>
    </xdr:from>
    <xdr:ext cx="762000" cy="259045"/>
    <xdr:sp macro="" textlink="">
      <xdr:nvSpPr>
        <xdr:cNvPr id="219" name="テキスト ボックス 218">
          <a:extLst>
            <a:ext uri="{FF2B5EF4-FFF2-40B4-BE49-F238E27FC236}">
              <a16:creationId xmlns:a16="http://schemas.microsoft.com/office/drawing/2014/main" id="{8450E911-84B3-41A8-8AE3-C48EA945D287}"/>
            </a:ext>
          </a:extLst>
        </xdr:cNvPr>
        <xdr:cNvSpPr txBox="1"/>
      </xdr:nvSpPr>
      <xdr:spPr>
        <a:xfrm>
          <a:off x="2597150" y="136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124526</xdr:rowOff>
    </xdr:from>
    <xdr:to>
      <xdr:col>11</xdr:col>
      <xdr:colOff>82550</xdr:colOff>
      <xdr:row>83</xdr:row>
      <xdr:rowOff>54676</xdr:rowOff>
    </xdr:to>
    <xdr:sp macro="" textlink="">
      <xdr:nvSpPr>
        <xdr:cNvPr id="220" name="楕円 219">
          <a:extLst>
            <a:ext uri="{FF2B5EF4-FFF2-40B4-BE49-F238E27FC236}">
              <a16:creationId xmlns:a16="http://schemas.microsoft.com/office/drawing/2014/main" id="{23D997F5-4072-4A8B-BE05-E67C1CF1903E}"/>
            </a:ext>
          </a:extLst>
        </xdr:cNvPr>
        <xdr:cNvSpPr/>
      </xdr:nvSpPr>
      <xdr:spPr>
        <a:xfrm>
          <a:off x="2095500" y="13871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64853</xdr:rowOff>
    </xdr:from>
    <xdr:ext cx="762000" cy="259045"/>
    <xdr:sp macro="" textlink="">
      <xdr:nvSpPr>
        <xdr:cNvPr id="221" name="テキスト ボックス 220">
          <a:extLst>
            <a:ext uri="{FF2B5EF4-FFF2-40B4-BE49-F238E27FC236}">
              <a16:creationId xmlns:a16="http://schemas.microsoft.com/office/drawing/2014/main" id="{29B29685-3A8F-4C77-8AD0-48F7DFAC2AEC}"/>
            </a:ext>
          </a:extLst>
        </xdr:cNvPr>
        <xdr:cNvSpPr txBox="1"/>
      </xdr:nvSpPr>
      <xdr:spPr>
        <a:xfrm>
          <a:off x="1784350" y="136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151705</xdr:rowOff>
    </xdr:from>
    <xdr:to>
      <xdr:col>7</xdr:col>
      <xdr:colOff>31750</xdr:colOff>
      <xdr:row>83</xdr:row>
      <xdr:rowOff>81855</xdr:rowOff>
    </xdr:to>
    <xdr:sp macro="" textlink="">
      <xdr:nvSpPr>
        <xdr:cNvPr id="222" name="楕円 221">
          <a:extLst>
            <a:ext uri="{FF2B5EF4-FFF2-40B4-BE49-F238E27FC236}">
              <a16:creationId xmlns:a16="http://schemas.microsoft.com/office/drawing/2014/main" id="{55395AAD-3856-4786-B65D-39AE1DEB8585}"/>
            </a:ext>
          </a:extLst>
        </xdr:cNvPr>
        <xdr:cNvSpPr/>
      </xdr:nvSpPr>
      <xdr:spPr>
        <a:xfrm>
          <a:off x="1282700" y="138981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92032</xdr:rowOff>
    </xdr:from>
    <xdr:ext cx="762000" cy="259045"/>
    <xdr:sp macro="" textlink="">
      <xdr:nvSpPr>
        <xdr:cNvPr id="223" name="テキスト ボックス 222">
          <a:extLst>
            <a:ext uri="{FF2B5EF4-FFF2-40B4-BE49-F238E27FC236}">
              <a16:creationId xmlns:a16="http://schemas.microsoft.com/office/drawing/2014/main" id="{E322FC05-2A99-4D73-B5AA-0C1019A89063}"/>
            </a:ext>
          </a:extLst>
        </xdr:cNvPr>
        <xdr:cNvSpPr txBox="1"/>
      </xdr:nvSpPr>
      <xdr:spPr>
        <a:xfrm>
          <a:off x="971550" y="136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B85B14D1-1D59-4ADB-A68D-F4EECC7889E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3FA50575-15AD-47BD-B9F1-E8234654B90B}"/>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C3888983-39D7-41A5-9481-FA3C4E6DE2D3}"/>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A346425-AF6C-4140-8C0F-EF430D0173E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EFCF43B-DA57-4AD6-A33F-55583F41C27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209AD50-E6BE-43BF-91F7-91E631455B81}"/>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E433F2D-0684-43C3-9885-E6A0CBBE804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05CD48E-6BA1-4421-B467-3DF0D468029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CD1EC7F-BC88-4BB7-887C-A0223BCCC0F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854822A-485C-48CD-BAB4-1D181F7861D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C105C50-13C6-48BE-8711-9076E3B235D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引き続き、青森県行財政改革大綱に基づき、給与制度や諸手当について適時適切に見直し、適正な給与制度を確保することとしている。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23CCA27-D3D3-4C7E-A3DF-90D1083DDC8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F31D902-A61E-4E4B-8E1C-7AAAC26F309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5A1F9B43-B532-407E-982B-B0BF3A56B1FA}"/>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13EE4A02-EE37-4EDD-809E-30BCD01F3A98}"/>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E35429D9-DE7F-4CDA-82C4-D4210B3EA95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C525EEF6-BF20-41DA-92E4-FF8E834A09DE}"/>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FAFEDD6B-C286-4DBA-87C6-DC74D1DB1F73}"/>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F4B0AF54-D8BB-4976-9654-C603707F9ABA}"/>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1DB64E61-A50F-4DB3-B151-9E7EEC059AC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AF313BAD-E4AB-4D99-A4C3-B250A65C6FAA}"/>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C3D2FEC-2FDC-45C1-81B8-9BA384314268}"/>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72D1ED2-3EFE-4E55-B89F-2A6FAE060A4C}"/>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DB7D34C-A3F7-4F36-8314-59871797AD7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3FA36887-4ADE-4BCB-9F98-8F30B44B6EE9}"/>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6423917-F334-4E27-B133-0B0CC8BFD748}"/>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1463FCA-D7FC-4185-A7B5-39CE973F97B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F60B8B5-D15C-49CC-A1A4-0E24478AAC8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A5C1FB77-6895-4203-B795-502F6D78273D}"/>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ABD3C935-14A5-4DA0-98C4-AED0B4E0E9DB}"/>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23E1D367-A181-43E3-A32C-4AB180AD65A5}"/>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A8760004-D806-4322-8C7B-1B17C87BE2D6}"/>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366CB6DE-F340-4F57-8DAE-1876364EC842}"/>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7" name="直線コネクタ 256">
          <a:extLst>
            <a:ext uri="{FF2B5EF4-FFF2-40B4-BE49-F238E27FC236}">
              <a16:creationId xmlns:a16="http://schemas.microsoft.com/office/drawing/2014/main" id="{C457C59D-2F3B-45DA-B1F8-704097DA141A}"/>
            </a:ext>
          </a:extLst>
        </xdr:cNvPr>
        <xdr:cNvCxnSpPr/>
      </xdr:nvCxnSpPr>
      <xdr:spPr>
        <a:xfrm>
          <a:off x="14712950" y="137103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64FAFD05-13C2-4946-A1BB-F1BB87543B9A}"/>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5CC5DED7-A591-410B-8E70-3F529BE38533}"/>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132443</xdr:rowOff>
    </xdr:to>
    <xdr:cxnSp macro="">
      <xdr:nvCxnSpPr>
        <xdr:cNvPr id="260" name="直線コネクタ 259">
          <a:extLst>
            <a:ext uri="{FF2B5EF4-FFF2-40B4-BE49-F238E27FC236}">
              <a16:creationId xmlns:a16="http://schemas.microsoft.com/office/drawing/2014/main" id="{1F07B408-5DFA-4A46-A512-21954FB14C91}"/>
            </a:ext>
          </a:extLst>
        </xdr:cNvPr>
        <xdr:cNvCxnSpPr/>
      </xdr:nvCxnSpPr>
      <xdr:spPr>
        <a:xfrm flipV="1">
          <a:off x="13903960" y="13710376"/>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3BAF72E2-72D4-453D-A1A8-040BE0EFE8F0}"/>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836EEADB-E063-43F7-AD32-761204BD0E90}"/>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CD582382-50FA-4505-A886-23612D7FC0F4}"/>
            </a:ext>
          </a:extLst>
        </xdr:cNvPr>
        <xdr:cNvCxnSpPr/>
      </xdr:nvCxnSpPr>
      <xdr:spPr>
        <a:xfrm flipV="1">
          <a:off x="13106400" y="1387892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7EF3CC0C-43B0-43FC-A1CF-72A2A33C9B3D}"/>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7A6E8CF9-9788-49C8-A1E4-5FEC0CA230AF}"/>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88E1478C-5CB2-42B4-913F-8E758287EC81}"/>
            </a:ext>
          </a:extLst>
        </xdr:cNvPr>
        <xdr:cNvCxnSpPr/>
      </xdr:nvCxnSpPr>
      <xdr:spPr>
        <a:xfrm flipV="1">
          <a:off x="12293600" y="13913394"/>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5001C9D9-7ACD-4868-B1F1-8E0F8EFD6E54}"/>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C5D3950E-E643-48E2-B0A8-BFC8482893EC}"/>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04DCC8A2-87FC-480B-8C22-F623A015816C}"/>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77F3C654-5A9F-49C3-8A32-4DE31CCC7FDB}"/>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F6A2F16-AD01-48AE-9F02-C7588356F7C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C399F4-1B2C-43C6-A805-94EE56ED048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4FAD75-8E14-4AD3-8A39-92D13F2FC73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2D82A58-4367-4FA2-8B5A-E56B8C45C60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A4F229B-2BE2-4A7E-8E62-A7CBCDF5375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6" name="楕円 275">
          <a:extLst>
            <a:ext uri="{FF2B5EF4-FFF2-40B4-BE49-F238E27FC236}">
              <a16:creationId xmlns:a16="http://schemas.microsoft.com/office/drawing/2014/main" id="{9B98D3E7-FCC3-460B-A838-1E0E9332501E}"/>
            </a:ext>
          </a:extLst>
        </xdr:cNvPr>
        <xdr:cNvSpPr/>
      </xdr:nvSpPr>
      <xdr:spPr>
        <a:xfrm>
          <a:off x="15427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7" name="給与水準   （国との比較）該当値テキスト">
          <a:extLst>
            <a:ext uri="{FF2B5EF4-FFF2-40B4-BE49-F238E27FC236}">
              <a16:creationId xmlns:a16="http://schemas.microsoft.com/office/drawing/2014/main" id="{76DEE3B5-F440-4E28-A091-501DE4597922}"/>
            </a:ext>
          </a:extLst>
        </xdr:cNvPr>
        <xdr:cNvSpPr txBox="1"/>
      </xdr:nvSpPr>
      <xdr:spPr>
        <a:xfrm>
          <a:off x="1556385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8" name="楕円 277">
          <a:extLst>
            <a:ext uri="{FF2B5EF4-FFF2-40B4-BE49-F238E27FC236}">
              <a16:creationId xmlns:a16="http://schemas.microsoft.com/office/drawing/2014/main" id="{74A2C684-118F-4013-98D0-6C12960FFD8F}"/>
            </a:ext>
          </a:extLst>
        </xdr:cNvPr>
        <xdr:cNvSpPr/>
      </xdr:nvSpPr>
      <xdr:spPr>
        <a:xfrm>
          <a:off x="14665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9" name="テキスト ボックス 278">
          <a:extLst>
            <a:ext uri="{FF2B5EF4-FFF2-40B4-BE49-F238E27FC236}">
              <a16:creationId xmlns:a16="http://schemas.microsoft.com/office/drawing/2014/main" id="{2EE65DFF-F3CE-4396-B051-279FABEE199B}"/>
            </a:ext>
          </a:extLst>
        </xdr:cNvPr>
        <xdr:cNvSpPr txBox="1"/>
      </xdr:nvSpPr>
      <xdr:spPr>
        <a:xfrm>
          <a:off x="14370050" y="134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FF16A473-9670-4C65-AAB9-41D232DD0565}"/>
            </a:ext>
          </a:extLst>
        </xdr:cNvPr>
        <xdr:cNvSpPr/>
      </xdr:nvSpPr>
      <xdr:spPr>
        <a:xfrm>
          <a:off x="13868400" y="138281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E871996A-D64D-41FF-A2CE-771D56246BBC}"/>
            </a:ext>
          </a:extLst>
        </xdr:cNvPr>
        <xdr:cNvSpPr txBox="1"/>
      </xdr:nvSpPr>
      <xdr:spPr>
        <a:xfrm>
          <a:off x="13557250" y="136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389AFE37-00D6-4199-82AC-C8B33AB9B80C}"/>
            </a:ext>
          </a:extLst>
        </xdr:cNvPr>
        <xdr:cNvSpPr/>
      </xdr:nvSpPr>
      <xdr:spPr>
        <a:xfrm>
          <a:off x="13055600" y="138625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7C76314C-F8B0-45B6-A508-BB726A06EA35}"/>
            </a:ext>
          </a:extLst>
        </xdr:cNvPr>
        <xdr:cNvSpPr txBox="1"/>
      </xdr:nvSpPr>
      <xdr:spPr>
        <a:xfrm>
          <a:off x="12763500" y="136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7AD110FB-0258-41BC-A94D-30AD2298654D}"/>
            </a:ext>
          </a:extLst>
        </xdr:cNvPr>
        <xdr:cNvSpPr/>
      </xdr:nvSpPr>
      <xdr:spPr>
        <a:xfrm>
          <a:off x="12242800" y="14031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1877260D-A4F6-456F-BAC0-54949A935F35}"/>
            </a:ext>
          </a:extLst>
        </xdr:cNvPr>
        <xdr:cNvSpPr txBox="1"/>
      </xdr:nvSpPr>
      <xdr:spPr>
        <a:xfrm>
          <a:off x="11950700" y="1380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81C976-A138-4527-AE9E-A1552FC4CEC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86E2374F-0D13-4B00-8575-F4B4F545016F}"/>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FEDFCAF-8AF4-47F7-BFDF-D4EFE389E80E}"/>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A7DB115-A569-4747-B0D8-FCA57CD5FF8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3674D15-32A1-4896-B5D8-8E3FC18D685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EA3E381-AE03-4732-BF19-D2303E5D8E4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F3E3D79-1CD4-4876-82F0-47EB7DAD80B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51092C4-953D-41B3-B2D0-CD8C56F7E19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01938B0-0205-4685-9995-733FC00C9EA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4E420220-685F-4EA7-938C-900049D5E52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91B9E307-8B85-48F4-A299-CEB331CB96A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16BE5EB-E9E0-4E2D-8FED-CF13FA5E4B5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A3C8A86-2502-472D-8E7D-0E2A3210D65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938D825-3EA2-40B4-8694-748FC865071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A167A5F-7658-4876-B9C4-443AFF9B82FB}"/>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E0AFC54-2027-4234-81AA-430E70D40763}"/>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5EAEB342-FE73-4901-AAF4-1FDD1FD719B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69B45128-CEEE-4869-9B54-32BDE67D8D3E}"/>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56237195-2462-4F84-887C-2482D0F4C02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45342BB-735D-4584-A728-CE8567BA9A0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24EB909C-F9E2-4685-84FC-6B36E394ABCC}"/>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B9035E53-12D9-406F-B138-E5CB7AA6A2B8}"/>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F54A3533-7F7C-4581-BA65-27EF78CADBC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CDABD8BD-98C6-4CDC-A0D4-6E1E8759252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F485D95-E8DC-4C12-A2DE-258168D5F96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D36EB35-0BC9-4AB9-B8DD-B11FFB3E4887}"/>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6F8CD83-9522-4D34-A878-7A85AA1042A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58222FF2-6AF2-4BB2-A0E4-A8316F5E2C2A}"/>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D48C7998-6054-49B6-B243-B5CDC9EDCA55}"/>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AE1DD459-0839-4CE5-85A7-A1CFC8B0C970}"/>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9AAFAA34-80BE-4074-BCB8-1182E0E7881E}"/>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5F33C5B0-3AF5-4EDA-9A00-00F3052FF062}"/>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15789</xdr:rowOff>
    </xdr:from>
    <xdr:to>
      <xdr:col>81</xdr:col>
      <xdr:colOff>44450</xdr:colOff>
      <xdr:row>63</xdr:row>
      <xdr:rowOff>19590</xdr:rowOff>
    </xdr:to>
    <xdr:cxnSp macro="">
      <xdr:nvCxnSpPr>
        <xdr:cNvPr id="318" name="直線コネクタ 317">
          <a:extLst>
            <a:ext uri="{FF2B5EF4-FFF2-40B4-BE49-F238E27FC236}">
              <a16:creationId xmlns:a16="http://schemas.microsoft.com/office/drawing/2014/main" id="{8CAC994F-E4A7-4EB0-97F4-FFEEEC5371D0}"/>
            </a:ext>
          </a:extLst>
        </xdr:cNvPr>
        <xdr:cNvCxnSpPr/>
      </xdr:nvCxnSpPr>
      <xdr:spPr>
        <a:xfrm>
          <a:off x="14712950" y="10577109"/>
          <a:ext cx="762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9" name="定員管理の状況平均値テキスト">
          <a:extLst>
            <a:ext uri="{FF2B5EF4-FFF2-40B4-BE49-F238E27FC236}">
              <a16:creationId xmlns:a16="http://schemas.microsoft.com/office/drawing/2014/main" id="{48C29C17-53AD-4300-B63A-5687D0BA5141}"/>
            </a:ext>
          </a:extLst>
        </xdr:cNvPr>
        <xdr:cNvSpPr txBox="1"/>
      </xdr:nvSpPr>
      <xdr:spPr>
        <a:xfrm>
          <a:off x="15563850" y="10710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E3CAE379-08BE-4544-8BEA-36F38CFE3724}"/>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148993</xdr:rowOff>
    </xdr:from>
    <xdr:to>
      <xdr:col>77</xdr:col>
      <xdr:colOff>44450</xdr:colOff>
      <xdr:row>63</xdr:row>
      <xdr:rowOff>15789</xdr:rowOff>
    </xdr:to>
    <xdr:cxnSp macro="">
      <xdr:nvCxnSpPr>
        <xdr:cNvPr id="321" name="直線コネクタ 320">
          <a:extLst>
            <a:ext uri="{FF2B5EF4-FFF2-40B4-BE49-F238E27FC236}">
              <a16:creationId xmlns:a16="http://schemas.microsoft.com/office/drawing/2014/main" id="{5F206D50-065F-4205-8BFD-E566E4359B98}"/>
            </a:ext>
          </a:extLst>
        </xdr:cNvPr>
        <xdr:cNvCxnSpPr/>
      </xdr:nvCxnSpPr>
      <xdr:spPr>
        <a:xfrm>
          <a:off x="13903960" y="10542673"/>
          <a:ext cx="80899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FEAD33FC-1C20-49FA-9042-5CCD12135B6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3" name="テキスト ボックス 322">
          <a:extLst>
            <a:ext uri="{FF2B5EF4-FFF2-40B4-BE49-F238E27FC236}">
              <a16:creationId xmlns:a16="http://schemas.microsoft.com/office/drawing/2014/main" id="{74B7783F-E415-49A2-927D-87A04DC2D29B}"/>
            </a:ext>
          </a:extLst>
        </xdr:cNvPr>
        <xdr:cNvSpPr txBox="1"/>
      </xdr:nvSpPr>
      <xdr:spPr>
        <a:xfrm>
          <a:off x="14370050" y="1088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124441</xdr:rowOff>
    </xdr:from>
    <xdr:to>
      <xdr:col>72</xdr:col>
      <xdr:colOff>203200</xdr:colOff>
      <xdr:row>62</xdr:row>
      <xdr:rowOff>148993</xdr:rowOff>
    </xdr:to>
    <xdr:cxnSp macro="">
      <xdr:nvCxnSpPr>
        <xdr:cNvPr id="324" name="直線コネクタ 323">
          <a:extLst>
            <a:ext uri="{FF2B5EF4-FFF2-40B4-BE49-F238E27FC236}">
              <a16:creationId xmlns:a16="http://schemas.microsoft.com/office/drawing/2014/main" id="{034D818A-2E6A-4CB4-A212-0CB1234AA13E}"/>
            </a:ext>
          </a:extLst>
        </xdr:cNvPr>
        <xdr:cNvCxnSpPr/>
      </xdr:nvCxnSpPr>
      <xdr:spPr>
        <a:xfrm>
          <a:off x="13106400" y="10518121"/>
          <a:ext cx="79756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B3883F94-2083-460E-BA56-57FE27DB1792}"/>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6" name="テキスト ボックス 325">
          <a:extLst>
            <a:ext uri="{FF2B5EF4-FFF2-40B4-BE49-F238E27FC236}">
              <a16:creationId xmlns:a16="http://schemas.microsoft.com/office/drawing/2014/main" id="{73F30F5A-70CF-441E-9390-4D4EE8E0970A}"/>
            </a:ext>
          </a:extLst>
        </xdr:cNvPr>
        <xdr:cNvSpPr txBox="1"/>
      </xdr:nvSpPr>
      <xdr:spPr>
        <a:xfrm>
          <a:off x="13557250" y="1085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111753</xdr:rowOff>
    </xdr:from>
    <xdr:to>
      <xdr:col>68</xdr:col>
      <xdr:colOff>152400</xdr:colOff>
      <xdr:row>62</xdr:row>
      <xdr:rowOff>124441</xdr:rowOff>
    </xdr:to>
    <xdr:cxnSp macro="">
      <xdr:nvCxnSpPr>
        <xdr:cNvPr id="327" name="直線コネクタ 326">
          <a:extLst>
            <a:ext uri="{FF2B5EF4-FFF2-40B4-BE49-F238E27FC236}">
              <a16:creationId xmlns:a16="http://schemas.microsoft.com/office/drawing/2014/main" id="{C75C7AC9-74F9-4BCB-8673-3FE3AFE88E84}"/>
            </a:ext>
          </a:extLst>
        </xdr:cNvPr>
        <xdr:cNvCxnSpPr/>
      </xdr:nvCxnSpPr>
      <xdr:spPr>
        <a:xfrm>
          <a:off x="12293600" y="10505433"/>
          <a:ext cx="8128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D5E743A8-2220-40C3-9F7A-39A44A3295B1}"/>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5BFAD3C-2563-448C-A72E-6CB18DDB66AB}"/>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77B76C85-DA95-40BA-AC33-F2FCD6A94B28}"/>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FABA726F-B37D-4DAB-AC32-73C130385651}"/>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BF55401-A93F-4FD4-A491-6A8CF2DE39E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D6E6CD2-029C-44BC-B930-93656EFEFB7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FCFDC05-DBFF-4DC6-A214-483ECE955A7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ADA8F24-6247-4BBF-AC29-441E333F5F9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2DA2DD2-043B-40A4-864C-FD0DAE18A7F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140240</xdr:rowOff>
    </xdr:from>
    <xdr:to>
      <xdr:col>81</xdr:col>
      <xdr:colOff>95250</xdr:colOff>
      <xdr:row>63</xdr:row>
      <xdr:rowOff>70390</xdr:rowOff>
    </xdr:to>
    <xdr:sp macro="" textlink="">
      <xdr:nvSpPr>
        <xdr:cNvPr id="337" name="楕円 336">
          <a:extLst>
            <a:ext uri="{FF2B5EF4-FFF2-40B4-BE49-F238E27FC236}">
              <a16:creationId xmlns:a16="http://schemas.microsoft.com/office/drawing/2014/main" id="{B8C940E1-B7E5-4FD6-AE46-9EF0CD56F659}"/>
            </a:ext>
          </a:extLst>
        </xdr:cNvPr>
        <xdr:cNvSpPr/>
      </xdr:nvSpPr>
      <xdr:spPr>
        <a:xfrm>
          <a:off x="15427960" y="105339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156767</xdr:rowOff>
    </xdr:from>
    <xdr:ext cx="762000" cy="259045"/>
    <xdr:sp macro="" textlink="">
      <xdr:nvSpPr>
        <xdr:cNvPr id="338" name="定員管理の状況該当値テキスト">
          <a:extLst>
            <a:ext uri="{FF2B5EF4-FFF2-40B4-BE49-F238E27FC236}">
              <a16:creationId xmlns:a16="http://schemas.microsoft.com/office/drawing/2014/main" id="{7C4CCA83-38EC-4991-8B9B-0770E0077BE1}"/>
            </a:ext>
          </a:extLst>
        </xdr:cNvPr>
        <xdr:cNvSpPr txBox="1"/>
      </xdr:nvSpPr>
      <xdr:spPr>
        <a:xfrm>
          <a:off x="15563850" y="103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136439</xdr:rowOff>
    </xdr:from>
    <xdr:to>
      <xdr:col>77</xdr:col>
      <xdr:colOff>95250</xdr:colOff>
      <xdr:row>63</xdr:row>
      <xdr:rowOff>66589</xdr:rowOff>
    </xdr:to>
    <xdr:sp macro="" textlink="">
      <xdr:nvSpPr>
        <xdr:cNvPr id="339" name="楕円 338">
          <a:extLst>
            <a:ext uri="{FF2B5EF4-FFF2-40B4-BE49-F238E27FC236}">
              <a16:creationId xmlns:a16="http://schemas.microsoft.com/office/drawing/2014/main" id="{1797C98E-4604-4E64-9081-DC00D420EE84}"/>
            </a:ext>
          </a:extLst>
        </xdr:cNvPr>
        <xdr:cNvSpPr/>
      </xdr:nvSpPr>
      <xdr:spPr>
        <a:xfrm>
          <a:off x="14665960" y="105301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76766</xdr:rowOff>
    </xdr:from>
    <xdr:ext cx="736600" cy="259045"/>
    <xdr:sp macro="" textlink="">
      <xdr:nvSpPr>
        <xdr:cNvPr id="340" name="テキスト ボックス 339">
          <a:extLst>
            <a:ext uri="{FF2B5EF4-FFF2-40B4-BE49-F238E27FC236}">
              <a16:creationId xmlns:a16="http://schemas.microsoft.com/office/drawing/2014/main" id="{F62538CD-FAF6-41A6-92B3-4E0FEA49C18C}"/>
            </a:ext>
          </a:extLst>
        </xdr:cNvPr>
        <xdr:cNvSpPr txBox="1"/>
      </xdr:nvSpPr>
      <xdr:spPr>
        <a:xfrm>
          <a:off x="14370050" y="1030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98193</xdr:rowOff>
    </xdr:from>
    <xdr:to>
      <xdr:col>73</xdr:col>
      <xdr:colOff>44450</xdr:colOff>
      <xdr:row>63</xdr:row>
      <xdr:rowOff>28343</xdr:rowOff>
    </xdr:to>
    <xdr:sp macro="" textlink="">
      <xdr:nvSpPr>
        <xdr:cNvPr id="341" name="楕円 340">
          <a:extLst>
            <a:ext uri="{FF2B5EF4-FFF2-40B4-BE49-F238E27FC236}">
              <a16:creationId xmlns:a16="http://schemas.microsoft.com/office/drawing/2014/main" id="{13C598BC-4947-4410-BB5F-380A600E95FD}"/>
            </a:ext>
          </a:extLst>
        </xdr:cNvPr>
        <xdr:cNvSpPr/>
      </xdr:nvSpPr>
      <xdr:spPr>
        <a:xfrm>
          <a:off x="13868400" y="104918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38520</xdr:rowOff>
    </xdr:from>
    <xdr:ext cx="762000" cy="259045"/>
    <xdr:sp macro="" textlink="">
      <xdr:nvSpPr>
        <xdr:cNvPr id="342" name="テキスト ボックス 341">
          <a:extLst>
            <a:ext uri="{FF2B5EF4-FFF2-40B4-BE49-F238E27FC236}">
              <a16:creationId xmlns:a16="http://schemas.microsoft.com/office/drawing/2014/main" id="{B9CC8F49-28EA-4ECB-A91F-C31511E2BED9}"/>
            </a:ext>
          </a:extLst>
        </xdr:cNvPr>
        <xdr:cNvSpPr txBox="1"/>
      </xdr:nvSpPr>
      <xdr:spPr>
        <a:xfrm>
          <a:off x="13557250" y="102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73641</xdr:rowOff>
    </xdr:from>
    <xdr:to>
      <xdr:col>68</xdr:col>
      <xdr:colOff>203200</xdr:colOff>
      <xdr:row>63</xdr:row>
      <xdr:rowOff>3791</xdr:rowOff>
    </xdr:to>
    <xdr:sp macro="" textlink="">
      <xdr:nvSpPr>
        <xdr:cNvPr id="343" name="楕円 342">
          <a:extLst>
            <a:ext uri="{FF2B5EF4-FFF2-40B4-BE49-F238E27FC236}">
              <a16:creationId xmlns:a16="http://schemas.microsoft.com/office/drawing/2014/main" id="{B78284BD-BA43-4D89-A02C-FBFE8ED8AEB0}"/>
            </a:ext>
          </a:extLst>
        </xdr:cNvPr>
        <xdr:cNvSpPr/>
      </xdr:nvSpPr>
      <xdr:spPr>
        <a:xfrm>
          <a:off x="13055600" y="104673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13968</xdr:rowOff>
    </xdr:from>
    <xdr:ext cx="762000" cy="259045"/>
    <xdr:sp macro="" textlink="">
      <xdr:nvSpPr>
        <xdr:cNvPr id="344" name="テキスト ボックス 343">
          <a:extLst>
            <a:ext uri="{FF2B5EF4-FFF2-40B4-BE49-F238E27FC236}">
              <a16:creationId xmlns:a16="http://schemas.microsoft.com/office/drawing/2014/main" id="{54F45A04-34D5-4AB9-A494-951BA9B55709}"/>
            </a:ext>
          </a:extLst>
        </xdr:cNvPr>
        <xdr:cNvSpPr txBox="1"/>
      </xdr:nvSpPr>
      <xdr:spPr>
        <a:xfrm>
          <a:off x="12763500" y="1024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60953</xdr:rowOff>
    </xdr:from>
    <xdr:to>
      <xdr:col>64</xdr:col>
      <xdr:colOff>152400</xdr:colOff>
      <xdr:row>62</xdr:row>
      <xdr:rowOff>162553</xdr:rowOff>
    </xdr:to>
    <xdr:sp macro="" textlink="">
      <xdr:nvSpPr>
        <xdr:cNvPr id="345" name="楕円 344">
          <a:extLst>
            <a:ext uri="{FF2B5EF4-FFF2-40B4-BE49-F238E27FC236}">
              <a16:creationId xmlns:a16="http://schemas.microsoft.com/office/drawing/2014/main" id="{89AB11D3-1142-46CD-85E4-28D395A116DC}"/>
            </a:ext>
          </a:extLst>
        </xdr:cNvPr>
        <xdr:cNvSpPr/>
      </xdr:nvSpPr>
      <xdr:spPr>
        <a:xfrm>
          <a:off x="12242800" y="104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1280</xdr:rowOff>
    </xdr:from>
    <xdr:ext cx="762000" cy="259045"/>
    <xdr:sp macro="" textlink="">
      <xdr:nvSpPr>
        <xdr:cNvPr id="346" name="テキスト ボックス 345">
          <a:extLst>
            <a:ext uri="{FF2B5EF4-FFF2-40B4-BE49-F238E27FC236}">
              <a16:creationId xmlns:a16="http://schemas.microsoft.com/office/drawing/2014/main" id="{3C88F645-E983-4702-B36E-6EF1205DCBE5}"/>
            </a:ext>
          </a:extLst>
        </xdr:cNvPr>
        <xdr:cNvSpPr txBox="1"/>
      </xdr:nvSpPr>
      <xdr:spPr>
        <a:xfrm>
          <a:off x="11950700" y="102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E570FCA-B6AB-451C-9F76-1A77C9ECFE1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F9197218-41A8-4791-8E0A-EFB4D4C592CA}"/>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C6EF30D7-F0E6-4756-8CF1-E2743882AC84}"/>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EF475B6-C425-4D1D-A09B-0D336DF36E3A}"/>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3CD02C6A-3EE8-4CC7-9553-C5F531EAEE5B}"/>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C6C3060-169A-4FE9-BE0F-34F37C9381F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3FC63A-B61C-455E-97FF-673064AA5B3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E3A87557-B43D-41E2-8F28-96BC09E94FC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91FF8F26-6D55-4776-B0C4-BB961C5E09E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30A8F8C5-0F85-4575-A0D0-2B556C8F06E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B4C4881E-F2B1-42EA-A449-C8C9F82E102D}"/>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実質公債費比率については、全国の中では高い水準にあるが、令和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年度は、元利償還金等が減となったものの、元利償還金等に係る基準財政需要額算入額がそれ以上に減となった結果、比率は増加した。</a:t>
          </a:r>
        </a:p>
        <a:p>
          <a:r>
            <a:rPr kumimoji="1" lang="ja-JP" altLang="en-US" sz="1300">
              <a:latin typeface="ＭＳ Ｐゴシック" panose="020B0600070205080204" pitchFamily="50" charset="-128"/>
              <a:ea typeface="ＭＳ Ｐゴシック" panose="020B0600070205080204" pitchFamily="50" charset="-128"/>
            </a:rPr>
            <a:t>　引き続き、県債発行額の適切な管理と交付税措置のある県債の活用等に努めることとしている。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63E48466-8280-4520-8F9A-61661AADFCF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F57B0421-5B91-4BB3-A272-BE3B4FD0DB6A}"/>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8C1D486-65B0-4A3C-91EA-6D28B24818F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FD3679F2-3269-4E65-BA2B-9ACA59AD6EFE}"/>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F10513AF-6B94-4973-BA11-D7D8958873E4}"/>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BE6CC8B-B2ED-48DF-880C-950B7E10ED1A}"/>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88412A44-0EC8-4971-ABCA-9170E62A155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E4532110-A74A-452E-BBAB-9AB4E125ADD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A578DD5E-121D-4E55-AFDC-ED4A20EDC26E}"/>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B2668F18-331B-4002-BA67-D3EFA534325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B10C33C3-6702-4393-A374-702D1EAE4447}"/>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84A56632-36E8-4075-ACEC-C3D97BCF79B1}"/>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AE57CCA2-2B11-4DEF-96BF-2236BC1B3AFE}"/>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5E9475DF-B1AB-4E84-A914-E4CBAA76515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7B189106-3D5F-4547-96C5-C5DBB568274C}"/>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B1D07A7-0D48-48E2-B5D4-3869ECDDC5D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B5A33153-6699-4914-B742-80780F663428}"/>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053FEE9-CBCE-42B3-97B1-31C971B42DF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143F5594-0064-477F-BCCA-B5BEDA5D1AD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F24677BF-8B4B-49F6-BB45-202731C8520F}"/>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B8997FD1-6EC2-48C8-AF1D-BAD4DD5F3371}"/>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75EA264F-98A5-43D2-B247-B1037C2BFDFE}"/>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13D537B6-38B2-46D6-8943-28D7ECB54357}"/>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42635</xdr:rowOff>
    </xdr:from>
    <xdr:to>
      <xdr:col>81</xdr:col>
      <xdr:colOff>44450</xdr:colOff>
      <xdr:row>42</xdr:row>
      <xdr:rowOff>146050</xdr:rowOff>
    </xdr:to>
    <xdr:cxnSp macro="">
      <xdr:nvCxnSpPr>
        <xdr:cNvPr id="381" name="直線コネクタ 380">
          <a:extLst>
            <a:ext uri="{FF2B5EF4-FFF2-40B4-BE49-F238E27FC236}">
              <a16:creationId xmlns:a16="http://schemas.microsoft.com/office/drawing/2014/main" id="{EA7972B1-74F1-403D-A363-AD7601D1D5B2}"/>
            </a:ext>
          </a:extLst>
        </xdr:cNvPr>
        <xdr:cNvCxnSpPr/>
      </xdr:nvCxnSpPr>
      <xdr:spPr>
        <a:xfrm>
          <a:off x="14712950" y="7083515"/>
          <a:ext cx="762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ACF500D4-C0AD-4834-9F09-79EAB024BFBD}"/>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C93E8569-AA04-4F0C-8D51-D4B77E97D3FA}"/>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8165</xdr:rowOff>
    </xdr:from>
    <xdr:to>
      <xdr:col>77</xdr:col>
      <xdr:colOff>44450</xdr:colOff>
      <xdr:row>42</xdr:row>
      <xdr:rowOff>42635</xdr:rowOff>
    </xdr:to>
    <xdr:cxnSp macro="">
      <xdr:nvCxnSpPr>
        <xdr:cNvPr id="384" name="直線コネクタ 383">
          <a:extLst>
            <a:ext uri="{FF2B5EF4-FFF2-40B4-BE49-F238E27FC236}">
              <a16:creationId xmlns:a16="http://schemas.microsoft.com/office/drawing/2014/main" id="{487DC21B-9616-43FD-971C-45AF063D6442}"/>
            </a:ext>
          </a:extLst>
        </xdr:cNvPr>
        <xdr:cNvCxnSpPr/>
      </xdr:nvCxnSpPr>
      <xdr:spPr>
        <a:xfrm>
          <a:off x="13903960" y="7049045"/>
          <a:ext cx="80899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D4B629D9-88BC-4E81-BA25-465C3962DF87}"/>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6" name="テキスト ボックス 385">
          <a:extLst>
            <a:ext uri="{FF2B5EF4-FFF2-40B4-BE49-F238E27FC236}">
              <a16:creationId xmlns:a16="http://schemas.microsoft.com/office/drawing/2014/main" id="{8F801B0E-9986-49E4-936F-E9BF5DD8E53F}"/>
            </a:ext>
          </a:extLst>
        </xdr:cNvPr>
        <xdr:cNvSpPr txBox="1"/>
      </xdr:nvSpPr>
      <xdr:spPr>
        <a:xfrm>
          <a:off x="14370050" y="650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8165</xdr:rowOff>
    </xdr:from>
    <xdr:to>
      <xdr:col>72</xdr:col>
      <xdr:colOff>203200</xdr:colOff>
      <xdr:row>42</xdr:row>
      <xdr:rowOff>128815</xdr:rowOff>
    </xdr:to>
    <xdr:cxnSp macro="">
      <xdr:nvCxnSpPr>
        <xdr:cNvPr id="387" name="直線コネクタ 386">
          <a:extLst>
            <a:ext uri="{FF2B5EF4-FFF2-40B4-BE49-F238E27FC236}">
              <a16:creationId xmlns:a16="http://schemas.microsoft.com/office/drawing/2014/main" id="{F8F96D71-FA2E-4860-B3D4-B1D476C7E560}"/>
            </a:ext>
          </a:extLst>
        </xdr:cNvPr>
        <xdr:cNvCxnSpPr/>
      </xdr:nvCxnSpPr>
      <xdr:spPr>
        <a:xfrm flipV="1">
          <a:off x="13106400" y="7049045"/>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FCF0926B-035F-4FF7-B137-6DF621E150B6}"/>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9" name="テキスト ボックス 388">
          <a:extLst>
            <a:ext uri="{FF2B5EF4-FFF2-40B4-BE49-F238E27FC236}">
              <a16:creationId xmlns:a16="http://schemas.microsoft.com/office/drawing/2014/main" id="{1BB410FA-088A-4D87-903D-E2167E87BA13}"/>
            </a:ext>
          </a:extLst>
        </xdr:cNvPr>
        <xdr:cNvSpPr txBox="1"/>
      </xdr:nvSpPr>
      <xdr:spPr>
        <a:xfrm>
          <a:off x="13557250" y="65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F70A26F1-44FF-4D31-8A9D-81060A75EBA7}"/>
            </a:ext>
          </a:extLst>
        </xdr:cNvPr>
        <xdr:cNvCxnSpPr/>
      </xdr:nvCxnSpPr>
      <xdr:spPr>
        <a:xfrm flipV="1">
          <a:off x="12293600" y="716969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55186DA4-24EE-4465-8DFB-CCBFA4692C3D}"/>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2" name="テキスト ボックス 391">
          <a:extLst>
            <a:ext uri="{FF2B5EF4-FFF2-40B4-BE49-F238E27FC236}">
              <a16:creationId xmlns:a16="http://schemas.microsoft.com/office/drawing/2014/main" id="{B86A9F7C-18B5-4823-981A-40F05A22A366}"/>
            </a:ext>
          </a:extLst>
        </xdr:cNvPr>
        <xdr:cNvSpPr txBox="1"/>
      </xdr:nvSpPr>
      <xdr:spPr>
        <a:xfrm>
          <a:off x="12763500" y="65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063C30C3-7B3C-4C39-B3C7-A06CBA0CE5EB}"/>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927F8E0F-19E4-49CE-81DE-AE843A1B78A2}"/>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1DE695-1AB3-416A-8D15-40BF31FB74A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B930094-1EE1-439A-B0AE-4272B207E95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AC554DC-C326-4947-89DC-D783CF73A02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292A0B0-9119-4336-B8F5-CD9DA4ECF5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872488C-C733-4153-B8DB-B376AFD765B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9F24EFE0-4A97-418C-ADC6-6E3C6AE13356}"/>
            </a:ext>
          </a:extLst>
        </xdr:cNvPr>
        <xdr:cNvSpPr/>
      </xdr:nvSpPr>
      <xdr:spPr>
        <a:xfrm>
          <a:off x="15427960" y="7136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7E93C021-230D-460F-9EF1-B85BDBF1B140}"/>
            </a:ext>
          </a:extLst>
        </xdr:cNvPr>
        <xdr:cNvSpPr txBox="1"/>
      </xdr:nvSpPr>
      <xdr:spPr>
        <a:xfrm>
          <a:off x="15563850" y="710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402" name="楕円 401">
          <a:extLst>
            <a:ext uri="{FF2B5EF4-FFF2-40B4-BE49-F238E27FC236}">
              <a16:creationId xmlns:a16="http://schemas.microsoft.com/office/drawing/2014/main" id="{52D4241D-6888-477C-B5AE-8F6DB9668B6F}"/>
            </a:ext>
          </a:extLst>
        </xdr:cNvPr>
        <xdr:cNvSpPr/>
      </xdr:nvSpPr>
      <xdr:spPr>
        <a:xfrm>
          <a:off x="14665960" y="7036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78212</xdr:rowOff>
    </xdr:from>
    <xdr:ext cx="736600" cy="259045"/>
    <xdr:sp macro="" textlink="">
      <xdr:nvSpPr>
        <xdr:cNvPr id="403" name="テキスト ボックス 402">
          <a:extLst>
            <a:ext uri="{FF2B5EF4-FFF2-40B4-BE49-F238E27FC236}">
              <a16:creationId xmlns:a16="http://schemas.microsoft.com/office/drawing/2014/main" id="{1B2D41AF-1C83-4291-A709-5BCBF1439BB3}"/>
            </a:ext>
          </a:extLst>
        </xdr:cNvPr>
        <xdr:cNvSpPr txBox="1"/>
      </xdr:nvSpPr>
      <xdr:spPr>
        <a:xfrm>
          <a:off x="14370050" y="71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128815</xdr:rowOff>
    </xdr:from>
    <xdr:to>
      <xdr:col>73</xdr:col>
      <xdr:colOff>44450</xdr:colOff>
      <xdr:row>42</xdr:row>
      <xdr:rowOff>58965</xdr:rowOff>
    </xdr:to>
    <xdr:sp macro="" textlink="">
      <xdr:nvSpPr>
        <xdr:cNvPr id="404" name="楕円 403">
          <a:extLst>
            <a:ext uri="{FF2B5EF4-FFF2-40B4-BE49-F238E27FC236}">
              <a16:creationId xmlns:a16="http://schemas.microsoft.com/office/drawing/2014/main" id="{5DC1EBDC-D198-4636-8B57-A9A8688E36CF}"/>
            </a:ext>
          </a:extLst>
        </xdr:cNvPr>
        <xdr:cNvSpPr/>
      </xdr:nvSpPr>
      <xdr:spPr>
        <a:xfrm>
          <a:off x="13868400" y="70020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405" name="テキスト ボックス 404">
          <a:extLst>
            <a:ext uri="{FF2B5EF4-FFF2-40B4-BE49-F238E27FC236}">
              <a16:creationId xmlns:a16="http://schemas.microsoft.com/office/drawing/2014/main" id="{85539486-68C8-47C4-9A81-51927775D137}"/>
            </a:ext>
          </a:extLst>
        </xdr:cNvPr>
        <xdr:cNvSpPr txBox="1"/>
      </xdr:nvSpPr>
      <xdr:spPr>
        <a:xfrm>
          <a:off x="135572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a:extLst>
            <a:ext uri="{FF2B5EF4-FFF2-40B4-BE49-F238E27FC236}">
              <a16:creationId xmlns:a16="http://schemas.microsoft.com/office/drawing/2014/main" id="{B3ABFBB8-E914-43C0-9BC3-A3DEFF3B573A}"/>
            </a:ext>
          </a:extLst>
        </xdr:cNvPr>
        <xdr:cNvSpPr/>
      </xdr:nvSpPr>
      <xdr:spPr>
        <a:xfrm>
          <a:off x="13055600" y="711889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a:extLst>
            <a:ext uri="{FF2B5EF4-FFF2-40B4-BE49-F238E27FC236}">
              <a16:creationId xmlns:a16="http://schemas.microsoft.com/office/drawing/2014/main" id="{CC432F93-D036-4B22-AF8B-749D41FC6C7B}"/>
            </a:ext>
          </a:extLst>
        </xdr:cNvPr>
        <xdr:cNvSpPr txBox="1"/>
      </xdr:nvSpPr>
      <xdr:spPr>
        <a:xfrm>
          <a:off x="1276350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a:extLst>
            <a:ext uri="{FF2B5EF4-FFF2-40B4-BE49-F238E27FC236}">
              <a16:creationId xmlns:a16="http://schemas.microsoft.com/office/drawing/2014/main" id="{B9DB210E-D67A-4D72-A979-B36E1B40B9FB}"/>
            </a:ext>
          </a:extLst>
        </xdr:cNvPr>
        <xdr:cNvSpPr/>
      </xdr:nvSpPr>
      <xdr:spPr>
        <a:xfrm>
          <a:off x="12242800"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F1409E9F-BC6D-46FD-9F02-229C8C9CEE60}"/>
            </a:ext>
          </a:extLst>
        </xdr:cNvPr>
        <xdr:cNvSpPr txBox="1"/>
      </xdr:nvSpPr>
      <xdr:spPr>
        <a:xfrm>
          <a:off x="119507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431F92D-C250-4B43-B017-9EABC4C521E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BCD33919-DE44-4EEE-A662-5DDD02D79301}"/>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5C0A25CC-F76E-472A-BD0D-3C20CB31B12D}"/>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03B7039-C26E-44B6-8D66-492771A521B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3AC5536-C78A-423C-AC79-FA95EB179CA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D3C0A54-BCE3-462F-B2BF-8F8D7BF805A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F32D175-08D8-47D7-9E1F-A270084FF2B2}"/>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FE5FFF75-FC82-465D-AE12-4A67E96D78F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5ABB55E-D14C-4D15-9AA9-C98CC1CB408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25D9526D-19E5-4104-AE98-D4AD10D8F32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E36F8D38-CFBE-4B58-83DE-A1E066D0C8C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将来負担比率については、全国の中でも低い水準にあり、引き続き、県債発行額と残高の適切な管理と交付税措置のある県債の活用等に努めることとしている。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C17AAB4E-0037-4303-812B-255182C0EA0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F3CCCF8-80F8-4159-AA96-C5162ADC987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729EDC0-F87C-4C65-8AD2-8122B445CB1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54630F3-1D0B-44B3-8B74-9C2ACC270511}"/>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A803E10D-1C85-47ED-96C9-FCD815157943}"/>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1EEA2670-FF3E-4889-ADA8-112AA9FB735E}"/>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B2CFCEF9-CB17-41AD-9544-12644EB63D9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9A142726-DF0D-4C60-84F2-9838B0614083}"/>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40AC565C-AE40-49A4-866B-EA85B98BAE0C}"/>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8F41E7B4-0105-44B9-A16F-1D8720CBE059}"/>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87FD92EB-3757-4389-B24A-868B353C77A6}"/>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4927C5C4-FB9D-4004-AA9F-D0263CF1E78D}"/>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7E632F42-2FA7-433F-923A-1DFB4B99FF1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68DDBDB6-8865-4FE1-BC35-4706C6EE7D7D}"/>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6A0EAA55-75D6-4CC4-A8D2-34679009D6C7}"/>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D81655D1-F95B-4A01-93E0-7E47159A6C1D}"/>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81CEA96D-8792-4C45-8CA5-EC707D5A4ECB}"/>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41B9079D-CC87-4FB7-BA94-563A18252010}"/>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66472</xdr:rowOff>
    </xdr:from>
    <xdr:to>
      <xdr:col>81</xdr:col>
      <xdr:colOff>44450</xdr:colOff>
      <xdr:row>16</xdr:row>
      <xdr:rowOff>104115</xdr:rowOff>
    </xdr:to>
    <xdr:cxnSp macro="">
      <xdr:nvCxnSpPr>
        <xdr:cNvPr id="439" name="直線コネクタ 438">
          <a:extLst>
            <a:ext uri="{FF2B5EF4-FFF2-40B4-BE49-F238E27FC236}">
              <a16:creationId xmlns:a16="http://schemas.microsoft.com/office/drawing/2014/main" id="{80A18DFA-409F-423D-8963-1BE1D8F6C616}"/>
            </a:ext>
          </a:extLst>
        </xdr:cNvPr>
        <xdr:cNvCxnSpPr/>
      </xdr:nvCxnSpPr>
      <xdr:spPr>
        <a:xfrm flipV="1">
          <a:off x="14712950" y="2748712"/>
          <a:ext cx="762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46F0F8C5-03B5-4FBC-B775-E4DDBA847777}"/>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A6690B79-CFBA-4795-9253-274A68835F38}"/>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104115</xdr:rowOff>
    </xdr:from>
    <xdr:to>
      <xdr:col>77</xdr:col>
      <xdr:colOff>44450</xdr:colOff>
      <xdr:row>16</xdr:row>
      <xdr:rowOff>170231</xdr:rowOff>
    </xdr:to>
    <xdr:cxnSp macro="">
      <xdr:nvCxnSpPr>
        <xdr:cNvPr id="442" name="直線コネクタ 441">
          <a:extLst>
            <a:ext uri="{FF2B5EF4-FFF2-40B4-BE49-F238E27FC236}">
              <a16:creationId xmlns:a16="http://schemas.microsoft.com/office/drawing/2014/main" id="{64AD641E-18C5-423A-8067-8E2CB86C2A44}"/>
            </a:ext>
          </a:extLst>
        </xdr:cNvPr>
        <xdr:cNvCxnSpPr/>
      </xdr:nvCxnSpPr>
      <xdr:spPr>
        <a:xfrm flipV="1">
          <a:off x="13903960" y="2786355"/>
          <a:ext cx="80899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3973CD18-9531-437A-A089-BF96963BB9E4}"/>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C3995864-8197-4A5C-8A98-3BF320419E50}"/>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170231</xdr:rowOff>
    </xdr:from>
    <xdr:to>
      <xdr:col>72</xdr:col>
      <xdr:colOff>203200</xdr:colOff>
      <xdr:row>17</xdr:row>
      <xdr:rowOff>66827</xdr:rowOff>
    </xdr:to>
    <xdr:cxnSp macro="">
      <xdr:nvCxnSpPr>
        <xdr:cNvPr id="445" name="直線コネクタ 444">
          <a:extLst>
            <a:ext uri="{FF2B5EF4-FFF2-40B4-BE49-F238E27FC236}">
              <a16:creationId xmlns:a16="http://schemas.microsoft.com/office/drawing/2014/main" id="{09D181C5-225F-48DB-A179-8C3BF1702D14}"/>
            </a:ext>
          </a:extLst>
        </xdr:cNvPr>
        <xdr:cNvCxnSpPr/>
      </xdr:nvCxnSpPr>
      <xdr:spPr>
        <a:xfrm flipV="1">
          <a:off x="13106400" y="2852471"/>
          <a:ext cx="79756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8BF3E122-8DF3-477E-8A44-2C3BBF8E8FCE}"/>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C92E3D4F-5E95-4D38-B7E0-EF94294BD7C3}"/>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66827</xdr:rowOff>
    </xdr:from>
    <xdr:to>
      <xdr:col>68</xdr:col>
      <xdr:colOff>152400</xdr:colOff>
      <xdr:row>17</xdr:row>
      <xdr:rowOff>106401</xdr:rowOff>
    </xdr:to>
    <xdr:cxnSp macro="">
      <xdr:nvCxnSpPr>
        <xdr:cNvPr id="448" name="直線コネクタ 447">
          <a:extLst>
            <a:ext uri="{FF2B5EF4-FFF2-40B4-BE49-F238E27FC236}">
              <a16:creationId xmlns:a16="http://schemas.microsoft.com/office/drawing/2014/main" id="{81AB0EE1-6681-4C18-AA53-33132FF3A578}"/>
            </a:ext>
          </a:extLst>
        </xdr:cNvPr>
        <xdr:cNvCxnSpPr/>
      </xdr:nvCxnSpPr>
      <xdr:spPr>
        <a:xfrm flipV="1">
          <a:off x="12293600" y="2916707"/>
          <a:ext cx="8128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544869D4-CF58-4BAA-BA97-8DE5769DE1FB}"/>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1CF826FD-44BD-45CD-B9CF-3B07E535A7D2}"/>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790C0FAD-6ACA-49FF-93CA-9E9CE4A81EEB}"/>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C7F12A4A-1237-4B80-8475-369C0751704A}"/>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7BF97CD-A301-480F-A7B1-7228F1073CF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25197A8-93CD-4997-8434-9976A1B16A9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4D10AB6-4312-495F-BD92-6B845A98654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D2FDC7C-C7BD-434B-BC1C-09F732FD5E4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21522F7-8DE7-41C7-89A9-8979A6078AD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58" name="楕円 457">
          <a:extLst>
            <a:ext uri="{FF2B5EF4-FFF2-40B4-BE49-F238E27FC236}">
              <a16:creationId xmlns:a16="http://schemas.microsoft.com/office/drawing/2014/main" id="{76E9FB6B-D98F-4A3C-B0C3-DAC3C25F9013}"/>
            </a:ext>
          </a:extLst>
        </xdr:cNvPr>
        <xdr:cNvSpPr/>
      </xdr:nvSpPr>
      <xdr:spPr>
        <a:xfrm>
          <a:off x="15427960" y="26979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32199</xdr:rowOff>
    </xdr:from>
    <xdr:ext cx="762000" cy="259045"/>
    <xdr:sp macro="" textlink="">
      <xdr:nvSpPr>
        <xdr:cNvPr id="459" name="将来負担の状況該当値テキスト">
          <a:extLst>
            <a:ext uri="{FF2B5EF4-FFF2-40B4-BE49-F238E27FC236}">
              <a16:creationId xmlns:a16="http://schemas.microsoft.com/office/drawing/2014/main" id="{E5D5DD7A-951D-4F13-932D-9CB99374EB3D}"/>
            </a:ext>
          </a:extLst>
        </xdr:cNvPr>
        <xdr:cNvSpPr txBox="1"/>
      </xdr:nvSpPr>
      <xdr:spPr>
        <a:xfrm>
          <a:off x="15563850" y="254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53315</xdr:rowOff>
    </xdr:from>
    <xdr:to>
      <xdr:col>77</xdr:col>
      <xdr:colOff>95250</xdr:colOff>
      <xdr:row>16</xdr:row>
      <xdr:rowOff>154915</xdr:rowOff>
    </xdr:to>
    <xdr:sp macro="" textlink="">
      <xdr:nvSpPr>
        <xdr:cNvPr id="460" name="楕円 459">
          <a:extLst>
            <a:ext uri="{FF2B5EF4-FFF2-40B4-BE49-F238E27FC236}">
              <a16:creationId xmlns:a16="http://schemas.microsoft.com/office/drawing/2014/main" id="{71ADE9C1-0A66-40B4-B26E-7594731738D4}"/>
            </a:ext>
          </a:extLst>
        </xdr:cNvPr>
        <xdr:cNvSpPr/>
      </xdr:nvSpPr>
      <xdr:spPr>
        <a:xfrm>
          <a:off x="14665960" y="2735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165092</xdr:rowOff>
    </xdr:from>
    <xdr:ext cx="736600" cy="259045"/>
    <xdr:sp macro="" textlink="">
      <xdr:nvSpPr>
        <xdr:cNvPr id="461" name="テキスト ボックス 460">
          <a:extLst>
            <a:ext uri="{FF2B5EF4-FFF2-40B4-BE49-F238E27FC236}">
              <a16:creationId xmlns:a16="http://schemas.microsoft.com/office/drawing/2014/main" id="{357537FB-261B-4787-8F71-BD133232ADB1}"/>
            </a:ext>
          </a:extLst>
        </xdr:cNvPr>
        <xdr:cNvSpPr txBox="1"/>
      </xdr:nvSpPr>
      <xdr:spPr>
        <a:xfrm>
          <a:off x="14370050" y="25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62" name="楕円 461">
          <a:extLst>
            <a:ext uri="{FF2B5EF4-FFF2-40B4-BE49-F238E27FC236}">
              <a16:creationId xmlns:a16="http://schemas.microsoft.com/office/drawing/2014/main" id="{E35E902F-BE87-4DAC-8547-2B76014166F4}"/>
            </a:ext>
          </a:extLst>
        </xdr:cNvPr>
        <xdr:cNvSpPr/>
      </xdr:nvSpPr>
      <xdr:spPr>
        <a:xfrm>
          <a:off x="13868400" y="28016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59758</xdr:rowOff>
    </xdr:from>
    <xdr:ext cx="762000" cy="259045"/>
    <xdr:sp macro="" textlink="">
      <xdr:nvSpPr>
        <xdr:cNvPr id="463" name="テキスト ボックス 462">
          <a:extLst>
            <a:ext uri="{FF2B5EF4-FFF2-40B4-BE49-F238E27FC236}">
              <a16:creationId xmlns:a16="http://schemas.microsoft.com/office/drawing/2014/main" id="{86C63780-73A4-4CB9-80B4-F763DC6D17AE}"/>
            </a:ext>
          </a:extLst>
        </xdr:cNvPr>
        <xdr:cNvSpPr txBox="1"/>
      </xdr:nvSpPr>
      <xdr:spPr>
        <a:xfrm>
          <a:off x="13557250" y="25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16027</xdr:rowOff>
    </xdr:from>
    <xdr:to>
      <xdr:col>68</xdr:col>
      <xdr:colOff>203200</xdr:colOff>
      <xdr:row>17</xdr:row>
      <xdr:rowOff>117627</xdr:rowOff>
    </xdr:to>
    <xdr:sp macro="" textlink="">
      <xdr:nvSpPr>
        <xdr:cNvPr id="464" name="楕円 463">
          <a:extLst>
            <a:ext uri="{FF2B5EF4-FFF2-40B4-BE49-F238E27FC236}">
              <a16:creationId xmlns:a16="http://schemas.microsoft.com/office/drawing/2014/main" id="{CDD0E8F2-52A2-4227-BC59-1DDA6BE3EE29}"/>
            </a:ext>
          </a:extLst>
        </xdr:cNvPr>
        <xdr:cNvSpPr/>
      </xdr:nvSpPr>
      <xdr:spPr>
        <a:xfrm>
          <a:off x="13055600" y="28659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127804</xdr:rowOff>
    </xdr:from>
    <xdr:ext cx="762000" cy="259045"/>
    <xdr:sp macro="" textlink="">
      <xdr:nvSpPr>
        <xdr:cNvPr id="465" name="テキスト ボックス 464">
          <a:extLst>
            <a:ext uri="{FF2B5EF4-FFF2-40B4-BE49-F238E27FC236}">
              <a16:creationId xmlns:a16="http://schemas.microsoft.com/office/drawing/2014/main" id="{5604D41E-3733-45BA-950F-FCFEB08E45A9}"/>
            </a:ext>
          </a:extLst>
        </xdr:cNvPr>
        <xdr:cNvSpPr txBox="1"/>
      </xdr:nvSpPr>
      <xdr:spPr>
        <a:xfrm>
          <a:off x="12763500" y="26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55601</xdr:rowOff>
    </xdr:from>
    <xdr:to>
      <xdr:col>64</xdr:col>
      <xdr:colOff>152400</xdr:colOff>
      <xdr:row>17</xdr:row>
      <xdr:rowOff>157201</xdr:rowOff>
    </xdr:to>
    <xdr:sp macro="" textlink="">
      <xdr:nvSpPr>
        <xdr:cNvPr id="466" name="楕円 465">
          <a:extLst>
            <a:ext uri="{FF2B5EF4-FFF2-40B4-BE49-F238E27FC236}">
              <a16:creationId xmlns:a16="http://schemas.microsoft.com/office/drawing/2014/main" id="{16D0656B-46F0-4E76-8269-27A401F08006}"/>
            </a:ext>
          </a:extLst>
        </xdr:cNvPr>
        <xdr:cNvSpPr/>
      </xdr:nvSpPr>
      <xdr:spPr>
        <a:xfrm>
          <a:off x="12242800" y="2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167378</xdr:rowOff>
    </xdr:from>
    <xdr:ext cx="762000" cy="259045"/>
    <xdr:sp macro="" textlink="">
      <xdr:nvSpPr>
        <xdr:cNvPr id="467" name="テキスト ボックス 466">
          <a:extLst>
            <a:ext uri="{FF2B5EF4-FFF2-40B4-BE49-F238E27FC236}">
              <a16:creationId xmlns:a16="http://schemas.microsoft.com/office/drawing/2014/main" id="{CF694E24-96C3-42B7-BDC3-91727C011F80}"/>
            </a:ext>
          </a:extLst>
        </xdr:cNvPr>
        <xdr:cNvSpPr txBox="1"/>
      </xdr:nvSpPr>
      <xdr:spPr>
        <a:xfrm>
          <a:off x="11950700" y="26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青森県行財政改革大綱に基づき、引き続き職員給与・職員数の適正管理等に取り組むこととしている。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34</xdr:row>
      <xdr:rowOff>159657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297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143328</xdr:rowOff>
    </xdr:from>
    <xdr:to>
      <xdr:col>19</xdr:col>
      <xdr:colOff>187325</xdr:colOff>
      <xdr:row>35</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297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135164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135164</xdr:rowOff>
    </xdr:from>
    <xdr:to>
      <xdr:col>11</xdr:col>
      <xdr:colOff>9525</xdr:colOff>
      <xdr:row>36</xdr:row>
      <xdr:rowOff>29028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1359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92528</xdr:rowOff>
    </xdr:from>
    <xdr:to>
      <xdr:col>20</xdr:col>
      <xdr:colOff>38100</xdr:colOff>
      <xdr:row>33</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32855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84364</xdr:rowOff>
    </xdr:from>
    <xdr:to>
      <xdr:col>11</xdr:col>
      <xdr:colOff>60325</xdr:colOff>
      <xdr:row>36</xdr:row>
      <xdr:rowOff>14514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24691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67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58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扶助費に係る経常収支比率は、類似団体及び全国平均と同程度で推移しているが、令和４年度は生活保護費等の増により微増となった。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その他に係る経常収支比率について、本県は広大な面積に加え、積雪寒冷地であることから、例年、除雪費等が他団体に比較し多くなる傾向にあり、令和４年度は除雪費等の増により、増となった。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35560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37</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1658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37</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165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37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24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130827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今後とも、県債発行額と残高の適切な管理に努め、将来の公債費負担の軽減を図ることとしている。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73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81</xdr:row>
      <xdr:rowOff>91621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7395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91621</xdr:rowOff>
    </xdr:from>
    <xdr:to>
      <xdr:col>15</xdr:col>
      <xdr:colOff>98425</xdr:colOff>
      <xdr:row>81</xdr:row>
      <xdr:rowOff>102507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102507</xdr:rowOff>
    </xdr:from>
    <xdr:to>
      <xdr:col>11</xdr:col>
      <xdr:colOff>9525</xdr:colOff>
      <xdr:row>81</xdr:row>
      <xdr:rowOff>167821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98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108857</xdr:rowOff>
    </xdr:from>
    <xdr:to>
      <xdr:col>11</xdr:col>
      <xdr:colOff>60325</xdr:colOff>
      <xdr:row>79</xdr:row>
      <xdr:rowOff>39007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40821</xdr:rowOff>
    </xdr:from>
    <xdr:to>
      <xdr:col>15</xdr:col>
      <xdr:colOff>149225</xdr:colOff>
      <xdr:row>81</xdr:row>
      <xdr:rowOff>142421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127198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51707</xdr:rowOff>
    </xdr:from>
    <xdr:to>
      <xdr:col>11</xdr:col>
      <xdr:colOff>60325</xdr:colOff>
      <xdr:row>81</xdr:row>
      <xdr:rowOff>153307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138084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76</xdr:row>
      <xdr:rowOff>27939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669520"/>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6695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102870</xdr:rowOff>
    </xdr:from>
    <xdr:to>
      <xdr:col>78</xdr:col>
      <xdr:colOff>120650</xdr:colOff>
      <xdr:row>74</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43197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160292</xdr:rowOff>
    </xdr:from>
    <xdr:to>
      <xdr:col>29</xdr:col>
      <xdr:colOff>127000</xdr:colOff>
      <xdr:row>15</xdr:row>
      <xdr:rowOff>18857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8217"/>
          <a:ext cx="6477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13622</xdr:rowOff>
    </xdr:from>
    <xdr:to>
      <xdr:col>26</xdr:col>
      <xdr:colOff>50800</xdr:colOff>
      <xdr:row>15</xdr:row>
      <xdr:rowOff>18857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32997"/>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3907</xdr:rowOff>
    </xdr:from>
    <xdr:to>
      <xdr:col>22</xdr:col>
      <xdr:colOff>114300</xdr:colOff>
      <xdr:row>15</xdr:row>
      <xdr:rowOff>13622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23282"/>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3907</xdr:rowOff>
    </xdr:from>
    <xdr:to>
      <xdr:col>18</xdr:col>
      <xdr:colOff>177800</xdr:colOff>
      <xdr:row>15</xdr:row>
      <xdr:rowOff>8524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3282"/>
          <a:ext cx="698500" cy="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109492</xdr:rowOff>
    </xdr:from>
    <xdr:to>
      <xdr:col>29</xdr:col>
      <xdr:colOff>177800</xdr:colOff>
      <xdr:row>15</xdr:row>
      <xdr:rowOff>39642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81569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139507</xdr:rowOff>
    </xdr:from>
    <xdr:to>
      <xdr:col>26</xdr:col>
      <xdr:colOff>101600</xdr:colOff>
      <xdr:row>15</xdr:row>
      <xdr:rowOff>69657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54434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134272</xdr:rowOff>
    </xdr:from>
    <xdr:to>
      <xdr:col>22</xdr:col>
      <xdr:colOff>165100</xdr:colOff>
      <xdr:row>15</xdr:row>
      <xdr:rowOff>64422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49199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124557</xdr:rowOff>
    </xdr:from>
    <xdr:to>
      <xdr:col>19</xdr:col>
      <xdr:colOff>38100</xdr:colOff>
      <xdr:row>15</xdr:row>
      <xdr:rowOff>54707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129174</xdr:rowOff>
    </xdr:from>
    <xdr:to>
      <xdr:col>15</xdr:col>
      <xdr:colOff>101600</xdr:colOff>
      <xdr:row>15</xdr:row>
      <xdr:rowOff>59324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67107</xdr:rowOff>
    </xdr:from>
    <xdr:to>
      <xdr:col>29</xdr:col>
      <xdr:colOff>127000</xdr:colOff>
      <xdr:row>34</xdr:row>
      <xdr:rowOff>317309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34557"/>
          <a:ext cx="647700" cy="25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317309</xdr:rowOff>
    </xdr:from>
    <xdr:to>
      <xdr:col>26</xdr:col>
      <xdr:colOff>50800</xdr:colOff>
      <xdr:row>35</xdr:row>
      <xdr:rowOff>133401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84759"/>
          <a:ext cx="698500" cy="15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133401</xdr:rowOff>
    </xdr:from>
    <xdr:to>
      <xdr:col>22</xdr:col>
      <xdr:colOff>114300</xdr:colOff>
      <xdr:row>35</xdr:row>
      <xdr:rowOff>153860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43751"/>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153860</xdr:rowOff>
    </xdr:from>
    <xdr:to>
      <xdr:col>18</xdr:col>
      <xdr:colOff>177800</xdr:colOff>
      <xdr:row>35</xdr:row>
      <xdr:rowOff>223698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4210"/>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16307</xdr:rowOff>
    </xdr:from>
    <xdr:to>
      <xdr:col>29</xdr:col>
      <xdr:colOff>177800</xdr:colOff>
      <xdr:row>34</xdr:row>
      <xdr:rowOff>117907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28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204284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2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266509</xdr:rowOff>
    </xdr:from>
    <xdr:to>
      <xdr:col>26</xdr:col>
      <xdr:colOff>101600</xdr:colOff>
      <xdr:row>35</xdr:row>
      <xdr:rowOff>25209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3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35386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82601</xdr:rowOff>
    </xdr:from>
    <xdr:to>
      <xdr:col>22</xdr:col>
      <xdr:colOff>165100</xdr:colOff>
      <xdr:row>35</xdr:row>
      <xdr:rowOff>184201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194378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103060</xdr:rowOff>
    </xdr:from>
    <xdr:to>
      <xdr:col>19</xdr:col>
      <xdr:colOff>38100</xdr:colOff>
      <xdr:row>35</xdr:row>
      <xdr:rowOff>204660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214837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172898</xdr:rowOff>
    </xdr:from>
    <xdr:to>
      <xdr:col>15</xdr:col>
      <xdr:colOff>101600</xdr:colOff>
      <xdr:row>35</xdr:row>
      <xdr:rowOff>274498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19639</xdr:rowOff>
    </xdr:from>
    <xdr:to>
      <xdr:col>24</xdr:col>
      <xdr:colOff>63500</xdr:colOff>
      <xdr:row>35</xdr:row>
      <xdr:rowOff>49014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038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49014</xdr:rowOff>
    </xdr:from>
    <xdr:to>
      <xdr:col>19</xdr:col>
      <xdr:colOff>177800</xdr:colOff>
      <xdr:row>35</xdr:row>
      <xdr:rowOff>59347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76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59347</xdr:rowOff>
    </xdr:from>
    <xdr:to>
      <xdr:col>15</xdr:col>
      <xdr:colOff>50800</xdr:colOff>
      <xdr:row>35</xdr:row>
      <xdr:rowOff>59599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600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50432</xdr:rowOff>
    </xdr:from>
    <xdr:to>
      <xdr:col>10</xdr:col>
      <xdr:colOff>114300</xdr:colOff>
      <xdr:row>35</xdr:row>
      <xdr:rowOff>59599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5118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140289</xdr:rowOff>
    </xdr:from>
    <xdr:to>
      <xdr:col>24</xdr:col>
      <xdr:colOff>114300</xdr:colOff>
      <xdr:row>35</xdr:row>
      <xdr:rowOff>70439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118716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169664</xdr:rowOff>
    </xdr:from>
    <xdr:to>
      <xdr:col>20</xdr:col>
      <xdr:colOff>38100</xdr:colOff>
      <xdr:row>35</xdr:row>
      <xdr:rowOff>99814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90941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0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8547</xdr:rowOff>
    </xdr:from>
    <xdr:to>
      <xdr:col>15</xdr:col>
      <xdr:colOff>101600</xdr:colOff>
      <xdr:row>35</xdr:row>
      <xdr:rowOff>110147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8799</xdr:rowOff>
    </xdr:from>
    <xdr:to>
      <xdr:col>10</xdr:col>
      <xdr:colOff>165100</xdr:colOff>
      <xdr:row>35</xdr:row>
      <xdr:rowOff>110399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101526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171082</xdr:rowOff>
    </xdr:from>
    <xdr:to>
      <xdr:col>6</xdr:col>
      <xdr:colOff>38100</xdr:colOff>
      <xdr:row>35</xdr:row>
      <xdr:rowOff>101232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92359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66472</xdr:rowOff>
    </xdr:from>
    <xdr:to>
      <xdr:col>24</xdr:col>
      <xdr:colOff>63500</xdr:colOff>
      <xdr:row>57</xdr:row>
      <xdr:rowOff>29553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96222"/>
          <a:ext cx="838200" cy="3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29553</xdr:rowOff>
    </xdr:from>
    <xdr:to>
      <xdr:col>19</xdr:col>
      <xdr:colOff>177800</xdr:colOff>
      <xdr:row>58</xdr:row>
      <xdr:rowOff>77559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2203"/>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77559</xdr:rowOff>
    </xdr:from>
    <xdr:to>
      <xdr:col>15</xdr:col>
      <xdr:colOff>50800</xdr:colOff>
      <xdr:row>58</xdr:row>
      <xdr:rowOff>168618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165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168618</xdr:rowOff>
    </xdr:from>
    <xdr:to>
      <xdr:col>10</xdr:col>
      <xdr:colOff>114300</xdr:colOff>
      <xdr:row>59</xdr:row>
      <xdr:rowOff>20828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12718"/>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15672</xdr:rowOff>
    </xdr:from>
    <xdr:to>
      <xdr:col>24</xdr:col>
      <xdr:colOff>114300</xdr:colOff>
      <xdr:row>55</xdr:row>
      <xdr:rowOff>117272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38549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150203</xdr:rowOff>
    </xdr:from>
    <xdr:to>
      <xdr:col>20</xdr:col>
      <xdr:colOff>38100</xdr:colOff>
      <xdr:row>57</xdr:row>
      <xdr:rowOff>80353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96880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26759</xdr:rowOff>
    </xdr:from>
    <xdr:to>
      <xdr:col>15</xdr:col>
      <xdr:colOff>101600</xdr:colOff>
      <xdr:row>58</xdr:row>
      <xdr:rowOff>128359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144886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117818</xdr:rowOff>
    </xdr:from>
    <xdr:to>
      <xdr:col>10</xdr:col>
      <xdr:colOff>165100</xdr:colOff>
      <xdr:row>59</xdr:row>
      <xdr:rowOff>47968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141478</xdr:rowOff>
    </xdr:from>
    <xdr:to>
      <xdr:col>6</xdr:col>
      <xdr:colOff>38100</xdr:colOff>
      <xdr:row>59</xdr:row>
      <xdr:rowOff>71628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88155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18977</xdr:rowOff>
    </xdr:from>
    <xdr:to>
      <xdr:col>24</xdr:col>
      <xdr:colOff>63500</xdr:colOff>
      <xdr:row>70</xdr:row>
      <xdr:rowOff>163322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020477"/>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163322</xdr:rowOff>
    </xdr:from>
    <xdr:to>
      <xdr:col>19</xdr:col>
      <xdr:colOff>177800</xdr:colOff>
      <xdr:row>72</xdr:row>
      <xdr:rowOff>95722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164822"/>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95722</xdr:rowOff>
    </xdr:from>
    <xdr:to>
      <xdr:col>15</xdr:col>
      <xdr:colOff>50800</xdr:colOff>
      <xdr:row>72</xdr:row>
      <xdr:rowOff>171269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40122"/>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82441</xdr:rowOff>
    </xdr:from>
    <xdr:to>
      <xdr:col>10</xdr:col>
      <xdr:colOff>114300</xdr:colOff>
      <xdr:row>72</xdr:row>
      <xdr:rowOff>171269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255391"/>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139627</xdr:rowOff>
    </xdr:from>
    <xdr:to>
      <xdr:col>24</xdr:col>
      <xdr:colOff>114300</xdr:colOff>
      <xdr:row>70</xdr:row>
      <xdr:rowOff>69777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1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92654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19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112522</xdr:rowOff>
    </xdr:from>
    <xdr:to>
      <xdr:col>20</xdr:col>
      <xdr:colOff>38100</xdr:colOff>
      <xdr:row>71</xdr:row>
      <xdr:rowOff>42672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1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59199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18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44922</xdr:rowOff>
    </xdr:from>
    <xdr:to>
      <xdr:col>15</xdr:col>
      <xdr:colOff>101600</xdr:colOff>
      <xdr:row>72</xdr:row>
      <xdr:rowOff>146522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163049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120469</xdr:rowOff>
    </xdr:from>
    <xdr:to>
      <xdr:col>10</xdr:col>
      <xdr:colOff>165100</xdr:colOff>
      <xdr:row>73</xdr:row>
      <xdr:rowOff>50619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4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67146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2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31641</xdr:rowOff>
    </xdr:from>
    <xdr:to>
      <xdr:col>6</xdr:col>
      <xdr:colOff>38100</xdr:colOff>
      <xdr:row>71</xdr:row>
      <xdr:rowOff>133241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2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149768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9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71774</xdr:rowOff>
    </xdr:from>
    <xdr:to>
      <xdr:col>24</xdr:col>
      <xdr:colOff>63500</xdr:colOff>
      <xdr:row>95</xdr:row>
      <xdr:rowOff>114227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59524"/>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114227</xdr:rowOff>
    </xdr:from>
    <xdr:to>
      <xdr:col>19</xdr:col>
      <xdr:colOff>177800</xdr:colOff>
      <xdr:row>95</xdr:row>
      <xdr:rowOff>136544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0197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129577</xdr:rowOff>
    </xdr:from>
    <xdr:to>
      <xdr:col>15</xdr:col>
      <xdr:colOff>50800</xdr:colOff>
      <xdr:row>95</xdr:row>
      <xdr:rowOff>136544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417327"/>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129577</xdr:rowOff>
    </xdr:from>
    <xdr:to>
      <xdr:col>10</xdr:col>
      <xdr:colOff>114300</xdr:colOff>
      <xdr:row>96</xdr:row>
      <xdr:rowOff>5370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7327"/>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20974</xdr:rowOff>
    </xdr:from>
    <xdr:to>
      <xdr:col>24</xdr:col>
      <xdr:colOff>114300</xdr:colOff>
      <xdr:row>95</xdr:row>
      <xdr:rowOff>122574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43851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63427</xdr:rowOff>
    </xdr:from>
    <xdr:to>
      <xdr:col>20</xdr:col>
      <xdr:colOff>38100</xdr:colOff>
      <xdr:row>95</xdr:row>
      <xdr:rowOff>165027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10104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12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85744</xdr:rowOff>
    </xdr:from>
    <xdr:to>
      <xdr:col>15</xdr:col>
      <xdr:colOff>101600</xdr:colOff>
      <xdr:row>96</xdr:row>
      <xdr:rowOff>15894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32421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78777</xdr:rowOff>
    </xdr:from>
    <xdr:to>
      <xdr:col>10</xdr:col>
      <xdr:colOff>165100</xdr:colOff>
      <xdr:row>96</xdr:row>
      <xdr:rowOff>8927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25454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126020</xdr:rowOff>
    </xdr:from>
    <xdr:to>
      <xdr:col>6</xdr:col>
      <xdr:colOff>38100</xdr:colOff>
      <xdr:row>96</xdr:row>
      <xdr:rowOff>56170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72697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143034</xdr:rowOff>
    </xdr:from>
    <xdr:to>
      <xdr:col>55</xdr:col>
      <xdr:colOff>0</xdr:colOff>
      <xdr:row>33</xdr:row>
      <xdr:rowOff>133585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29434"/>
          <a:ext cx="8382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133585</xdr:rowOff>
    </xdr:from>
    <xdr:to>
      <xdr:col>50</xdr:col>
      <xdr:colOff>114300</xdr:colOff>
      <xdr:row>35</xdr:row>
      <xdr:rowOff>23571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91435"/>
          <a:ext cx="889000" cy="2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23571</xdr:rowOff>
    </xdr:from>
    <xdr:to>
      <xdr:col>45</xdr:col>
      <xdr:colOff>177800</xdr:colOff>
      <xdr:row>38</xdr:row>
      <xdr:rowOff>144749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24321"/>
          <a:ext cx="889000" cy="6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144749</xdr:rowOff>
    </xdr:from>
    <xdr:to>
      <xdr:col>41</xdr:col>
      <xdr:colOff>50800</xdr:colOff>
      <xdr:row>39</xdr:row>
      <xdr:rowOff>39954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59849"/>
          <a:ext cx="889000" cy="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92234</xdr:rowOff>
    </xdr:from>
    <xdr:to>
      <xdr:col>55</xdr:col>
      <xdr:colOff>50800</xdr:colOff>
      <xdr:row>33</xdr:row>
      <xdr:rowOff>22384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70661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82785</xdr:rowOff>
    </xdr:from>
    <xdr:to>
      <xdr:col>50</xdr:col>
      <xdr:colOff>165100</xdr:colOff>
      <xdr:row>34</xdr:row>
      <xdr:rowOff>12935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4062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83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144221</xdr:rowOff>
    </xdr:from>
    <xdr:to>
      <xdr:col>46</xdr:col>
      <xdr:colOff>38100</xdr:colOff>
      <xdr:row>35</xdr:row>
      <xdr:rowOff>74371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65498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93949</xdr:rowOff>
    </xdr:from>
    <xdr:to>
      <xdr:col>41</xdr:col>
      <xdr:colOff>101600</xdr:colOff>
      <xdr:row>39</xdr:row>
      <xdr:rowOff>24099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15226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160604</xdr:rowOff>
    </xdr:from>
    <xdr:to>
      <xdr:col>36</xdr:col>
      <xdr:colOff>165100</xdr:colOff>
      <xdr:row>39</xdr:row>
      <xdr:rowOff>90754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81881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76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70186</xdr:rowOff>
    </xdr:from>
    <xdr:to>
      <xdr:col>55</xdr:col>
      <xdr:colOff>0</xdr:colOff>
      <xdr:row>55</xdr:row>
      <xdr:rowOff>12103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28486"/>
          <a:ext cx="838200" cy="1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70186</xdr:rowOff>
    </xdr:from>
    <xdr:to>
      <xdr:col>50</xdr:col>
      <xdr:colOff>114300</xdr:colOff>
      <xdr:row>56</xdr:row>
      <xdr:rowOff>7379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28486"/>
          <a:ext cx="8890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7379</xdr:rowOff>
    </xdr:from>
    <xdr:to>
      <xdr:col>45</xdr:col>
      <xdr:colOff>177800</xdr:colOff>
      <xdr:row>56</xdr:row>
      <xdr:rowOff>153092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08579"/>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153092</xdr:rowOff>
    </xdr:from>
    <xdr:to>
      <xdr:col>41</xdr:col>
      <xdr:colOff>50800</xdr:colOff>
      <xdr:row>57</xdr:row>
      <xdr:rowOff>54184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2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132753</xdr:rowOff>
    </xdr:from>
    <xdr:to>
      <xdr:col>55</xdr:col>
      <xdr:colOff>50800</xdr:colOff>
      <xdr:row>55</xdr:row>
      <xdr:rowOff>62903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155630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4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19386</xdr:rowOff>
    </xdr:from>
    <xdr:to>
      <xdr:col>50</xdr:col>
      <xdr:colOff>165100</xdr:colOff>
      <xdr:row>54</xdr:row>
      <xdr:rowOff>120986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112113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3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128029</xdr:rowOff>
    </xdr:from>
    <xdr:to>
      <xdr:col>46</xdr:col>
      <xdr:colOff>38100</xdr:colOff>
      <xdr:row>56</xdr:row>
      <xdr:rowOff>58179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49306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102292</xdr:rowOff>
    </xdr:from>
    <xdr:to>
      <xdr:col>41</xdr:col>
      <xdr:colOff>101600</xdr:colOff>
      <xdr:row>57</xdr:row>
      <xdr:rowOff>32442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23569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3384</xdr:rowOff>
    </xdr:from>
    <xdr:to>
      <xdr:col>36</xdr:col>
      <xdr:colOff>165100</xdr:colOff>
      <xdr:row>57</xdr:row>
      <xdr:rowOff>104984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96111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95123</xdr:rowOff>
    </xdr:from>
    <xdr:to>
      <xdr:col>55</xdr:col>
      <xdr:colOff>0</xdr:colOff>
      <xdr:row>75</xdr:row>
      <xdr:rowOff>152291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53873"/>
          <a:ext cx="8382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95123</xdr:rowOff>
    </xdr:from>
    <xdr:to>
      <xdr:col>50</xdr:col>
      <xdr:colOff>114300</xdr:colOff>
      <xdr:row>75</xdr:row>
      <xdr:rowOff>155778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5387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155778</xdr:rowOff>
    </xdr:from>
    <xdr:to>
      <xdr:col>45</xdr:col>
      <xdr:colOff>177800</xdr:colOff>
      <xdr:row>76</xdr:row>
      <xdr:rowOff>902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145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902</xdr:rowOff>
    </xdr:from>
    <xdr:to>
      <xdr:col>41</xdr:col>
      <xdr:colOff>50800</xdr:colOff>
      <xdr:row>76</xdr:row>
      <xdr:rowOff>58813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3110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101492</xdr:rowOff>
    </xdr:from>
    <xdr:to>
      <xdr:col>55</xdr:col>
      <xdr:colOff>50800</xdr:colOff>
      <xdr:row>76</xdr:row>
      <xdr:rowOff>31641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60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79919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44323</xdr:rowOff>
    </xdr:from>
    <xdr:to>
      <xdr:col>50</xdr:col>
      <xdr:colOff>165100</xdr:colOff>
      <xdr:row>75</xdr:row>
      <xdr:rowOff>145923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137050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104978</xdr:rowOff>
    </xdr:from>
    <xdr:to>
      <xdr:col>46</xdr:col>
      <xdr:colOff>38100</xdr:colOff>
      <xdr:row>76</xdr:row>
      <xdr:rowOff>35128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121551</xdr:rowOff>
    </xdr:from>
    <xdr:to>
      <xdr:col>41</xdr:col>
      <xdr:colOff>101600</xdr:colOff>
      <xdr:row>76</xdr:row>
      <xdr:rowOff>51702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80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xdr:rowOff>
    </xdr:from>
    <xdr:to>
      <xdr:col>36</xdr:col>
      <xdr:colOff>165100</xdr:colOff>
      <xdr:row>76</xdr:row>
      <xdr:rowOff>109613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100740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40373</xdr:rowOff>
    </xdr:from>
    <xdr:to>
      <xdr:col>55</xdr:col>
      <xdr:colOff>0</xdr:colOff>
      <xdr:row>94</xdr:row>
      <xdr:rowOff>79330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156673"/>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40373</xdr:rowOff>
    </xdr:from>
    <xdr:to>
      <xdr:col>50</xdr:col>
      <xdr:colOff>114300</xdr:colOff>
      <xdr:row>95</xdr:row>
      <xdr:rowOff>65633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156673"/>
          <a:ext cx="8890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65633</xdr:rowOff>
    </xdr:from>
    <xdr:to>
      <xdr:col>45</xdr:col>
      <xdr:colOff>177800</xdr:colOff>
      <xdr:row>96</xdr:row>
      <xdr:rowOff>86646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53383"/>
          <a:ext cx="889000" cy="19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81065</xdr:rowOff>
    </xdr:from>
    <xdr:to>
      <xdr:col>41</xdr:col>
      <xdr:colOff>50800</xdr:colOff>
      <xdr:row>96</xdr:row>
      <xdr:rowOff>86646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4026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28530</xdr:rowOff>
    </xdr:from>
    <xdr:to>
      <xdr:col>55</xdr:col>
      <xdr:colOff>50800</xdr:colOff>
      <xdr:row>94</xdr:row>
      <xdr:rowOff>130130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1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51407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161023</xdr:rowOff>
    </xdr:from>
    <xdr:to>
      <xdr:col>50</xdr:col>
      <xdr:colOff>165100</xdr:colOff>
      <xdr:row>94</xdr:row>
      <xdr:rowOff>91173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107700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14833</xdr:rowOff>
    </xdr:from>
    <xdr:to>
      <xdr:col>46</xdr:col>
      <xdr:colOff>38100</xdr:colOff>
      <xdr:row>95</xdr:row>
      <xdr:rowOff>116433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132960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35846</xdr:rowOff>
    </xdr:from>
    <xdr:to>
      <xdr:col>41</xdr:col>
      <xdr:colOff>101600</xdr:colOff>
      <xdr:row>96</xdr:row>
      <xdr:rowOff>137446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30265</xdr:rowOff>
    </xdr:from>
    <xdr:to>
      <xdr:col>36</xdr:col>
      <xdr:colOff>165100</xdr:colOff>
      <xdr:row>96</xdr:row>
      <xdr:rowOff>131865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148392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11867</xdr:rowOff>
    </xdr:from>
    <xdr:to>
      <xdr:col>85</xdr:col>
      <xdr:colOff>127000</xdr:colOff>
      <xdr:row>38</xdr:row>
      <xdr:rowOff>86162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2696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86162</xdr:rowOff>
    </xdr:from>
    <xdr:to>
      <xdr:col>81</xdr:col>
      <xdr:colOff>50800</xdr:colOff>
      <xdr:row>38</xdr:row>
      <xdr:rowOff>130053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01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130053</xdr:rowOff>
    </xdr:from>
    <xdr:to>
      <xdr:col>76</xdr:col>
      <xdr:colOff>114300</xdr:colOff>
      <xdr:row>38</xdr:row>
      <xdr:rowOff>133482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5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118852</xdr:rowOff>
    </xdr:from>
    <xdr:to>
      <xdr:col>71</xdr:col>
      <xdr:colOff>177800</xdr:colOff>
      <xdr:row>38</xdr:row>
      <xdr:rowOff>133482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3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132517</xdr:rowOff>
    </xdr:from>
    <xdr:to>
      <xdr:col>85</xdr:col>
      <xdr:colOff>177800</xdr:colOff>
      <xdr:row>38</xdr:row>
      <xdr:rowOff>62667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47444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9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35362</xdr:rowOff>
    </xdr:from>
    <xdr:to>
      <xdr:col>81</xdr:col>
      <xdr:colOff>101600</xdr:colOff>
      <xdr:row>38</xdr:row>
      <xdr:rowOff>136962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128089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79253</xdr:rowOff>
    </xdr:from>
    <xdr:to>
      <xdr:col>76</xdr:col>
      <xdr:colOff>165100</xdr:colOff>
      <xdr:row>39</xdr:row>
      <xdr:rowOff>9403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82682</xdr:rowOff>
    </xdr:from>
    <xdr:to>
      <xdr:col>72</xdr:col>
      <xdr:colOff>38100</xdr:colOff>
      <xdr:row>39</xdr:row>
      <xdr:rowOff>12832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3959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68052</xdr:rowOff>
    </xdr:from>
    <xdr:to>
      <xdr:col>67</xdr:col>
      <xdr:colOff>101600</xdr:colOff>
      <xdr:row>38</xdr:row>
      <xdr:rowOff>169652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160779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23640</xdr:rowOff>
    </xdr:from>
    <xdr:to>
      <xdr:col>85</xdr:col>
      <xdr:colOff>127000</xdr:colOff>
      <xdr:row>72</xdr:row>
      <xdr:rowOff>106050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368040"/>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23640</xdr:rowOff>
    </xdr:from>
    <xdr:to>
      <xdr:col>81</xdr:col>
      <xdr:colOff>50800</xdr:colOff>
      <xdr:row>72</xdr:row>
      <xdr:rowOff>46957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36804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27160</xdr:rowOff>
    </xdr:from>
    <xdr:to>
      <xdr:col>76</xdr:col>
      <xdr:colOff>114300</xdr:colOff>
      <xdr:row>72</xdr:row>
      <xdr:rowOff>46957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37156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27160</xdr:rowOff>
    </xdr:from>
    <xdr:to>
      <xdr:col>71</xdr:col>
      <xdr:colOff>177800</xdr:colOff>
      <xdr:row>72</xdr:row>
      <xdr:rowOff>32372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37156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55250</xdr:rowOff>
    </xdr:from>
    <xdr:to>
      <xdr:col>85</xdr:col>
      <xdr:colOff>177800</xdr:colOff>
      <xdr:row>72</xdr:row>
      <xdr:rowOff>156850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78127</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144290</xdr:rowOff>
    </xdr:from>
    <xdr:to>
      <xdr:col>81</xdr:col>
      <xdr:colOff>101600</xdr:colOff>
      <xdr:row>72</xdr:row>
      <xdr:rowOff>74440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90967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0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167607</xdr:rowOff>
    </xdr:from>
    <xdr:to>
      <xdr:col>76</xdr:col>
      <xdr:colOff>165100</xdr:colOff>
      <xdr:row>72</xdr:row>
      <xdr:rowOff>97757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114284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147810</xdr:rowOff>
    </xdr:from>
    <xdr:to>
      <xdr:col>72</xdr:col>
      <xdr:colOff>38100</xdr:colOff>
      <xdr:row>72</xdr:row>
      <xdr:rowOff>77960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94487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153022</xdr:rowOff>
    </xdr:from>
    <xdr:to>
      <xdr:col>67</xdr:col>
      <xdr:colOff>101600</xdr:colOff>
      <xdr:row>72</xdr:row>
      <xdr:rowOff>83172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99699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50729</xdr:rowOff>
    </xdr:from>
    <xdr:to>
      <xdr:col>85</xdr:col>
      <xdr:colOff>127000</xdr:colOff>
      <xdr:row>94</xdr:row>
      <xdr:rowOff>168275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824129"/>
          <a:ext cx="838200" cy="4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50729</xdr:rowOff>
    </xdr:from>
    <xdr:to>
      <xdr:col>81</xdr:col>
      <xdr:colOff>50800</xdr:colOff>
      <xdr:row>95</xdr:row>
      <xdr:rowOff>170515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824129"/>
          <a:ext cx="889000" cy="6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170515</xdr:rowOff>
    </xdr:from>
    <xdr:to>
      <xdr:col>76</xdr:col>
      <xdr:colOff>114300</xdr:colOff>
      <xdr:row>97</xdr:row>
      <xdr:rowOff>43276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458265"/>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43276</xdr:rowOff>
    </xdr:from>
    <xdr:to>
      <xdr:col>71</xdr:col>
      <xdr:colOff>177800</xdr:colOff>
      <xdr:row>98</xdr:row>
      <xdr:rowOff>34635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673926"/>
          <a:ext cx="8890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117475</xdr:rowOff>
    </xdr:from>
    <xdr:to>
      <xdr:col>85</xdr:col>
      <xdr:colOff>177800</xdr:colOff>
      <xdr:row>95</xdr:row>
      <xdr:rowOff>47625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95902</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2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171379</xdr:rowOff>
    </xdr:from>
    <xdr:to>
      <xdr:col>81</xdr:col>
      <xdr:colOff>101600</xdr:colOff>
      <xdr:row>92</xdr:row>
      <xdr:rowOff>101529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7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92656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8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119715</xdr:rowOff>
    </xdr:from>
    <xdr:to>
      <xdr:col>76</xdr:col>
      <xdr:colOff>165100</xdr:colOff>
      <xdr:row>96</xdr:row>
      <xdr:rowOff>49865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4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40992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163926</xdr:rowOff>
    </xdr:from>
    <xdr:to>
      <xdr:col>72</xdr:col>
      <xdr:colOff>38100</xdr:colOff>
      <xdr:row>97</xdr:row>
      <xdr:rowOff>94076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85203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155285</xdr:rowOff>
    </xdr:from>
    <xdr:to>
      <xdr:col>67</xdr:col>
      <xdr:colOff>101600</xdr:colOff>
      <xdr:row>98</xdr:row>
      <xdr:rowOff>85435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7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76562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8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162560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306060"/>
          <a:ext cx="889000" cy="14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162560</xdr:rowOff>
    </xdr:from>
    <xdr:to>
      <xdr:col>102</xdr:col>
      <xdr:colOff>114300</xdr:colOff>
      <xdr:row>39</xdr:row>
      <xdr:rowOff>17780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306060"/>
          <a:ext cx="889000" cy="13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111760</xdr:rowOff>
    </xdr:from>
    <xdr:to>
      <xdr:col>102</xdr:col>
      <xdr:colOff>165100</xdr:colOff>
      <xdr:row>31</xdr:row>
      <xdr:rowOff>41910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58437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167736</xdr:rowOff>
    </xdr:from>
    <xdr:to>
      <xdr:col>116</xdr:col>
      <xdr:colOff>63500</xdr:colOff>
      <xdr:row>55</xdr:row>
      <xdr:rowOff>5235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426036"/>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73079</xdr:rowOff>
    </xdr:from>
    <xdr:to>
      <xdr:col>111</xdr:col>
      <xdr:colOff>177800</xdr:colOff>
      <xdr:row>55</xdr:row>
      <xdr:rowOff>5235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33137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73079</xdr:rowOff>
    </xdr:from>
    <xdr:to>
      <xdr:col>107</xdr:col>
      <xdr:colOff>50800</xdr:colOff>
      <xdr:row>57</xdr:row>
      <xdr:rowOff>19832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331379"/>
          <a:ext cx="889000" cy="46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161711</xdr:rowOff>
    </xdr:from>
    <xdr:to>
      <xdr:col>102</xdr:col>
      <xdr:colOff>114300</xdr:colOff>
      <xdr:row>57</xdr:row>
      <xdr:rowOff>19832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762911"/>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116936</xdr:rowOff>
    </xdr:from>
    <xdr:to>
      <xdr:col>116</xdr:col>
      <xdr:colOff>114300</xdr:colOff>
      <xdr:row>55</xdr:row>
      <xdr:rowOff>47086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3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95363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3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125885</xdr:rowOff>
    </xdr:from>
    <xdr:to>
      <xdr:col>112</xdr:col>
      <xdr:colOff>38100</xdr:colOff>
      <xdr:row>55</xdr:row>
      <xdr:rowOff>56035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47162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22279</xdr:rowOff>
    </xdr:from>
    <xdr:to>
      <xdr:col>107</xdr:col>
      <xdr:colOff>101600</xdr:colOff>
      <xdr:row>54</xdr:row>
      <xdr:rowOff>123879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2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115006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3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140482</xdr:rowOff>
    </xdr:from>
    <xdr:to>
      <xdr:col>102</xdr:col>
      <xdr:colOff>165100</xdr:colOff>
      <xdr:row>57</xdr:row>
      <xdr:rowOff>70632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61759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8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110911</xdr:rowOff>
    </xdr:from>
    <xdr:to>
      <xdr:col>98</xdr:col>
      <xdr:colOff>38100</xdr:colOff>
      <xdr:row>57</xdr:row>
      <xdr:rowOff>41061</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32188</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8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57023</xdr:rowOff>
    </xdr:from>
    <xdr:to>
      <xdr:col>116</xdr:col>
      <xdr:colOff>63500</xdr:colOff>
      <xdr:row>77</xdr:row>
      <xdr:rowOff>105790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3087223"/>
          <a:ext cx="8382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37592</xdr:rowOff>
    </xdr:from>
    <xdr:to>
      <xdr:col>111</xdr:col>
      <xdr:colOff>177800</xdr:colOff>
      <xdr:row>76</xdr:row>
      <xdr:rowOff>57023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0677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144272</xdr:rowOff>
    </xdr:from>
    <xdr:to>
      <xdr:col>107</xdr:col>
      <xdr:colOff>50800</xdr:colOff>
      <xdr:row>76</xdr:row>
      <xdr:rowOff>37592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0030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126365</xdr:rowOff>
    </xdr:from>
    <xdr:to>
      <xdr:col>102</xdr:col>
      <xdr:colOff>114300</xdr:colOff>
      <xdr:row>75</xdr:row>
      <xdr:rowOff>144272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642215"/>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54990</xdr:rowOff>
    </xdr:from>
    <xdr:to>
      <xdr:col>116</xdr:col>
      <xdr:colOff>114300</xdr:colOff>
      <xdr:row>77</xdr:row>
      <xdr:rowOff>156590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2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141367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17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6223</xdr:rowOff>
    </xdr:from>
    <xdr:to>
      <xdr:col>112</xdr:col>
      <xdr:colOff>38100</xdr:colOff>
      <xdr:row>76</xdr:row>
      <xdr:rowOff>107823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98950</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158242</xdr:rowOff>
    </xdr:from>
    <xdr:to>
      <xdr:col>107</xdr:col>
      <xdr:colOff>101600</xdr:colOff>
      <xdr:row>76</xdr:row>
      <xdr:rowOff>88392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79519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1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93472</xdr:rowOff>
    </xdr:from>
    <xdr:to>
      <xdr:col>102</xdr:col>
      <xdr:colOff>165100</xdr:colOff>
      <xdr:row>76</xdr:row>
      <xdr:rowOff>23622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14749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04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75565</xdr:rowOff>
    </xdr:from>
    <xdr:to>
      <xdr:col>98</xdr:col>
      <xdr:colOff>38100</xdr:colOff>
      <xdr:row>74</xdr:row>
      <xdr:rowOff>5715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168292</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68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628,819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127,752</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円となっており、住民一人当たりではほぼ横ばいという状況であるが、類似団体との比較では低い水準となっている。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14,909</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157,825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円となっており、新型コロナウイルス感染症対策や物価高騰対策の増等により増となったものの、類似団体よりも低い水準となっている。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117,698</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86,472</a:t>
          </a:r>
          <a:r>
            <a:rPr kumimoji="1" lang="ja-JP" altLang="en-US" sz="1300">
              <a:latin typeface="ＭＳ Ｐゴシック" panose="020B0600070205080204" pitchFamily="50" charset="-128"/>
              <a:ea typeface="ＭＳ Ｐゴシック" panose="020B0600070205080204" pitchFamily="50" charset="-128"/>
            </a:rPr>
            <a:t>円となっており、元利償還金の減等により減少したものの、類似団体との比較では高い水準となっている。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87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37</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218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103124</xdr:rowOff>
    </xdr:from>
    <xdr:to>
      <xdr:col>15</xdr:col>
      <xdr:colOff>50800</xdr:colOff>
      <xdr:row>37</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53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103124</xdr:rowOff>
    </xdr:from>
    <xdr:to>
      <xdr:col>10</xdr:col>
      <xdr:colOff>114300</xdr:colOff>
      <xdr:row>36</xdr:row>
      <xdr:rowOff>167132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75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151909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15748</xdr:rowOff>
    </xdr:from>
    <xdr:to>
      <xdr:col>15</xdr:col>
      <xdr:colOff>101600</xdr:colOff>
      <xdr:row>37</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108475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52324</xdr:rowOff>
    </xdr:from>
    <xdr:to>
      <xdr:col>10</xdr:col>
      <xdr:colOff>165100</xdr:colOff>
      <xdr:row>36</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145051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37609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78892</xdr:rowOff>
    </xdr:from>
    <xdr:to>
      <xdr:col>24</xdr:col>
      <xdr:colOff>63500</xdr:colOff>
      <xdr:row>55</xdr:row>
      <xdr:rowOff>96038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08642"/>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78892</xdr:rowOff>
    </xdr:from>
    <xdr:to>
      <xdr:col>19</xdr:col>
      <xdr:colOff>177800</xdr:colOff>
      <xdr:row>57</xdr:row>
      <xdr:rowOff>140706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08642"/>
          <a:ext cx="889000" cy="40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115404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86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140706</xdr:rowOff>
    </xdr:from>
    <xdr:to>
      <xdr:col>15</xdr:col>
      <xdr:colOff>50800</xdr:colOff>
      <xdr:row>58</xdr:row>
      <xdr:rowOff>18953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913356"/>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160320</xdr:rowOff>
    </xdr:from>
    <xdr:to>
      <xdr:col>10</xdr:col>
      <xdr:colOff>114300</xdr:colOff>
      <xdr:row>58</xdr:row>
      <xdr:rowOff>18953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93297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138264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5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45238</xdr:rowOff>
    </xdr:from>
    <xdr:to>
      <xdr:col>24</xdr:col>
      <xdr:colOff>114300</xdr:colOff>
      <xdr:row>55</xdr:row>
      <xdr:rowOff>146838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68115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28092</xdr:rowOff>
    </xdr:from>
    <xdr:to>
      <xdr:col>20</xdr:col>
      <xdr:colOff>38100</xdr:colOff>
      <xdr:row>55</xdr:row>
      <xdr:rowOff>129692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120819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5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89906</xdr:rowOff>
    </xdr:from>
    <xdr:to>
      <xdr:col>15</xdr:col>
      <xdr:colOff>101600</xdr:colOff>
      <xdr:row>58</xdr:row>
      <xdr:rowOff>20056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11183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139603</xdr:rowOff>
    </xdr:from>
    <xdr:to>
      <xdr:col>10</xdr:col>
      <xdr:colOff>165100</xdr:colOff>
      <xdr:row>58</xdr:row>
      <xdr:rowOff>69753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109520</xdr:rowOff>
    </xdr:from>
    <xdr:to>
      <xdr:col>6</xdr:col>
      <xdr:colOff>38100</xdr:colOff>
      <xdr:row>58</xdr:row>
      <xdr:rowOff>39670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30797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143358</xdr:rowOff>
    </xdr:from>
    <xdr:to>
      <xdr:col>24</xdr:col>
      <xdr:colOff>63500</xdr:colOff>
      <xdr:row>72</xdr:row>
      <xdr:rowOff>129504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316308"/>
          <a:ext cx="838200" cy="1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129504</xdr:rowOff>
    </xdr:from>
    <xdr:to>
      <xdr:col>19</xdr:col>
      <xdr:colOff>177800</xdr:colOff>
      <xdr:row>73</xdr:row>
      <xdr:rowOff>114509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2473904"/>
          <a:ext cx="889000" cy="1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114509</xdr:rowOff>
    </xdr:from>
    <xdr:to>
      <xdr:col>15</xdr:col>
      <xdr:colOff>50800</xdr:colOff>
      <xdr:row>75</xdr:row>
      <xdr:rowOff>168641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630359"/>
          <a:ext cx="889000" cy="3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168641</xdr:rowOff>
    </xdr:from>
    <xdr:to>
      <xdr:col>10</xdr:col>
      <xdr:colOff>114300</xdr:colOff>
      <xdr:row>76</xdr:row>
      <xdr:rowOff>153598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027391"/>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92558</xdr:rowOff>
    </xdr:from>
    <xdr:to>
      <xdr:col>24</xdr:col>
      <xdr:colOff>114300</xdr:colOff>
      <xdr:row>72</xdr:row>
      <xdr:rowOff>22708</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2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115435</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1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78704</xdr:rowOff>
    </xdr:from>
    <xdr:to>
      <xdr:col>20</xdr:col>
      <xdr:colOff>38100</xdr:colOff>
      <xdr:row>73</xdr:row>
      <xdr:rowOff>8854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4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25381</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1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63709</xdr:rowOff>
    </xdr:from>
    <xdr:to>
      <xdr:col>15</xdr:col>
      <xdr:colOff>101600</xdr:colOff>
      <xdr:row>73</xdr:row>
      <xdr:rowOff>165309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5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156436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6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117841</xdr:rowOff>
    </xdr:from>
    <xdr:to>
      <xdr:col>10</xdr:col>
      <xdr:colOff>165100</xdr:colOff>
      <xdr:row>76</xdr:row>
      <xdr:rowOff>47991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9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64518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7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102798</xdr:rowOff>
    </xdr:from>
    <xdr:to>
      <xdr:col>6</xdr:col>
      <xdr:colOff>38100</xdr:colOff>
      <xdr:row>77</xdr:row>
      <xdr:rowOff>32948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49476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29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7" name="衛生費最小値テキスト">
          <a:extLst>
            <a:ext uri="{FF2B5EF4-FFF2-40B4-BE49-F238E27FC236}">
              <a16:creationId xmlns:a16="http://schemas.microsoft.com/office/drawing/2014/main" id="{00000000-0008-0000-0700-0000D9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19" name="衛生費最大値テキスト">
          <a:extLst>
            <a:ext uri="{FF2B5EF4-FFF2-40B4-BE49-F238E27FC236}">
              <a16:creationId xmlns:a16="http://schemas.microsoft.com/office/drawing/2014/main" id="{00000000-0008-0000-0700-0000DB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148752</xdr:rowOff>
    </xdr:from>
    <xdr:to>
      <xdr:col>24</xdr:col>
      <xdr:colOff>63500</xdr:colOff>
      <xdr:row>95</xdr:row>
      <xdr:rowOff>61427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3797300" y="16265052"/>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2" name="衛生費平均値テキスト">
          <a:extLst>
            <a:ext uri="{FF2B5EF4-FFF2-40B4-BE49-F238E27FC236}">
              <a16:creationId xmlns:a16="http://schemas.microsoft.com/office/drawing/2014/main" id="{00000000-0008-0000-0700-0000DE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3" name="フローチャート: 判断 222">
          <a:extLst>
            <a:ext uri="{FF2B5EF4-FFF2-40B4-BE49-F238E27FC236}">
              <a16:creationId xmlns:a16="http://schemas.microsoft.com/office/drawing/2014/main" id="{00000000-0008-0000-0700-0000DF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61427</xdr:rowOff>
    </xdr:from>
    <xdr:to>
      <xdr:col>19</xdr:col>
      <xdr:colOff>177800</xdr:colOff>
      <xdr:row>96</xdr:row>
      <xdr:rowOff>160572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2908300" y="16349177"/>
          <a:ext cx="889000" cy="2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160572</xdr:rowOff>
    </xdr:from>
    <xdr:to>
      <xdr:col>15</xdr:col>
      <xdr:colOff>50800</xdr:colOff>
      <xdr:row>99</xdr:row>
      <xdr:rowOff>31504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019300" y="16619772"/>
          <a:ext cx="889000" cy="3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31504</xdr:rowOff>
    </xdr:from>
    <xdr:to>
      <xdr:col>10</xdr:col>
      <xdr:colOff>114300</xdr:colOff>
      <xdr:row>99</xdr:row>
      <xdr:rowOff>59942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1130300" y="1700505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863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97952</xdr:rowOff>
    </xdr:from>
    <xdr:to>
      <xdr:col>24</xdr:col>
      <xdr:colOff>114300</xdr:colOff>
      <xdr:row>95</xdr:row>
      <xdr:rowOff>28102</xdr:rowOff>
    </xdr:to>
    <xdr:sp macro="" textlink="">
      <xdr:nvSpPr>
        <xdr:cNvPr id="240" name="楕円 239">
          <a:extLst>
            <a:ext uri="{FF2B5EF4-FFF2-40B4-BE49-F238E27FC236}">
              <a16:creationId xmlns:a16="http://schemas.microsoft.com/office/drawing/2014/main" id="{00000000-0008-0000-0700-0000F0000000}"/>
            </a:ext>
          </a:extLst>
        </xdr:cNvPr>
        <xdr:cNvSpPr/>
      </xdr:nvSpPr>
      <xdr:spPr>
        <a:xfrm>
          <a:off x="4584700" y="162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76379</xdr:rowOff>
    </xdr:from>
    <xdr:ext cx="534377" cy="259045"/>
    <xdr:sp macro="" textlink="">
      <xdr:nvSpPr>
        <xdr:cNvPr id="241" name="衛生費該当値テキスト">
          <a:extLst>
            <a:ext uri="{FF2B5EF4-FFF2-40B4-BE49-F238E27FC236}">
              <a16:creationId xmlns:a16="http://schemas.microsoft.com/office/drawing/2014/main" id="{00000000-0008-0000-0700-0000F1000000}"/>
            </a:ext>
          </a:extLst>
        </xdr:cNvPr>
        <xdr:cNvSpPr txBox="1"/>
      </xdr:nvSpPr>
      <xdr:spPr>
        <a:xfrm>
          <a:off x="4686300" y="161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10627</xdr:rowOff>
    </xdr:from>
    <xdr:to>
      <xdr:col>20</xdr:col>
      <xdr:colOff>38100</xdr:colOff>
      <xdr:row>95</xdr:row>
      <xdr:rowOff>112227</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3746500" y="16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103354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17411" y="163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109772</xdr:rowOff>
    </xdr:from>
    <xdr:to>
      <xdr:col>15</xdr:col>
      <xdr:colOff>101600</xdr:colOff>
      <xdr:row>97</xdr:row>
      <xdr:rowOff>39922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2857500" y="165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31049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152154</xdr:rowOff>
    </xdr:from>
    <xdr:to>
      <xdr:col>10</xdr:col>
      <xdr:colOff>165100</xdr:colOff>
      <xdr:row>99</xdr:row>
      <xdr:rowOff>82304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968500" y="169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73431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9142</xdr:rowOff>
    </xdr:from>
    <xdr:to>
      <xdr:col>6</xdr:col>
      <xdr:colOff>38100</xdr:colOff>
      <xdr:row>99</xdr:row>
      <xdr:rowOff>110742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079500" y="16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101869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a:extLst>
            <a:ext uri="{FF2B5EF4-FFF2-40B4-BE49-F238E27FC236}">
              <a16:creationId xmlns:a16="http://schemas.microsoft.com/office/drawing/2014/main" id="{00000000-0008-0000-0700-0000FA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75692</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9639300" y="6417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127356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8750300" y="641705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127356</xdr:rowOff>
    </xdr:from>
    <xdr:to>
      <xdr:col>45</xdr:col>
      <xdr:colOff>177800</xdr:colOff>
      <xdr:row>37</xdr:row>
      <xdr:rowOff>149301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7861300" y="647100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149301</xdr:rowOff>
    </xdr:from>
    <xdr:to>
      <xdr:col>41</xdr:col>
      <xdr:colOff>50800</xdr:colOff>
      <xdr:row>37</xdr:row>
      <xdr:rowOff>169875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6972300" y="64929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24892</xdr:rowOff>
    </xdr:from>
    <xdr:to>
      <xdr:col>55</xdr:col>
      <xdr:colOff>50800</xdr:colOff>
      <xdr:row>37</xdr:row>
      <xdr:rowOff>126492</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3319</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115333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76556</xdr:rowOff>
    </xdr:from>
    <xdr:to>
      <xdr:col>46</xdr:col>
      <xdr:colOff>38100</xdr:colOff>
      <xdr:row>38</xdr:row>
      <xdr:rowOff>6706</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169283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98501</xdr:rowOff>
    </xdr:from>
    <xdr:to>
      <xdr:col>41</xdr:col>
      <xdr:colOff>101600</xdr:colOff>
      <xdr:row>38</xdr:row>
      <xdr:rowOff>28651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19778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119075</xdr:rowOff>
    </xdr:from>
    <xdr:to>
      <xdr:col>36</xdr:col>
      <xdr:colOff>165100</xdr:colOff>
      <xdr:row>38</xdr:row>
      <xdr:rowOff>49225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40352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53191</xdr:rowOff>
    </xdr:from>
    <xdr:to>
      <xdr:col>55</xdr:col>
      <xdr:colOff>0</xdr:colOff>
      <xdr:row>56</xdr:row>
      <xdr:rowOff>170365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654391"/>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170365</xdr:rowOff>
    </xdr:from>
    <xdr:to>
      <xdr:col>50</xdr:col>
      <xdr:colOff>114300</xdr:colOff>
      <xdr:row>57</xdr:row>
      <xdr:rowOff>34120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771565"/>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34120</xdr:rowOff>
    </xdr:from>
    <xdr:to>
      <xdr:col>45</xdr:col>
      <xdr:colOff>177800</xdr:colOff>
      <xdr:row>57</xdr:row>
      <xdr:rowOff>122392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806770"/>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111484</xdr:rowOff>
    </xdr:from>
    <xdr:to>
      <xdr:col>41</xdr:col>
      <xdr:colOff>50800</xdr:colOff>
      <xdr:row>57</xdr:row>
      <xdr:rowOff>122392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972300" y="988413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2391</xdr:rowOff>
    </xdr:from>
    <xdr:to>
      <xdr:col>55</xdr:col>
      <xdr:colOff>50800</xdr:colOff>
      <xdr:row>56</xdr:row>
      <xdr:rowOff>103991</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6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25268</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4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119565</xdr:rowOff>
    </xdr:from>
    <xdr:to>
      <xdr:col>50</xdr:col>
      <xdr:colOff>165100</xdr:colOff>
      <xdr:row>57</xdr:row>
      <xdr:rowOff>49715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40842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154770</xdr:rowOff>
    </xdr:from>
    <xdr:to>
      <xdr:col>46</xdr:col>
      <xdr:colOff>38100</xdr:colOff>
      <xdr:row>57</xdr:row>
      <xdr:rowOff>84920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76047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71592</xdr:rowOff>
    </xdr:from>
    <xdr:to>
      <xdr:col>41</xdr:col>
      <xdr:colOff>101600</xdr:colOff>
      <xdr:row>58</xdr:row>
      <xdr:rowOff>1742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164319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60684</xdr:rowOff>
    </xdr:from>
    <xdr:to>
      <xdr:col>36</xdr:col>
      <xdr:colOff>165100</xdr:colOff>
      <xdr:row>57</xdr:row>
      <xdr:rowOff>162284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131044</xdr:rowOff>
    </xdr:from>
    <xdr:to>
      <xdr:col>55</xdr:col>
      <xdr:colOff>0</xdr:colOff>
      <xdr:row>75</xdr:row>
      <xdr:rowOff>149225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9639300" y="12989794"/>
          <a:ext cx="8382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118364</xdr:rowOff>
    </xdr:from>
    <xdr:to>
      <xdr:col>50</xdr:col>
      <xdr:colOff>114300</xdr:colOff>
      <xdr:row>75</xdr:row>
      <xdr:rowOff>131044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8750300" y="1297711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118364</xdr:rowOff>
    </xdr:from>
    <xdr:to>
      <xdr:col>45</xdr:col>
      <xdr:colOff>177800</xdr:colOff>
      <xdr:row>78</xdr:row>
      <xdr:rowOff>152273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2977114"/>
          <a:ext cx="889000" cy="5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152273</xdr:rowOff>
    </xdr:from>
    <xdr:to>
      <xdr:col>41</xdr:col>
      <xdr:colOff>50800</xdr:colOff>
      <xdr:row>78</xdr:row>
      <xdr:rowOff>165729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6972300" y="13525373"/>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98425</xdr:rowOff>
    </xdr:from>
    <xdr:to>
      <xdr:col>55</xdr:col>
      <xdr:colOff>50800</xdr:colOff>
      <xdr:row>76</xdr:row>
      <xdr:rowOff>28575</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29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76852</xdr:rowOff>
    </xdr:from>
    <xdr:ext cx="534377"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29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80244</xdr:rowOff>
    </xdr:from>
    <xdr:to>
      <xdr:col>50</xdr:col>
      <xdr:colOff>165100</xdr:colOff>
      <xdr:row>76</xdr:row>
      <xdr:rowOff>10393</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2938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0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67564</xdr:rowOff>
    </xdr:from>
    <xdr:to>
      <xdr:col>46</xdr:col>
      <xdr:colOff>38100</xdr:colOff>
      <xdr:row>75</xdr:row>
      <xdr:rowOff>169165</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160290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101473</xdr:rowOff>
    </xdr:from>
    <xdr:to>
      <xdr:col>41</xdr:col>
      <xdr:colOff>101600</xdr:colOff>
      <xdr:row>79</xdr:row>
      <xdr:rowOff>31623</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22750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114929</xdr:rowOff>
    </xdr:from>
    <xdr:to>
      <xdr:col>36</xdr:col>
      <xdr:colOff>165100</xdr:colOff>
      <xdr:row>79</xdr:row>
      <xdr:rowOff>45079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34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36206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7" name="土木費グラフ枠">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39" name="土木費最小値テキスト">
          <a:extLst>
            <a:ext uri="{FF2B5EF4-FFF2-40B4-BE49-F238E27FC236}">
              <a16:creationId xmlns:a16="http://schemas.microsoft.com/office/drawing/2014/main" id="{00000000-0008-0000-0700-0000B7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1" name="土木費最大値テキスト">
          <a:extLst>
            <a:ext uri="{FF2B5EF4-FFF2-40B4-BE49-F238E27FC236}">
              <a16:creationId xmlns:a16="http://schemas.microsoft.com/office/drawing/2014/main" id="{00000000-0008-0000-0700-0000B9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19532</xdr:rowOff>
    </xdr:from>
    <xdr:to>
      <xdr:col>55</xdr:col>
      <xdr:colOff>0</xdr:colOff>
      <xdr:row>95</xdr:row>
      <xdr:rowOff>64719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9639300" y="16307282"/>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4" name="土木費平均値テキスト">
          <a:extLst>
            <a:ext uri="{FF2B5EF4-FFF2-40B4-BE49-F238E27FC236}">
              <a16:creationId xmlns:a16="http://schemas.microsoft.com/office/drawing/2014/main" id="{00000000-0008-0000-0700-0000BC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19532</xdr:rowOff>
    </xdr:from>
    <xdr:to>
      <xdr:col>50</xdr:col>
      <xdr:colOff>114300</xdr:colOff>
      <xdr:row>96</xdr:row>
      <xdr:rowOff>28563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8750300" y="16307282"/>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28563</xdr:rowOff>
    </xdr:from>
    <xdr:to>
      <xdr:col>45</xdr:col>
      <xdr:colOff>177800</xdr:colOff>
      <xdr:row>96</xdr:row>
      <xdr:rowOff>69081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7861300" y="16487763"/>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69081</xdr:rowOff>
    </xdr:from>
    <xdr:to>
      <xdr:col>41</xdr:col>
      <xdr:colOff>50800</xdr:colOff>
      <xdr:row>96</xdr:row>
      <xdr:rowOff>133604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6972300" y="16528281"/>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13919</xdr:rowOff>
    </xdr:from>
    <xdr:to>
      <xdr:col>55</xdr:col>
      <xdr:colOff>50800</xdr:colOff>
      <xdr:row>95</xdr:row>
      <xdr:rowOff>115519</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104267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163796</xdr:rowOff>
    </xdr:from>
    <xdr:ext cx="534377" cy="259045"/>
    <xdr:sp macro="" textlink="">
      <xdr:nvSpPr>
        <xdr:cNvPr id="463" name="土木費該当値テキスト">
          <a:extLst>
            <a:ext uri="{FF2B5EF4-FFF2-40B4-BE49-F238E27FC236}">
              <a16:creationId xmlns:a16="http://schemas.microsoft.com/office/drawing/2014/main" id="{00000000-0008-0000-0700-0000CF010000}"/>
            </a:ext>
          </a:extLst>
        </xdr:cNvPr>
        <xdr:cNvSpPr txBox="1"/>
      </xdr:nvSpPr>
      <xdr:spPr>
        <a:xfrm>
          <a:off x="10528300" y="162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140182</xdr:rowOff>
    </xdr:from>
    <xdr:to>
      <xdr:col>50</xdr:col>
      <xdr:colOff>165100</xdr:colOff>
      <xdr:row>95</xdr:row>
      <xdr:rowOff>70332</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9588500" y="1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61459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149213</xdr:rowOff>
    </xdr:from>
    <xdr:to>
      <xdr:col>46</xdr:col>
      <xdr:colOff>38100</xdr:colOff>
      <xdr:row>96</xdr:row>
      <xdr:rowOff>79363</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8699500" y="16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18281</xdr:rowOff>
    </xdr:from>
    <xdr:to>
      <xdr:col>41</xdr:col>
      <xdr:colOff>101600</xdr:colOff>
      <xdr:row>96</xdr:row>
      <xdr:rowOff>119881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78105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82804</xdr:rowOff>
    </xdr:from>
    <xdr:to>
      <xdr:col>36</xdr:col>
      <xdr:colOff>165100</xdr:colOff>
      <xdr:row>97</xdr:row>
      <xdr:rowOff>12954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6921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7" name="警察費最小値テキスト">
          <a:extLst>
            <a:ext uri="{FF2B5EF4-FFF2-40B4-BE49-F238E27FC236}">
              <a16:creationId xmlns:a16="http://schemas.microsoft.com/office/drawing/2014/main" id="{00000000-0008-0000-0700-0000F1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499" name="警察費最大値テキスト">
          <a:extLst>
            <a:ext uri="{FF2B5EF4-FFF2-40B4-BE49-F238E27FC236}">
              <a16:creationId xmlns:a16="http://schemas.microsoft.com/office/drawing/2014/main" id="{00000000-0008-0000-0700-0000F3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61649</xdr:rowOff>
    </xdr:from>
    <xdr:to>
      <xdr:col>85</xdr:col>
      <xdr:colOff>127000</xdr:colOff>
      <xdr:row>36</xdr:row>
      <xdr:rowOff>130883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5481300" y="6233849"/>
          <a:ext cx="8382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2" name="警察費平均値テキスト">
          <a:extLst>
            <a:ext uri="{FF2B5EF4-FFF2-40B4-BE49-F238E27FC236}">
              <a16:creationId xmlns:a16="http://schemas.microsoft.com/office/drawing/2014/main" id="{00000000-0008-0000-0700-0000F6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61649</xdr:rowOff>
    </xdr:from>
    <xdr:to>
      <xdr:col>81</xdr:col>
      <xdr:colOff>50800</xdr:colOff>
      <xdr:row>38</xdr:row>
      <xdr:rowOff>17562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592300" y="6233849"/>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17562</xdr:rowOff>
    </xdr:from>
    <xdr:to>
      <xdr:col>76</xdr:col>
      <xdr:colOff>114300</xdr:colOff>
      <xdr:row>38</xdr:row>
      <xdr:rowOff>89245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3703300" y="6532662"/>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57567</xdr:rowOff>
    </xdr:from>
    <xdr:to>
      <xdr:col>71</xdr:col>
      <xdr:colOff>177800</xdr:colOff>
      <xdr:row>38</xdr:row>
      <xdr:rowOff>89245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814300" y="6572667"/>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80083</xdr:rowOff>
    </xdr:from>
    <xdr:to>
      <xdr:col>85</xdr:col>
      <xdr:colOff>177800</xdr:colOff>
      <xdr:row>37</xdr:row>
      <xdr:rowOff>10233</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62687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58510</xdr:rowOff>
    </xdr:from>
    <xdr:ext cx="534377" cy="259045"/>
    <xdr:sp macro="" textlink="">
      <xdr:nvSpPr>
        <xdr:cNvPr id="521" name="警察費該当値テキスト">
          <a:extLst>
            <a:ext uri="{FF2B5EF4-FFF2-40B4-BE49-F238E27FC236}">
              <a16:creationId xmlns:a16="http://schemas.microsoft.com/office/drawing/2014/main" id="{00000000-0008-0000-0700-000009020000}"/>
            </a:ext>
          </a:extLst>
        </xdr:cNvPr>
        <xdr:cNvSpPr txBox="1"/>
      </xdr:nvSpPr>
      <xdr:spPr>
        <a:xfrm>
          <a:off x="16370300" y="62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10849</xdr:rowOff>
    </xdr:from>
    <xdr:to>
      <xdr:col>81</xdr:col>
      <xdr:colOff>101600</xdr:colOff>
      <xdr:row>36</xdr:row>
      <xdr:rowOff>112449</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430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128976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9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138212</xdr:rowOff>
    </xdr:from>
    <xdr:to>
      <xdr:col>76</xdr:col>
      <xdr:colOff>165100</xdr:colOff>
      <xdr:row>38</xdr:row>
      <xdr:rowOff>68362</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4541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59489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38445</xdr:rowOff>
    </xdr:from>
    <xdr:to>
      <xdr:col>72</xdr:col>
      <xdr:colOff>38100</xdr:colOff>
      <xdr:row>38</xdr:row>
      <xdr:rowOff>140045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36525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131172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6767</xdr:rowOff>
    </xdr:from>
    <xdr:to>
      <xdr:col>67</xdr:col>
      <xdr:colOff>101600</xdr:colOff>
      <xdr:row>38</xdr:row>
      <xdr:rowOff>108367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2763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74016</xdr:rowOff>
    </xdr:from>
    <xdr:to>
      <xdr:col>85</xdr:col>
      <xdr:colOff>127000</xdr:colOff>
      <xdr:row>55</xdr:row>
      <xdr:rowOff>144805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503766"/>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74016</xdr:rowOff>
    </xdr:from>
    <xdr:to>
      <xdr:col>81</xdr:col>
      <xdr:colOff>50800</xdr:colOff>
      <xdr:row>55</xdr:row>
      <xdr:rowOff>156711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503766"/>
          <a:ext cx="889000" cy="8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156711</xdr:rowOff>
    </xdr:from>
    <xdr:to>
      <xdr:col>76</xdr:col>
      <xdr:colOff>114300</xdr:colOff>
      <xdr:row>56</xdr:row>
      <xdr:rowOff>59442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3703300" y="9586461"/>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59442</xdr:rowOff>
    </xdr:from>
    <xdr:to>
      <xdr:col>71</xdr:col>
      <xdr:colOff>177800</xdr:colOff>
      <xdr:row>56</xdr:row>
      <xdr:rowOff>60643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660642"/>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94005</xdr:rowOff>
    </xdr:from>
    <xdr:to>
      <xdr:col>85</xdr:col>
      <xdr:colOff>177800</xdr:colOff>
      <xdr:row>56</xdr:row>
      <xdr:rowOff>24155</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72432</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5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23216</xdr:rowOff>
    </xdr:from>
    <xdr:to>
      <xdr:col>81</xdr:col>
      <xdr:colOff>101600</xdr:colOff>
      <xdr:row>55</xdr:row>
      <xdr:rowOff>124816</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4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115943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5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105911</xdr:rowOff>
    </xdr:from>
    <xdr:to>
      <xdr:col>76</xdr:col>
      <xdr:colOff>165100</xdr:colOff>
      <xdr:row>56</xdr:row>
      <xdr:rowOff>36061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27188</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62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8642</xdr:rowOff>
    </xdr:from>
    <xdr:to>
      <xdr:col>72</xdr:col>
      <xdr:colOff>38100</xdr:colOff>
      <xdr:row>56</xdr:row>
      <xdr:rowOff>110242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101369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7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9843</xdr:rowOff>
    </xdr:from>
    <xdr:to>
      <xdr:col>67</xdr:col>
      <xdr:colOff>101600</xdr:colOff>
      <xdr:row>56</xdr:row>
      <xdr:rowOff>111443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6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102570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7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災害復旧費グラフ枠">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6" name="災害復旧費最小値テキスト">
          <a:extLst>
            <a:ext uri="{FF2B5EF4-FFF2-40B4-BE49-F238E27FC236}">
              <a16:creationId xmlns:a16="http://schemas.microsoft.com/office/drawing/2014/main" id="{00000000-0008-0000-0700-00005E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8" name="災害復旧費最大値テキスト">
          <a:extLst>
            <a:ext uri="{FF2B5EF4-FFF2-40B4-BE49-F238E27FC236}">
              <a16:creationId xmlns:a16="http://schemas.microsoft.com/office/drawing/2014/main" id="{00000000-0008-0000-0700-000060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11867</xdr:rowOff>
    </xdr:from>
    <xdr:to>
      <xdr:col>85</xdr:col>
      <xdr:colOff>127000</xdr:colOff>
      <xdr:row>78</xdr:row>
      <xdr:rowOff>86162</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5481300" y="1338496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1" name="災害復旧費平均値テキスト">
          <a:extLst>
            <a:ext uri="{FF2B5EF4-FFF2-40B4-BE49-F238E27FC236}">
              <a16:creationId xmlns:a16="http://schemas.microsoft.com/office/drawing/2014/main" id="{00000000-0008-0000-0700-000063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2" name="フローチャート: 判断 611">
          <a:extLst>
            <a:ext uri="{FF2B5EF4-FFF2-40B4-BE49-F238E27FC236}">
              <a16:creationId xmlns:a16="http://schemas.microsoft.com/office/drawing/2014/main" id="{00000000-0008-0000-0700-000064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86162</xdr:rowOff>
    </xdr:from>
    <xdr:to>
      <xdr:col>81</xdr:col>
      <xdr:colOff>50800</xdr:colOff>
      <xdr:row>78</xdr:row>
      <xdr:rowOff>130053</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4592300" y="13459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130053</xdr:rowOff>
    </xdr:from>
    <xdr:to>
      <xdr:col>76</xdr:col>
      <xdr:colOff>114300</xdr:colOff>
      <xdr:row>78</xdr:row>
      <xdr:rowOff>133482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3703300" y="13503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118852</xdr:rowOff>
    </xdr:from>
    <xdr:to>
      <xdr:col>71</xdr:col>
      <xdr:colOff>177800</xdr:colOff>
      <xdr:row>78</xdr:row>
      <xdr:rowOff>133482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814300" y="13491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132517</xdr:rowOff>
    </xdr:from>
    <xdr:to>
      <xdr:col>85</xdr:col>
      <xdr:colOff>177800</xdr:colOff>
      <xdr:row>78</xdr:row>
      <xdr:rowOff>62667</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62687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47444</xdr:rowOff>
    </xdr:from>
    <xdr:ext cx="469744" cy="259045"/>
    <xdr:sp macro="" textlink="">
      <xdr:nvSpPr>
        <xdr:cNvPr id="630" name="災害復旧費該当値テキスト">
          <a:extLst>
            <a:ext uri="{FF2B5EF4-FFF2-40B4-BE49-F238E27FC236}">
              <a16:creationId xmlns:a16="http://schemas.microsoft.com/office/drawing/2014/main" id="{00000000-0008-0000-0700-000076020000}"/>
            </a:ext>
          </a:extLst>
        </xdr:cNvPr>
        <xdr:cNvSpPr txBox="1"/>
      </xdr:nvSpPr>
      <xdr:spPr>
        <a:xfrm>
          <a:off x="16370300" y="132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35362</xdr:rowOff>
    </xdr:from>
    <xdr:to>
      <xdr:col>81</xdr:col>
      <xdr:colOff>101600</xdr:colOff>
      <xdr:row>78</xdr:row>
      <xdr:rowOff>136962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5430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128089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79253</xdr:rowOff>
    </xdr:from>
    <xdr:to>
      <xdr:col>76</xdr:col>
      <xdr:colOff>165100</xdr:colOff>
      <xdr:row>79</xdr:row>
      <xdr:rowOff>9403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4541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3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82682</xdr:rowOff>
    </xdr:from>
    <xdr:to>
      <xdr:col>72</xdr:col>
      <xdr:colOff>38100</xdr:colOff>
      <xdr:row>79</xdr:row>
      <xdr:rowOff>12832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3652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3959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68052</xdr:rowOff>
    </xdr:from>
    <xdr:to>
      <xdr:col>67</xdr:col>
      <xdr:colOff>101600</xdr:colOff>
      <xdr:row>78</xdr:row>
      <xdr:rowOff>169652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2763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160779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53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0" name="公債費最小値テキスト">
          <a:extLst>
            <a:ext uri="{FF2B5EF4-FFF2-40B4-BE49-F238E27FC236}">
              <a16:creationId xmlns:a16="http://schemas.microsoft.com/office/drawing/2014/main" id="{00000000-0008-0000-0700-000094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2" name="公債費最大値テキスト">
          <a:extLst>
            <a:ext uri="{FF2B5EF4-FFF2-40B4-BE49-F238E27FC236}">
              <a16:creationId xmlns:a16="http://schemas.microsoft.com/office/drawing/2014/main" id="{00000000-0008-0000-0700-000096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23640</xdr:rowOff>
    </xdr:from>
    <xdr:to>
      <xdr:col>85</xdr:col>
      <xdr:colOff>127000</xdr:colOff>
      <xdr:row>92</xdr:row>
      <xdr:rowOff>106028</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5481300" y="15797040"/>
          <a:ext cx="8382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5" name="公債費平均値テキスト">
          <a:extLst>
            <a:ext uri="{FF2B5EF4-FFF2-40B4-BE49-F238E27FC236}">
              <a16:creationId xmlns:a16="http://schemas.microsoft.com/office/drawing/2014/main" id="{00000000-0008-0000-0700-000099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6" name="フローチャート: 判断 665">
          <a:extLst>
            <a:ext uri="{FF2B5EF4-FFF2-40B4-BE49-F238E27FC236}">
              <a16:creationId xmlns:a16="http://schemas.microsoft.com/office/drawing/2014/main" id="{00000000-0008-0000-0700-00009A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23640</xdr:rowOff>
    </xdr:from>
    <xdr:to>
      <xdr:col>81</xdr:col>
      <xdr:colOff>50800</xdr:colOff>
      <xdr:row>92</xdr:row>
      <xdr:rowOff>46065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4592300" y="15797040"/>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26155</xdr:rowOff>
    </xdr:from>
    <xdr:to>
      <xdr:col>76</xdr:col>
      <xdr:colOff>114300</xdr:colOff>
      <xdr:row>92</xdr:row>
      <xdr:rowOff>46065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3703300" y="15799555"/>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26155</xdr:rowOff>
    </xdr:from>
    <xdr:to>
      <xdr:col>71</xdr:col>
      <xdr:colOff>177800</xdr:colOff>
      <xdr:row>92</xdr:row>
      <xdr:rowOff>31321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2814300" y="1579955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149257</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547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55228</xdr:rowOff>
    </xdr:from>
    <xdr:to>
      <xdr:col>85</xdr:col>
      <xdr:colOff>177800</xdr:colOff>
      <xdr:row>92</xdr:row>
      <xdr:rowOff>156828</xdr:rowOff>
    </xdr:to>
    <xdr:sp macro="" textlink="">
      <xdr:nvSpPr>
        <xdr:cNvPr id="683" name="楕円 682">
          <a:extLst>
            <a:ext uri="{FF2B5EF4-FFF2-40B4-BE49-F238E27FC236}">
              <a16:creationId xmlns:a16="http://schemas.microsoft.com/office/drawing/2014/main" id="{00000000-0008-0000-0700-0000AB020000}"/>
            </a:ext>
          </a:extLst>
        </xdr:cNvPr>
        <xdr:cNvSpPr/>
      </xdr:nvSpPr>
      <xdr:spPr>
        <a:xfrm>
          <a:off x="16268700" y="158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78105</xdr:rowOff>
    </xdr:from>
    <xdr:ext cx="534377" cy="259045"/>
    <xdr:sp macro="" textlink="">
      <xdr:nvSpPr>
        <xdr:cNvPr id="684" name="公債費該当値テキスト">
          <a:extLst>
            <a:ext uri="{FF2B5EF4-FFF2-40B4-BE49-F238E27FC236}">
              <a16:creationId xmlns:a16="http://schemas.microsoft.com/office/drawing/2014/main" id="{00000000-0008-0000-0700-0000AC020000}"/>
            </a:ext>
          </a:extLst>
        </xdr:cNvPr>
        <xdr:cNvSpPr txBox="1"/>
      </xdr:nvSpPr>
      <xdr:spPr>
        <a:xfrm>
          <a:off x="16370300" y="156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144290</xdr:rowOff>
    </xdr:from>
    <xdr:to>
      <xdr:col>81</xdr:col>
      <xdr:colOff>101600</xdr:colOff>
      <xdr:row>92</xdr:row>
      <xdr:rowOff>74440</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5430500" y="15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90967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166715</xdr:rowOff>
    </xdr:from>
    <xdr:to>
      <xdr:col>76</xdr:col>
      <xdr:colOff>165100</xdr:colOff>
      <xdr:row>92</xdr:row>
      <xdr:rowOff>96865</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45415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113392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55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146805</xdr:rowOff>
    </xdr:from>
    <xdr:to>
      <xdr:col>72</xdr:col>
      <xdr:colOff>38100</xdr:colOff>
      <xdr:row>92</xdr:row>
      <xdr:rowOff>76955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3652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93482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151971</xdr:rowOff>
    </xdr:from>
    <xdr:to>
      <xdr:col>67</xdr:col>
      <xdr:colOff>101600</xdr:colOff>
      <xdr:row>92</xdr:row>
      <xdr:rowOff>82121</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2763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98648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628,819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96,170</a:t>
          </a:r>
          <a:r>
            <a:rPr kumimoji="1" lang="ja-JP" altLang="en-US" sz="1300">
              <a:latin typeface="ＭＳ Ｐゴシック" panose="020B0600070205080204" pitchFamily="50" charset="-128"/>
              <a:ea typeface="ＭＳ Ｐゴシック" panose="020B0600070205080204" pitchFamily="50" charset="-128"/>
            </a:rPr>
            <a:t>円、衛生費は住民一人当たり</a:t>
          </a:r>
          <a:r>
            <a:rPr kumimoji="1" lang="en-US" altLang="ja-JP" sz="1300">
              <a:latin typeface="ＭＳ Ｐゴシック" panose="020B0600070205080204" pitchFamily="50" charset="-128"/>
              <a:ea typeface="ＭＳ Ｐゴシック" panose="020B0600070205080204" pitchFamily="50" charset="-128"/>
            </a:rPr>
            <a:t>49,604</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63,125</a:t>
          </a:r>
          <a:r>
            <a:rPr kumimoji="1" lang="ja-JP" altLang="en-US" sz="1300">
              <a:latin typeface="ＭＳ Ｐゴシック" panose="020B0600070205080204" pitchFamily="50" charset="-128"/>
              <a:ea typeface="ＭＳ Ｐゴシック" panose="020B0600070205080204" pitchFamily="50" charset="-128"/>
            </a:rPr>
            <a:t>円となっており、令和２年度から高い水準が続いているが、いずれも新型コロナウイルス感染症対策や物価高騰対策による増が主な要因である。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黒字となっている。令和２年度以降、新型コロナウイルス感染症対策に係る国庫支出金の一部について、所要額を上回って交付された分が当該年度内に精算されなかったこと等により、大幅に増となっている。</a:t>
          </a:r>
        </a:p>
        <a:p>
          <a:r>
            <a:rPr kumimoji="1" lang="ja-JP" altLang="en-US" sz="1400">
              <a:latin typeface="ＭＳ ゴシック" pitchFamily="49" charset="-128"/>
              <a:ea typeface="ＭＳ ゴシック" pitchFamily="49" charset="-128"/>
            </a:rPr>
            <a:t>　実質単年度収支は、財政調整用基金の取崩（赤字要素：約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４年度も新型コロナウイルス感染症の影響はあったものの、標準財政規模に対する黒字額の比率が前年度と比べて増加した主な要因としては、収入面では、新型コロナウイルス感染症関連の委託料等臨時的収入によるものであり、費用面では、各種契約等について市場価格等の情報収集を行い、安全を確保しながら、より低廉な方法等を引き続き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実質公債費比率の分子は、近年、元利償還金等の減よりも、元利償還金等に係る基準財政需要額算入額の減が大きくなる傾向にある。</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本県においては、減債基金積立相当額の積立ルール（発行額の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）を基本として毎年度積立を行っている。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引き続き、県債発行額と残高の適切な管理と交付税措置のある県債の活用等に努めることとしている。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財政調整基金は、取崩額が運用利息及び地方財政法の規定に基づく歳計剰余金の積立額を上回ったことにより減となった。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減債基金は利息の積立により増となった。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その他特定目的基金については、公共施設等整備基金等の積立があったことにより増となっている。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それぞれの基金の目的に応じて適切に積立て・取崩しを行うほか、財政調整基金及び減債基金については、財源確保の取組を進める等により、基金の確保に努めていく。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地域振興基金：青森県基本計画に基づく諸施策の推進や県政の重要課題等への対応を図るための事業の実施。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地域医療介護総合確保基金：医療及び介護の総合的な確保を図るための事業の実施。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発電用施設等所在市町村等振興基金：今後の施設整備などに備えるため積立したことにより、増となっている。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国民スポーツ大会・全国障害者スポーツ大会開催基金：令和８年度の開催に向けて、計画的に基金の取崩しを行っていく。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令和４年度は、取崩額が運用利息及び地方財政法の規定に基づく歳計剰余金の積立額を上回ったことにより減となっている。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971548-7DF8-4D2D-97E7-1097EF83F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EA720C-8009-4B25-8B9A-A07740BD5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77B89A-8DF0-4B12-9187-997164067AF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3746E73-61BE-4504-BDEE-1E30C9EFCD00}"/>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6A974F7-FFD6-4111-88EA-91A4C3FDF4E8}"/>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73340D3-7A0D-4180-82F6-8FDDAC9E9AFC}"/>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37549D1-B867-4BAB-AA1A-3A08871E7AF7}"/>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A90E83B3-BA4F-42EB-9BD2-F106F09CD867}"/>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302FA61-3608-46A2-B631-34646F77695A}"/>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31BEC9B-16DB-4F9F-B804-5EDF8CF623F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E2F1F3-05D5-4871-9799-9CD47775C06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B1F54D-7FC2-425C-8F81-26A87AEC505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DC7371-8E0F-4D38-A8AB-265A7B1B3D2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7924CF-50C9-4AF6-BF04-C0400454BB4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B0DB05-DF0C-4AC6-B223-52A1795A073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3DA7136-DF06-4A72-AA36-3EE5B3623FF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124471-C7A3-49A4-A74C-00AE62D7F57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7A6BB7F-0FFB-40DA-9BF9-E0A6903AA7A9}"/>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69144F-9E45-4534-9331-EE5CDE95315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BDB822-E88B-4DD8-A9B5-9020F9664D1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69AEC0-A00A-441E-BFC0-2F8009F9E03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0F00A2E-CCCE-479D-A953-846891AECBD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41861B-E2A0-4352-9D87-320CA8CF6F7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1B65F7B-DB4F-4FBD-A564-589800A389E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A776E3B-EFDC-4B76-9427-4DDE99C954D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F6C95D8-CFA4-43FF-A6CA-C9A1410A185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A4FBF1-E12E-4B3C-ACDC-2106D2D379C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5F40BF6-5F68-4475-940A-F5DC21E61CF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743D3B-C0D0-4EAA-85EC-4283FDC4402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69B436E-5E62-4C9F-8085-9EDBB3C6AE16}"/>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077BD27-A087-4B1C-A392-FAE4AF293388}"/>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993A729-7F29-4428-93DE-BE034BC99903}"/>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89CF115-4D94-4114-98C0-1C9E65FEE651}"/>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3BABE05-187B-4FA6-8CB7-56BC07F396DD}"/>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722EBB6-1230-4F12-9142-E665662B404B}"/>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1AC3B24-BA29-481B-A63A-9CE422075A5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BAFA5CF-067C-4402-AE3D-1DE16133C4F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854E857-8920-4E9A-8E49-ED0D2267B2C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3A1EBBB-EE01-477D-AE95-B50F29E3212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94DAC7E-D73C-4CF9-AC34-45375A7DF49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E5FAEF9-965A-4DE4-816A-B0B3A6E7AFBD}"/>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437EAAB-FD0E-442A-BA18-ECC6FD875ADA}"/>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BFA55AA-C1D3-488E-851E-98B766F80AE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062B5EF-3106-425E-917C-6982692572B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CED2E50-6D6B-41BB-A90A-A0E7B486509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50CADFA-B4B0-4007-BFFC-508691A0FDFC}"/>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有形固定資産減価償却率については、類似団体平均を下回っている。引き続き、老朽化した施設等について、計画的に長寿命化を進めていくなど、公共施設の適正管理に努める。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0E0B919-69C1-4698-826C-F6EDCDFCA01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FA1F96E-D24A-404B-8243-BEBE643FEC0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D4C26CE-E551-4BFB-98C2-449181972C5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73614C8-940A-4C89-B935-EA81AF07F69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95D4B22-0D5C-4A5D-BFCC-FF7D104B578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FA5C3B7-3048-4CEB-A4B7-119D573C4BB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325DA1D-9E89-4609-963C-84CDB200FA0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065C8F8-3F64-403B-904A-D531F805907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C798753-849E-4F96-AAA4-A13E38C484F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0AA4ECA-CE72-49DB-93F1-39431F2C1903}"/>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01E9AC1-972C-465A-A376-DC7E1030FE1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B70BB68-3EA7-45D0-A7D1-99072DED07E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FCD6ADF-48C4-4307-9C20-9B7081F43F8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45CC1DA-CE7B-443D-A63B-514F4FD7B1E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60E7671-7B9F-44EB-9486-87E39054BFA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54DE47D-A8A0-4537-82C2-C9F386ED650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D40ED096-B378-4ADC-A2D4-77ED2432D803}"/>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6DF1E70C-1E58-4674-A562-92C18D4FE6D2}"/>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432E39C8-7EBE-4CA1-998B-1898F9A97FDF}"/>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C9E1126F-A1A2-4073-B55A-5598E34EB503}"/>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5D939CF7-4EC6-4B1E-B6B5-DC6A7EA13033}"/>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BF29365D-7478-4E09-A2B0-B5B2AAAE5798}"/>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3F41B5BA-D4D9-4803-8E43-A653A973A125}"/>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BA7B5335-ABBE-4704-A603-E30EA9A22C67}"/>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BB58C551-A16F-46C6-8EEB-36F7AA602673}"/>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24ECC39C-E703-4A7E-9D12-2637B93337A5}"/>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AA98DE8C-049C-4DC4-BF25-4A54CC9942C9}"/>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74EC889-065B-414D-8FB4-E9EA2A07C5E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6B2544-9B37-4F79-BECC-2A05F1963D3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90BCF0-DBE6-420A-A1A0-DBAD4080549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F44C0F5-D302-41BE-8726-AE14E116045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1454073-F112-4DFB-95B6-663EE962AB2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0" name="楕円 79">
          <a:extLst>
            <a:ext uri="{FF2B5EF4-FFF2-40B4-BE49-F238E27FC236}">
              <a16:creationId xmlns:a16="http://schemas.microsoft.com/office/drawing/2014/main" id="{4899134E-BCE1-4585-9302-F8999C3760F8}"/>
            </a:ext>
          </a:extLst>
        </xdr:cNvPr>
        <xdr:cNvSpPr/>
      </xdr:nvSpPr>
      <xdr:spPr>
        <a:xfrm>
          <a:off x="47117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1" name="有形固定資産減価償却率該当値テキスト">
          <a:extLst>
            <a:ext uri="{FF2B5EF4-FFF2-40B4-BE49-F238E27FC236}">
              <a16:creationId xmlns:a16="http://schemas.microsoft.com/office/drawing/2014/main" id="{450A84C0-56C4-4E1B-8520-48BBAFF55B9C}"/>
            </a:ext>
          </a:extLst>
        </xdr:cNvPr>
        <xdr:cNvSpPr txBox="1"/>
      </xdr:nvSpPr>
      <xdr:spPr>
        <a:xfrm>
          <a:off x="4813300" y="48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2" name="楕円 81">
          <a:extLst>
            <a:ext uri="{FF2B5EF4-FFF2-40B4-BE49-F238E27FC236}">
              <a16:creationId xmlns:a16="http://schemas.microsoft.com/office/drawing/2014/main" id="{8557C5DD-5E41-43E5-B2B2-D2DB104D4A84}"/>
            </a:ext>
          </a:extLst>
        </xdr:cNvPr>
        <xdr:cNvSpPr/>
      </xdr:nvSpPr>
      <xdr:spPr>
        <a:xfrm>
          <a:off x="4000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116205</xdr:rowOff>
    </xdr:to>
    <xdr:cxnSp macro="">
      <xdr:nvCxnSpPr>
        <xdr:cNvPr id="83" name="直線コネクタ 82">
          <a:extLst>
            <a:ext uri="{FF2B5EF4-FFF2-40B4-BE49-F238E27FC236}">
              <a16:creationId xmlns:a16="http://schemas.microsoft.com/office/drawing/2014/main" id="{39A15038-07A1-4894-A526-7BC220541DD1}"/>
            </a:ext>
          </a:extLst>
        </xdr:cNvPr>
        <xdr:cNvCxnSpPr/>
      </xdr:nvCxnSpPr>
      <xdr:spPr>
        <a:xfrm>
          <a:off x="4051300" y="503068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84" name="楕円 83">
          <a:extLst>
            <a:ext uri="{FF2B5EF4-FFF2-40B4-BE49-F238E27FC236}">
              <a16:creationId xmlns:a16="http://schemas.microsoft.com/office/drawing/2014/main" id="{60C1CC79-E7AB-4042-8054-4A63F29009F0}"/>
            </a:ext>
          </a:extLst>
        </xdr:cNvPr>
        <xdr:cNvSpPr/>
      </xdr:nvSpPr>
      <xdr:spPr>
        <a:xfrm>
          <a:off x="3238500" y="4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58632</xdr:rowOff>
    </xdr:to>
    <xdr:cxnSp macro="">
      <xdr:nvCxnSpPr>
        <xdr:cNvPr id="85" name="直線コネクタ 84">
          <a:extLst>
            <a:ext uri="{FF2B5EF4-FFF2-40B4-BE49-F238E27FC236}">
              <a16:creationId xmlns:a16="http://schemas.microsoft.com/office/drawing/2014/main" id="{64CC059B-77A2-4CB9-853A-8733404F6A4B}"/>
            </a:ext>
          </a:extLst>
        </xdr:cNvPr>
        <xdr:cNvCxnSpPr/>
      </xdr:nvCxnSpPr>
      <xdr:spPr>
        <a:xfrm>
          <a:off x="3289300" y="494432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86" name="楕円 85">
          <a:extLst>
            <a:ext uri="{FF2B5EF4-FFF2-40B4-BE49-F238E27FC236}">
              <a16:creationId xmlns:a16="http://schemas.microsoft.com/office/drawing/2014/main" id="{2871A274-A0AD-499D-B644-3C6A5D9E90C5}"/>
            </a:ext>
          </a:extLst>
        </xdr:cNvPr>
        <xdr:cNvSpPr/>
      </xdr:nvSpPr>
      <xdr:spPr>
        <a:xfrm>
          <a:off x="2476500" y="4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143722</xdr:rowOff>
    </xdr:to>
    <xdr:cxnSp macro="">
      <xdr:nvCxnSpPr>
        <xdr:cNvPr id="87" name="直線コネクタ 86">
          <a:extLst>
            <a:ext uri="{FF2B5EF4-FFF2-40B4-BE49-F238E27FC236}">
              <a16:creationId xmlns:a16="http://schemas.microsoft.com/office/drawing/2014/main" id="{AA094C81-9108-4394-938D-10CAF819E438}"/>
            </a:ext>
          </a:extLst>
        </xdr:cNvPr>
        <xdr:cNvCxnSpPr/>
      </xdr:nvCxnSpPr>
      <xdr:spPr>
        <a:xfrm>
          <a:off x="2527300" y="4821978"/>
          <a:ext cx="7620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162348</xdr:rowOff>
    </xdr:from>
    <xdr:to>
      <xdr:col>7</xdr:col>
      <xdr:colOff>187325</xdr:colOff>
      <xdr:row>27</xdr:row>
      <xdr:rowOff>92498</xdr:rowOff>
    </xdr:to>
    <xdr:sp macro="" textlink="">
      <xdr:nvSpPr>
        <xdr:cNvPr id="88" name="楕円 87">
          <a:extLst>
            <a:ext uri="{FF2B5EF4-FFF2-40B4-BE49-F238E27FC236}">
              <a16:creationId xmlns:a16="http://schemas.microsoft.com/office/drawing/2014/main" id="{0F64CB35-8874-4397-8D28-A9F1E67C1D7B}"/>
            </a:ext>
          </a:extLst>
        </xdr:cNvPr>
        <xdr:cNvSpPr/>
      </xdr:nvSpPr>
      <xdr:spPr>
        <a:xfrm>
          <a:off x="1714500" y="46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41698</xdr:rowOff>
    </xdr:from>
    <xdr:to>
      <xdr:col>11</xdr:col>
      <xdr:colOff>136525</xdr:colOff>
      <xdr:row>28</xdr:row>
      <xdr:rowOff>21378</xdr:rowOff>
    </xdr:to>
    <xdr:cxnSp macro="">
      <xdr:nvCxnSpPr>
        <xdr:cNvPr id="89" name="直線コネクタ 88">
          <a:extLst>
            <a:ext uri="{FF2B5EF4-FFF2-40B4-BE49-F238E27FC236}">
              <a16:creationId xmlns:a16="http://schemas.microsoft.com/office/drawing/2014/main" id="{EEF7BB0E-36E7-45E4-BD18-F3AB38BAFA9B}"/>
            </a:ext>
          </a:extLst>
        </xdr:cNvPr>
        <xdr:cNvCxnSpPr/>
      </xdr:nvCxnSpPr>
      <xdr:spPr>
        <a:xfrm>
          <a:off x="1765300" y="4670848"/>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90" name="n_1aveValue有形固定資産減価償却率">
          <a:extLst>
            <a:ext uri="{FF2B5EF4-FFF2-40B4-BE49-F238E27FC236}">
              <a16:creationId xmlns:a16="http://schemas.microsoft.com/office/drawing/2014/main" id="{B871B463-8104-474F-BA57-2B6B5A58D089}"/>
            </a:ext>
          </a:extLst>
        </xdr:cNvPr>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1CA70036-6713-4619-BFAB-5DAECB965C8E}"/>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48C6D590-E3CC-4611-B625-632D7693B343}"/>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C25D2E33-EE43-4012-A7D4-BE1565DDB79A}"/>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94" name="n_1mainValue有形固定資産減価償却率">
          <a:extLst>
            <a:ext uri="{FF2B5EF4-FFF2-40B4-BE49-F238E27FC236}">
              <a16:creationId xmlns:a16="http://schemas.microsoft.com/office/drawing/2014/main" id="{D876A6E6-3C3F-46C1-90E3-5D468D3F1BC8}"/>
            </a:ext>
          </a:extLst>
        </xdr:cNvPr>
        <xdr:cNvSpPr txBox="1"/>
      </xdr:nvSpPr>
      <xdr:spPr>
        <a:xfrm>
          <a:off x="38360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95" name="n_2mainValue有形固定資産減価償却率">
          <a:extLst>
            <a:ext uri="{FF2B5EF4-FFF2-40B4-BE49-F238E27FC236}">
              <a16:creationId xmlns:a16="http://schemas.microsoft.com/office/drawing/2014/main" id="{0AC60AF5-7D5D-4287-A27A-2B9F9D87759D}"/>
            </a:ext>
          </a:extLst>
        </xdr:cNvPr>
        <xdr:cNvSpPr txBox="1"/>
      </xdr:nvSpPr>
      <xdr:spPr>
        <a:xfrm>
          <a:off x="3086744" y="466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96" name="n_3mainValue有形固定資産減価償却率">
          <a:extLst>
            <a:ext uri="{FF2B5EF4-FFF2-40B4-BE49-F238E27FC236}">
              <a16:creationId xmlns:a16="http://schemas.microsoft.com/office/drawing/2014/main" id="{C86A7A8B-F32B-4C12-B541-7825B9CD7D25}"/>
            </a:ext>
          </a:extLst>
        </xdr:cNvPr>
        <xdr:cNvSpPr txBox="1"/>
      </xdr:nvSpPr>
      <xdr:spPr>
        <a:xfrm>
          <a:off x="2324744" y="454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109025</xdr:rowOff>
    </xdr:from>
    <xdr:ext cx="405111" cy="259045"/>
    <xdr:sp macro="" textlink="">
      <xdr:nvSpPr>
        <xdr:cNvPr id="97" name="n_4mainValue有形固定資産減価償却率">
          <a:extLst>
            <a:ext uri="{FF2B5EF4-FFF2-40B4-BE49-F238E27FC236}">
              <a16:creationId xmlns:a16="http://schemas.microsoft.com/office/drawing/2014/main" id="{EA399942-B381-4DFE-BEA0-8B4B2755EFAD}"/>
            </a:ext>
          </a:extLst>
        </xdr:cNvPr>
        <xdr:cNvSpPr txBox="1"/>
      </xdr:nvSpPr>
      <xdr:spPr>
        <a:xfrm>
          <a:off x="1562744" y="43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1A0F624-4B80-4B29-B251-52AF3618366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7D2CBF31-4F90-4E16-B0CB-4AC5DBE0A36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F34AE09-FAD2-4828-83FE-485511C5902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76E0E29-4DBF-4E55-B394-A52C97FCBE9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94742B9-023E-4218-9DC2-7510216F412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68333C51-8D2B-475E-8FD3-1A4039AD10F9}"/>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1E44F330-ED1F-4C26-B495-8B8350FDE458}"/>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10EE48B-3A7D-41D9-BD28-171E284E250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CFF3591-0E93-40A7-B5F0-079CCD80648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AAD01F7-7206-4A36-B086-68AC1D612EC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2479C23E-70AF-4D37-BA26-9B6BF1DF76B1}"/>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債務償還比率については、類似団体平均を下回っている。引き続き、県債発行額と残高の適切な管理と交付税措置のある県債の活用等に努める。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3022CE8-A90E-4EED-A7DE-9364D917CF8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166FF0F-78C3-4B0C-922C-29A24E7DDC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F3B5EAF2-F118-4979-A4FD-FD908D89557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684717C4-E34D-4F03-B8DC-90BD473A595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74FD7ABF-55C7-4B2C-AF73-59003D882BC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2ED7811E-BAD2-4AEE-B3A2-40A049D2865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8DE97C5F-0C8C-46E8-9B2E-A53C9426AC18}"/>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95B21D2B-DBAE-47C8-BBF6-CD40D874507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E2F36DEE-0ED9-4F21-BCA5-BE3EF0F1D49A}"/>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16D87FD1-5C0F-43D8-84EB-54D8AE50665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45D1ECB6-86C8-4548-85AB-D4D90DB284A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1B8BA9AA-7367-4A52-81D6-E672245BA56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4CFCCA3F-DA31-4C89-9C1F-D8873EE2ECFE}"/>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733A55E-2868-4CBE-A74F-42A86A2DA58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11C7D72-A99E-478B-ABE6-C26245CBDE9E}"/>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332F720-3CB6-4B51-B1D3-701EF2A1EE0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C3BA4392-2DFB-4F7B-A642-C4D29125B670}"/>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68B2E54E-FF49-44F4-AF7F-B0CF214B5F00}"/>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D64AA246-DC29-4796-911B-F206FD123B4A}"/>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40AA008C-F950-44D2-800C-996C7F19A3E4}"/>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73274175-3DC0-4F22-87D6-60382390BC9B}"/>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30" name="債務償還比率平均値テキスト">
          <a:extLst>
            <a:ext uri="{FF2B5EF4-FFF2-40B4-BE49-F238E27FC236}">
              <a16:creationId xmlns:a16="http://schemas.microsoft.com/office/drawing/2014/main" id="{A063368F-B8D3-4CFE-B6E1-6A1954A7C4D9}"/>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DFBD5CA0-871D-473F-9421-C3072EBA61C7}"/>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8EB6712C-3B14-4E09-AD06-4E0E2E8D6A61}"/>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EB53D234-B109-43B7-8A23-C58CBCEEDBDE}"/>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4C97FC05-1B17-45ED-A8BE-13C8EC525A04}"/>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39FB4EF3-BAC4-4877-86D2-8F6C1577AB74}"/>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B30F195-7215-4A51-A74D-157615DB247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7603CF4-7BDF-4C37-B765-25DC19682EC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FD7420-B8E2-4A82-B722-90CD2E5057D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606BC2D-E773-4C95-9637-D44BE0CF1DF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AACB8E6-8400-4B10-AF4E-092DA687AB0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127815</xdr:rowOff>
    </xdr:from>
    <xdr:to>
      <xdr:col>76</xdr:col>
      <xdr:colOff>73025</xdr:colOff>
      <xdr:row>28</xdr:row>
      <xdr:rowOff>57965</xdr:rowOff>
    </xdr:to>
    <xdr:sp macro="" textlink="">
      <xdr:nvSpPr>
        <xdr:cNvPr id="141" name="楕円 140">
          <a:extLst>
            <a:ext uri="{FF2B5EF4-FFF2-40B4-BE49-F238E27FC236}">
              <a16:creationId xmlns:a16="http://schemas.microsoft.com/office/drawing/2014/main" id="{FD13AF36-93B8-4DC6-8DD4-5E93E560BE38}"/>
            </a:ext>
          </a:extLst>
        </xdr:cNvPr>
        <xdr:cNvSpPr/>
      </xdr:nvSpPr>
      <xdr:spPr>
        <a:xfrm>
          <a:off x="14744700" y="4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150692</xdr:rowOff>
    </xdr:from>
    <xdr:ext cx="469744" cy="259045"/>
    <xdr:sp macro="" textlink="">
      <xdr:nvSpPr>
        <xdr:cNvPr id="142" name="債務償還比率該当値テキスト">
          <a:extLst>
            <a:ext uri="{FF2B5EF4-FFF2-40B4-BE49-F238E27FC236}">
              <a16:creationId xmlns:a16="http://schemas.microsoft.com/office/drawing/2014/main" id="{6BD8D6FD-B94C-4CBE-9342-07B23265AE83}"/>
            </a:ext>
          </a:extLst>
        </xdr:cNvPr>
        <xdr:cNvSpPr txBox="1"/>
      </xdr:nvSpPr>
      <xdr:spPr>
        <a:xfrm>
          <a:off x="14846300" y="46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50800</xdr:rowOff>
    </xdr:from>
    <xdr:to>
      <xdr:col>72</xdr:col>
      <xdr:colOff>123825</xdr:colOff>
      <xdr:row>26</xdr:row>
      <xdr:rowOff>152400</xdr:rowOff>
    </xdr:to>
    <xdr:sp macro="" textlink="">
      <xdr:nvSpPr>
        <xdr:cNvPr id="143" name="楕円 142">
          <a:extLst>
            <a:ext uri="{FF2B5EF4-FFF2-40B4-BE49-F238E27FC236}">
              <a16:creationId xmlns:a16="http://schemas.microsoft.com/office/drawing/2014/main" id="{BFD694A8-7A57-47DB-85C8-9F948E8B241D}"/>
            </a:ext>
          </a:extLst>
        </xdr:cNvPr>
        <xdr:cNvSpPr/>
      </xdr:nvSpPr>
      <xdr:spPr>
        <a:xfrm>
          <a:off x="14033500" y="4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101600</xdr:rowOff>
    </xdr:from>
    <xdr:to>
      <xdr:col>76</xdr:col>
      <xdr:colOff>22225</xdr:colOff>
      <xdr:row>28</xdr:row>
      <xdr:rowOff>7165</xdr:rowOff>
    </xdr:to>
    <xdr:cxnSp macro="">
      <xdr:nvCxnSpPr>
        <xdr:cNvPr id="144" name="直線コネクタ 143">
          <a:extLst>
            <a:ext uri="{FF2B5EF4-FFF2-40B4-BE49-F238E27FC236}">
              <a16:creationId xmlns:a16="http://schemas.microsoft.com/office/drawing/2014/main" id="{AB4D45C6-C7D8-480A-ABD1-FB698B1C125B}"/>
            </a:ext>
          </a:extLst>
        </xdr:cNvPr>
        <xdr:cNvCxnSpPr/>
      </xdr:nvCxnSpPr>
      <xdr:spPr>
        <a:xfrm>
          <a:off x="14084300" y="4559300"/>
          <a:ext cx="711200" cy="24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168666</xdr:rowOff>
    </xdr:from>
    <xdr:to>
      <xdr:col>68</xdr:col>
      <xdr:colOff>123825</xdr:colOff>
      <xdr:row>29</xdr:row>
      <xdr:rowOff>98816</xdr:rowOff>
    </xdr:to>
    <xdr:sp macro="" textlink="">
      <xdr:nvSpPr>
        <xdr:cNvPr id="145" name="楕円 144">
          <a:extLst>
            <a:ext uri="{FF2B5EF4-FFF2-40B4-BE49-F238E27FC236}">
              <a16:creationId xmlns:a16="http://schemas.microsoft.com/office/drawing/2014/main" id="{76A9816E-65EC-4398-8977-863EEA2CE632}"/>
            </a:ext>
          </a:extLst>
        </xdr:cNvPr>
        <xdr:cNvSpPr/>
      </xdr:nvSpPr>
      <xdr:spPr>
        <a:xfrm>
          <a:off x="13271500" y="49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101600</xdr:rowOff>
    </xdr:from>
    <xdr:to>
      <xdr:col>72</xdr:col>
      <xdr:colOff>73025</xdr:colOff>
      <xdr:row>29</xdr:row>
      <xdr:rowOff>48016</xdr:rowOff>
    </xdr:to>
    <xdr:cxnSp macro="">
      <xdr:nvCxnSpPr>
        <xdr:cNvPr id="146" name="直線コネクタ 145">
          <a:extLst>
            <a:ext uri="{FF2B5EF4-FFF2-40B4-BE49-F238E27FC236}">
              <a16:creationId xmlns:a16="http://schemas.microsoft.com/office/drawing/2014/main" id="{5C00838E-5796-4649-B82C-7EA1780FC19B}"/>
            </a:ext>
          </a:extLst>
        </xdr:cNvPr>
        <xdr:cNvCxnSpPr/>
      </xdr:nvCxnSpPr>
      <xdr:spPr>
        <a:xfrm flipV="1">
          <a:off x="13322300" y="4559300"/>
          <a:ext cx="762000" cy="4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96351</xdr:rowOff>
    </xdr:from>
    <xdr:to>
      <xdr:col>64</xdr:col>
      <xdr:colOff>123825</xdr:colOff>
      <xdr:row>30</xdr:row>
      <xdr:rowOff>26501</xdr:rowOff>
    </xdr:to>
    <xdr:sp macro="" textlink="">
      <xdr:nvSpPr>
        <xdr:cNvPr id="147" name="楕円 146">
          <a:extLst>
            <a:ext uri="{FF2B5EF4-FFF2-40B4-BE49-F238E27FC236}">
              <a16:creationId xmlns:a16="http://schemas.microsoft.com/office/drawing/2014/main" id="{C27B7A4D-F401-4D2B-A688-3B3A8AC85A2A}"/>
            </a:ext>
          </a:extLst>
        </xdr:cNvPr>
        <xdr:cNvSpPr/>
      </xdr:nvSpPr>
      <xdr:spPr>
        <a:xfrm>
          <a:off x="12509500" y="50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48016</xdr:rowOff>
    </xdr:from>
    <xdr:to>
      <xdr:col>68</xdr:col>
      <xdr:colOff>73025</xdr:colOff>
      <xdr:row>29</xdr:row>
      <xdr:rowOff>147151</xdr:rowOff>
    </xdr:to>
    <xdr:cxnSp macro="">
      <xdr:nvCxnSpPr>
        <xdr:cNvPr id="148" name="直線コネクタ 147">
          <a:extLst>
            <a:ext uri="{FF2B5EF4-FFF2-40B4-BE49-F238E27FC236}">
              <a16:creationId xmlns:a16="http://schemas.microsoft.com/office/drawing/2014/main" id="{B6E4FFE5-0857-42EA-B32F-EF12E5052CFF}"/>
            </a:ext>
          </a:extLst>
        </xdr:cNvPr>
        <xdr:cNvCxnSpPr/>
      </xdr:nvCxnSpPr>
      <xdr:spPr>
        <a:xfrm flipV="1">
          <a:off x="12560300" y="5020066"/>
          <a:ext cx="762000" cy="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26913</xdr:rowOff>
    </xdr:from>
    <xdr:to>
      <xdr:col>60</xdr:col>
      <xdr:colOff>123825</xdr:colOff>
      <xdr:row>30</xdr:row>
      <xdr:rowOff>128513</xdr:rowOff>
    </xdr:to>
    <xdr:sp macro="" textlink="">
      <xdr:nvSpPr>
        <xdr:cNvPr id="149" name="楕円 148">
          <a:extLst>
            <a:ext uri="{FF2B5EF4-FFF2-40B4-BE49-F238E27FC236}">
              <a16:creationId xmlns:a16="http://schemas.microsoft.com/office/drawing/2014/main" id="{E616EBC8-E503-471E-B305-73ECFC700C54}"/>
            </a:ext>
          </a:extLst>
        </xdr:cNvPr>
        <xdr:cNvSpPr/>
      </xdr:nvSpPr>
      <xdr:spPr>
        <a:xfrm>
          <a:off x="11747500" y="51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147151</xdr:rowOff>
    </xdr:from>
    <xdr:to>
      <xdr:col>64</xdr:col>
      <xdr:colOff>73025</xdr:colOff>
      <xdr:row>30</xdr:row>
      <xdr:rowOff>77713</xdr:rowOff>
    </xdr:to>
    <xdr:cxnSp macro="">
      <xdr:nvCxnSpPr>
        <xdr:cNvPr id="150" name="直線コネクタ 149">
          <a:extLst>
            <a:ext uri="{FF2B5EF4-FFF2-40B4-BE49-F238E27FC236}">
              <a16:creationId xmlns:a16="http://schemas.microsoft.com/office/drawing/2014/main" id="{036365B0-9344-4251-B9EF-2FF6FB9AFFF0}"/>
            </a:ext>
          </a:extLst>
        </xdr:cNvPr>
        <xdr:cNvCxnSpPr/>
      </xdr:nvCxnSpPr>
      <xdr:spPr>
        <a:xfrm flipV="1">
          <a:off x="11798300" y="5119201"/>
          <a:ext cx="762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51" name="n_1aveValue債務償還比率">
          <a:extLst>
            <a:ext uri="{FF2B5EF4-FFF2-40B4-BE49-F238E27FC236}">
              <a16:creationId xmlns:a16="http://schemas.microsoft.com/office/drawing/2014/main" id="{EB60CC3D-8104-4DD6-82FA-6FCD9719363C}"/>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94833</xdr:rowOff>
    </xdr:from>
    <xdr:ext cx="560923" cy="259045"/>
    <xdr:sp macro="" textlink="">
      <xdr:nvSpPr>
        <xdr:cNvPr id="152" name="n_2aveValue債務償還比率">
          <a:extLst>
            <a:ext uri="{FF2B5EF4-FFF2-40B4-BE49-F238E27FC236}">
              <a16:creationId xmlns:a16="http://schemas.microsoft.com/office/drawing/2014/main" id="{07A8518E-C3AF-4707-ADE4-AF3C27EA8799}"/>
            </a:ext>
          </a:extLst>
        </xdr:cNvPr>
        <xdr:cNvSpPr txBox="1"/>
      </xdr:nvSpPr>
      <xdr:spPr>
        <a:xfrm>
          <a:off x="13041838" y="5581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145390</xdr:rowOff>
    </xdr:from>
    <xdr:ext cx="560923" cy="259045"/>
    <xdr:sp macro="" textlink="">
      <xdr:nvSpPr>
        <xdr:cNvPr id="153" name="n_3aveValue債務償還比率">
          <a:extLst>
            <a:ext uri="{FF2B5EF4-FFF2-40B4-BE49-F238E27FC236}">
              <a16:creationId xmlns:a16="http://schemas.microsoft.com/office/drawing/2014/main" id="{A7445436-A9AB-4652-B459-0D7ADFCCEB19}"/>
            </a:ext>
          </a:extLst>
        </xdr:cNvPr>
        <xdr:cNvSpPr txBox="1"/>
      </xdr:nvSpPr>
      <xdr:spPr>
        <a:xfrm>
          <a:off x="12279838" y="5631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89076</xdr:rowOff>
    </xdr:from>
    <xdr:ext cx="560923" cy="259045"/>
    <xdr:sp macro="" textlink="">
      <xdr:nvSpPr>
        <xdr:cNvPr id="154" name="n_4aveValue債務償還比率">
          <a:extLst>
            <a:ext uri="{FF2B5EF4-FFF2-40B4-BE49-F238E27FC236}">
              <a16:creationId xmlns:a16="http://schemas.microsoft.com/office/drawing/2014/main" id="{B067D169-6562-449A-B421-4B50C2C2E6FB}"/>
            </a:ext>
          </a:extLst>
        </xdr:cNvPr>
        <xdr:cNvSpPr txBox="1"/>
      </xdr:nvSpPr>
      <xdr:spPr>
        <a:xfrm>
          <a:off x="11517838" y="557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168927</xdr:rowOff>
    </xdr:from>
    <xdr:ext cx="469744" cy="259045"/>
    <xdr:sp macro="" textlink="">
      <xdr:nvSpPr>
        <xdr:cNvPr id="155" name="n_1mainValue債務償還比率">
          <a:extLst>
            <a:ext uri="{FF2B5EF4-FFF2-40B4-BE49-F238E27FC236}">
              <a16:creationId xmlns:a16="http://schemas.microsoft.com/office/drawing/2014/main" id="{172475A8-8AE2-4522-AC41-C82F14DE3E3D}"/>
            </a:ext>
          </a:extLst>
        </xdr:cNvPr>
        <xdr:cNvSpPr txBox="1"/>
      </xdr:nvSpPr>
      <xdr:spPr>
        <a:xfrm>
          <a:off x="13836727" y="42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115343</xdr:rowOff>
    </xdr:from>
    <xdr:ext cx="469744" cy="259045"/>
    <xdr:sp macro="" textlink="">
      <xdr:nvSpPr>
        <xdr:cNvPr id="156" name="n_2mainValue債務償還比率">
          <a:extLst>
            <a:ext uri="{FF2B5EF4-FFF2-40B4-BE49-F238E27FC236}">
              <a16:creationId xmlns:a16="http://schemas.microsoft.com/office/drawing/2014/main" id="{9970AB31-2ACE-47EF-BB0C-55AA0AACC744}"/>
            </a:ext>
          </a:extLst>
        </xdr:cNvPr>
        <xdr:cNvSpPr txBox="1"/>
      </xdr:nvSpPr>
      <xdr:spPr>
        <a:xfrm>
          <a:off x="13087427" y="47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43028</xdr:rowOff>
    </xdr:from>
    <xdr:ext cx="469744" cy="259045"/>
    <xdr:sp macro="" textlink="">
      <xdr:nvSpPr>
        <xdr:cNvPr id="157" name="n_3mainValue債務償還比率">
          <a:extLst>
            <a:ext uri="{FF2B5EF4-FFF2-40B4-BE49-F238E27FC236}">
              <a16:creationId xmlns:a16="http://schemas.microsoft.com/office/drawing/2014/main" id="{19C2B4AC-10D2-48EA-9DE6-87036BF658DB}"/>
            </a:ext>
          </a:extLst>
        </xdr:cNvPr>
        <xdr:cNvSpPr txBox="1"/>
      </xdr:nvSpPr>
      <xdr:spPr>
        <a:xfrm>
          <a:off x="12325427" y="484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145040</xdr:rowOff>
    </xdr:from>
    <xdr:ext cx="469744" cy="259045"/>
    <xdr:sp macro="" textlink="">
      <xdr:nvSpPr>
        <xdr:cNvPr id="158" name="n_4mainValue債務償還比率">
          <a:extLst>
            <a:ext uri="{FF2B5EF4-FFF2-40B4-BE49-F238E27FC236}">
              <a16:creationId xmlns:a16="http://schemas.microsoft.com/office/drawing/2014/main" id="{724D3BD7-D23C-471C-9506-0DC19E758DC3}"/>
            </a:ext>
          </a:extLst>
        </xdr:cNvPr>
        <xdr:cNvSpPr txBox="1"/>
      </xdr:nvSpPr>
      <xdr:spPr>
        <a:xfrm>
          <a:off x="11563427" y="494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35165B3-8F87-4A34-8525-38995C956B4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8D58F85-C7A3-4316-9E28-A0A46B26E43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6232020-954F-47BE-833B-2734B6AE0DA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C8AA23F-711F-48DF-A8A9-225EBAA6B58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BA3D030-A0A4-45B3-8632-4AEF5212DE4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85A4EEBE-84EC-4FD4-823A-02D019B3875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C44072-65E1-4CF4-A544-2B43F855E8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F6A28B-1EC1-469C-9FD4-A04AF70145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6BB520-0171-4089-9D2B-04FA0AA4CF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C5992C-A544-4DE0-8F33-1242F93DC9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0759E7-A586-4EC4-A0A0-38FD0BD61A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B06FBB-FA4B-4BAF-BC33-0303E71E47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888002-B1B8-4FE1-AD21-1BADF4A6D2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D082F6-7F46-43BC-AEED-EF2D250A1F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6D9603-2EFE-46BE-B572-0EA9D0ADFF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68DA62-2837-496E-8425-681B39BE3B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077807-B7D2-488E-8BA0-B352630992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BC8380-BF59-4960-B6C3-251DE0B642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936E13-E7D3-4674-AFE6-64E26761CE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70B429-68D0-40E7-A256-182E77A40D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4F5A1F-1C3A-4284-B5F3-AD35B73034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89D365-3A28-4CEA-9BD6-F776CDBCF9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249887-5986-48E8-B0F6-62AC3F6B9E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1A3E34-A4E3-4E80-B0EA-01D47250FB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A78CCA-2213-498F-B44D-A72FFF2D58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3810C0-0833-4DD7-A636-A148E17B9B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326AB8-F6B5-4C4A-81BD-C7151B9011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DA9D35-DC09-4E79-A491-B49A9D51ED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D7CD10-39CA-40EA-B7AD-8E7DDD44C4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65CD23-9FFB-4895-937E-A9F5BCE9B5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591E79-C41A-407B-AC8F-9600A8ECF7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2DDF8D-3D87-41C8-8923-F0BC01BBAF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5A86A3-DECA-4D34-869C-FBF595D587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CD79233-BD46-4050-B038-56D7122D8D6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3B85636-80A8-4C1D-B103-36DB89B7417A}"/>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5FAFA3B-2ED9-42AA-BA9D-B6FBE7FE26F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0DE00DA-5E18-41A3-BCB5-347ECBB5596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856EF9F-9BAE-403C-A7D8-70A29E1A3DF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57788E4-768B-48EA-A06B-8C174D411F0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70235F2-7750-4ADE-9BF2-56953FAF85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65E4C5B-28FF-4E87-B4DB-E5DB112E8ABA}"/>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37BD578-3E5D-4CDE-81EA-39ADC4C5B83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951BE48-08F2-46EE-9B93-6B27FECD71A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A582F38-14F0-40E4-B56C-AFFE6B450FA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54EF30-AB87-4A0F-8F09-C6F613709E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3CAE69-3467-493B-A2E3-F38FAF83A9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209A5D-A8F6-4D4D-AD4F-14D8B50B7A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269088C-20A3-41C8-BC45-DEFFCCAEFF8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17C15D-660E-4BE5-91C2-301B4D27ECF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AD1141A-540F-4D50-B93E-1D72872E7D1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A0DA41-9434-4A16-A20A-524CFF78F5D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FB6980-2445-4963-9596-72738581C8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7473808-45ED-415F-83AF-3B15FFF934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A00AC3-0BFE-456D-A542-816A9BE59E7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943ED2-13BA-41FD-9F6B-F1DB1F6379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B657B9-D5A6-4A4B-AE2C-A92CF6AB039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E8F763-5FC0-4772-9FD8-5957BF2C01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EE7DDF-C6D7-4AFC-9D03-1664161D48D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F9B7F7-221B-43CE-8ADD-30EE978981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6811439-8FAF-42DE-806F-C3F115C634F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CFECA31-74F0-4F35-839A-92A5444AC6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6107B7B6-C379-440A-9F3C-C5E3FF425813}"/>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F07A6390-BF0D-4254-8737-DE9B89CF2D42}"/>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2B78A7DB-EB4B-4B15-9790-1C1512914265}"/>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1C353FA3-058C-49CF-B6F0-18D3F6A494BA}"/>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02EB366F-4E48-4C10-BC10-6C0637BEC385}"/>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F0DE2863-4254-4554-96F3-06C2CBDF177C}"/>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E0A94416-4926-4F24-AEFC-B389EDAF3848}"/>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3F9E2679-45C1-4E38-A31D-5802319913E6}"/>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46960F19-E482-4052-941C-BD776B21A35C}"/>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7CF97AAC-3C35-474B-8DAD-EB87B4324023}"/>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412C48ED-B111-4ADB-B160-0B99D8BE6CB2}"/>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577594-1970-46C6-B6AE-AE19377CA5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F46ADB-03D6-47B4-B2AE-EB6493661C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1752B6-3807-49A6-B944-85B59FFCA4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6F7A6D-FE27-4D30-ADE8-62759E3AA0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6129AC-2CC7-451D-AA39-77D016D6C5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a:extLst>
            <a:ext uri="{FF2B5EF4-FFF2-40B4-BE49-F238E27FC236}">
              <a16:creationId xmlns:a16="http://schemas.microsoft.com/office/drawing/2014/main" id="{E9702DE5-F50E-4B37-8D2B-1531BDCEFF1D}"/>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E83D7355-F597-4478-B6D3-0E20FA5E4E90}"/>
            </a:ext>
          </a:extLst>
        </xdr:cNvPr>
        <xdr:cNvSpPr txBox="1"/>
      </xdr:nvSpPr>
      <xdr:spPr>
        <a:xfrm>
          <a:off x="46863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33020</xdr:rowOff>
    </xdr:from>
    <xdr:to>
      <xdr:col>20</xdr:col>
      <xdr:colOff>38100</xdr:colOff>
      <xdr:row>40</xdr:row>
      <xdr:rowOff>134620</xdr:rowOff>
    </xdr:to>
    <xdr:sp macro="" textlink="">
      <xdr:nvSpPr>
        <xdr:cNvPr id="75" name="楕円 74">
          <a:extLst>
            <a:ext uri="{FF2B5EF4-FFF2-40B4-BE49-F238E27FC236}">
              <a16:creationId xmlns:a16="http://schemas.microsoft.com/office/drawing/2014/main" id="{7DA3AF68-8699-492C-8A6C-72BC8789B518}"/>
            </a:ext>
          </a:extLst>
        </xdr:cNvPr>
        <xdr:cNvSpPr/>
      </xdr:nvSpPr>
      <xdr:spPr>
        <a:xfrm>
          <a:off x="3746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83820</xdr:rowOff>
    </xdr:to>
    <xdr:cxnSp macro="">
      <xdr:nvCxnSpPr>
        <xdr:cNvPr id="76" name="直線コネクタ 75">
          <a:extLst>
            <a:ext uri="{FF2B5EF4-FFF2-40B4-BE49-F238E27FC236}">
              <a16:creationId xmlns:a16="http://schemas.microsoft.com/office/drawing/2014/main" id="{C48063D9-9F68-4EC5-B98F-ECA303BCA0E0}"/>
            </a:ext>
          </a:extLst>
        </xdr:cNvPr>
        <xdr:cNvCxnSpPr/>
      </xdr:nvCxnSpPr>
      <xdr:spPr>
        <a:xfrm flipV="1">
          <a:off x="3797300" y="6865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7" name="楕円 76">
          <a:extLst>
            <a:ext uri="{FF2B5EF4-FFF2-40B4-BE49-F238E27FC236}">
              <a16:creationId xmlns:a16="http://schemas.microsoft.com/office/drawing/2014/main" id="{B03BAFF0-4415-4900-86F3-1D1A6A1CB7E7}"/>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40</xdr:row>
      <xdr:rowOff>83820</xdr:rowOff>
    </xdr:to>
    <xdr:cxnSp macro="">
      <xdr:nvCxnSpPr>
        <xdr:cNvPr id="78" name="直線コネクタ 77">
          <a:extLst>
            <a:ext uri="{FF2B5EF4-FFF2-40B4-BE49-F238E27FC236}">
              <a16:creationId xmlns:a16="http://schemas.microsoft.com/office/drawing/2014/main" id="{7881AED0-FABE-4DC4-9744-6E262A377A76}"/>
            </a:ext>
          </a:extLst>
        </xdr:cNvPr>
        <xdr:cNvCxnSpPr/>
      </xdr:nvCxnSpPr>
      <xdr:spPr>
        <a:xfrm>
          <a:off x="2908300" y="67856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996DD1C4-13A9-4EA5-8348-A347340E80B8}"/>
            </a:ext>
          </a:extLst>
        </xdr:cNvPr>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99060</xdr:rowOff>
    </xdr:to>
    <xdr:cxnSp macro="">
      <xdr:nvCxnSpPr>
        <xdr:cNvPr id="80" name="直線コネクタ 79">
          <a:extLst>
            <a:ext uri="{FF2B5EF4-FFF2-40B4-BE49-F238E27FC236}">
              <a16:creationId xmlns:a16="http://schemas.microsoft.com/office/drawing/2014/main" id="{0A672AE8-84C4-4041-B5BF-158A2F50C180}"/>
            </a:ext>
          </a:extLst>
        </xdr:cNvPr>
        <xdr:cNvCxnSpPr/>
      </xdr:nvCxnSpPr>
      <xdr:spPr>
        <a:xfrm>
          <a:off x="2019300" y="66560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a:extLst>
            <a:ext uri="{FF2B5EF4-FFF2-40B4-BE49-F238E27FC236}">
              <a16:creationId xmlns:a16="http://schemas.microsoft.com/office/drawing/2014/main" id="{05F0455A-D3FC-4976-8761-5D2892D0F11F}"/>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140970</xdr:rowOff>
    </xdr:to>
    <xdr:cxnSp macro="">
      <xdr:nvCxnSpPr>
        <xdr:cNvPr id="82" name="直線コネクタ 81">
          <a:extLst>
            <a:ext uri="{FF2B5EF4-FFF2-40B4-BE49-F238E27FC236}">
              <a16:creationId xmlns:a16="http://schemas.microsoft.com/office/drawing/2014/main" id="{3D410218-5EE5-404D-BFAB-29F63B301FF9}"/>
            </a:ext>
          </a:extLst>
        </xdr:cNvPr>
        <xdr:cNvCxnSpPr/>
      </xdr:nvCxnSpPr>
      <xdr:spPr>
        <a:xfrm>
          <a:off x="1130300" y="64770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5C7F7F92-E016-462D-9124-B10C11E52BB2}"/>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E1166F28-5B4E-418F-B961-629B21C1865C}"/>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F2859C7D-D28E-4504-B67F-96C6BDCF4941}"/>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E2B9C95D-81D7-4DF8-A859-87B6AB5E75E9}"/>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864DC678-0543-4EDD-9EEF-E9C2F32395FA}"/>
            </a:ext>
          </a:extLst>
        </xdr:cNvPr>
        <xdr:cNvSpPr txBox="1"/>
      </xdr:nvSpPr>
      <xdr:spPr>
        <a:xfrm>
          <a:off x="3582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25BE7A5D-9515-467E-A944-D702C74C79F9}"/>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8415AF96-4546-460F-A3A4-04473354A25B}"/>
            </a:ext>
          </a:extLst>
        </xdr:cNvPr>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0" name="n_4mainValue【道路】&#10;有形固定資産減価償却率">
          <a:extLst>
            <a:ext uri="{FF2B5EF4-FFF2-40B4-BE49-F238E27FC236}">
              <a16:creationId xmlns:a16="http://schemas.microsoft.com/office/drawing/2014/main" id="{F5D868BC-C147-48B7-9B1F-FA07CA53ADAA}"/>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22EB151-254E-48D1-8619-E265EED55A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57472BEB-AC15-4410-81C1-90DCB10CF98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97C07295-5D76-4CAE-B80B-F20F274088D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AA69ED8F-0386-428B-A5BD-38A0858501F3}"/>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DE59C05-DD7F-481B-835E-735BF19CF70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3973D1B-55C2-453B-8E79-952A6ECCA4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97FB7983-6DCF-4BDC-AEDD-63402A8590CF}"/>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3D9D80E-CD17-4B65-8C7D-CAE8F9330A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3AF8480D-CC02-4531-8A22-8C5A665D38B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4562029A-E3B6-4903-ADCE-5865E92C2DBF}"/>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346AFD9E-868B-4228-A055-8171B089C0F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7930102D-4CF1-4B98-B1C2-D22E2B3C67B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73B7314F-3628-40DA-A067-FE38897178B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EF8E7BF1-9DFD-4692-825C-8B18DE0EEA01}"/>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5B0D406-721D-4B4B-9F27-DDE7629531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C8D7174-B460-4F9D-A0A7-5FE1DA6B8FB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DA9A14D3-6EBD-4634-92F0-B923EF4CDF48}"/>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789223D9-B088-43CE-BD6A-026C2F05814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BDBFEE31-5BC2-4D23-B068-5BFCA3B5390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CC79384C-503C-4903-A371-F9F4377C630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E4F77A20-E7D2-4B7B-86AE-B3C10322CF2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CB9E3155-58E9-4AB0-ACA4-13AE668349D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9C9521D-10D9-435C-A337-E81E07F158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AF8A47ED-8578-4D5C-8BC2-10ED1DA2AC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57FD932-7C2C-49DC-8355-F536998487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DBD159A4-6AF9-4F95-9C13-11AB6DD54AAD}"/>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F0B520B9-BD62-42C6-895D-51A9373E1992}"/>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C9F06BCD-9B38-4BB8-A75A-59EEAC09950C}"/>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CF115B36-1F8E-47FD-9F2A-33E21610BC96}"/>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B9391E2B-23AA-438A-820F-CDF26081C4DD}"/>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7CD60948-9EBF-4F51-987D-A3BFE43D349A}"/>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B9DB96B4-F7DC-41B0-972E-5D26A8A9A934}"/>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755A4805-0DC4-4476-BCBF-64DB02BA6841}"/>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233303F5-3D1D-4828-AA1D-9B5CD00A13B1}"/>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9D4AB4AE-4177-45C4-ABF1-DB2EEA38588B}"/>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C526BC03-7089-4DB9-B7A5-2CE1C05AAFE5}"/>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845C19-BD0D-41A3-AB60-46C4F0B610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212E09-A68E-4689-AD90-03EB149D08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AD8485-DCE9-4F14-9F33-B57965D63C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06F034D-E539-4DB2-A2E4-D5608B1932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DD3256-D6DE-441A-938F-20DCA94095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xdr:rowOff>
    </xdr:from>
    <xdr:to>
      <xdr:col>55</xdr:col>
      <xdr:colOff>50800</xdr:colOff>
      <xdr:row>39</xdr:row>
      <xdr:rowOff>113284</xdr:rowOff>
    </xdr:to>
    <xdr:sp macro="" textlink="">
      <xdr:nvSpPr>
        <xdr:cNvPr id="132" name="楕円 131">
          <a:extLst>
            <a:ext uri="{FF2B5EF4-FFF2-40B4-BE49-F238E27FC236}">
              <a16:creationId xmlns:a16="http://schemas.microsoft.com/office/drawing/2014/main" id="{FC5D8039-3735-45BF-B0D6-DE658D376BDE}"/>
            </a:ext>
          </a:extLst>
        </xdr:cNvPr>
        <xdr:cNvSpPr/>
      </xdr:nvSpPr>
      <xdr:spPr>
        <a:xfrm>
          <a:off x="10426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161561</xdr:rowOff>
    </xdr:from>
    <xdr:ext cx="469744" cy="259045"/>
    <xdr:sp macro="" textlink="">
      <xdr:nvSpPr>
        <xdr:cNvPr id="133" name="【道路】&#10;一人当たり延長該当値テキスト">
          <a:extLst>
            <a:ext uri="{FF2B5EF4-FFF2-40B4-BE49-F238E27FC236}">
              <a16:creationId xmlns:a16="http://schemas.microsoft.com/office/drawing/2014/main" id="{E5FE8663-2175-413C-BB97-E5BD6857EBE5}"/>
            </a:ext>
          </a:extLst>
        </xdr:cNvPr>
        <xdr:cNvSpPr txBox="1"/>
      </xdr:nvSpPr>
      <xdr:spPr>
        <a:xfrm>
          <a:off x="10528300"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19971</xdr:rowOff>
    </xdr:from>
    <xdr:to>
      <xdr:col>50</xdr:col>
      <xdr:colOff>165100</xdr:colOff>
      <xdr:row>39</xdr:row>
      <xdr:rowOff>121571</xdr:rowOff>
    </xdr:to>
    <xdr:sp macro="" textlink="">
      <xdr:nvSpPr>
        <xdr:cNvPr id="134" name="楕円 133">
          <a:extLst>
            <a:ext uri="{FF2B5EF4-FFF2-40B4-BE49-F238E27FC236}">
              <a16:creationId xmlns:a16="http://schemas.microsoft.com/office/drawing/2014/main" id="{4E112C35-8887-485F-ABAD-B0A3995007D5}"/>
            </a:ext>
          </a:extLst>
        </xdr:cNvPr>
        <xdr:cNvSpPr/>
      </xdr:nvSpPr>
      <xdr:spPr>
        <a:xfrm>
          <a:off x="9588500" y="67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62484</xdr:rowOff>
    </xdr:from>
    <xdr:to>
      <xdr:col>55</xdr:col>
      <xdr:colOff>0</xdr:colOff>
      <xdr:row>39</xdr:row>
      <xdr:rowOff>70771</xdr:rowOff>
    </xdr:to>
    <xdr:cxnSp macro="">
      <xdr:nvCxnSpPr>
        <xdr:cNvPr id="135" name="直線コネクタ 134">
          <a:extLst>
            <a:ext uri="{FF2B5EF4-FFF2-40B4-BE49-F238E27FC236}">
              <a16:creationId xmlns:a16="http://schemas.microsoft.com/office/drawing/2014/main" id="{9BAA7936-77B6-42FE-B8F7-7C0BDB6A6FBD}"/>
            </a:ext>
          </a:extLst>
        </xdr:cNvPr>
        <xdr:cNvCxnSpPr/>
      </xdr:nvCxnSpPr>
      <xdr:spPr>
        <a:xfrm flipV="1">
          <a:off x="9639300" y="6749034"/>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36" name="楕円 135">
          <a:extLst>
            <a:ext uri="{FF2B5EF4-FFF2-40B4-BE49-F238E27FC236}">
              <a16:creationId xmlns:a16="http://schemas.microsoft.com/office/drawing/2014/main" id="{31DDC45F-0D19-4212-B0AA-B17C6AE2CEE0}"/>
            </a:ext>
          </a:extLst>
        </xdr:cNvPr>
        <xdr:cNvSpPr/>
      </xdr:nvSpPr>
      <xdr:spPr>
        <a:xfrm>
          <a:off x="8699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70771</xdr:rowOff>
    </xdr:from>
    <xdr:to>
      <xdr:col>50</xdr:col>
      <xdr:colOff>114300</xdr:colOff>
      <xdr:row>39</xdr:row>
      <xdr:rowOff>78486</xdr:rowOff>
    </xdr:to>
    <xdr:cxnSp macro="">
      <xdr:nvCxnSpPr>
        <xdr:cNvPr id="137" name="直線コネクタ 136">
          <a:extLst>
            <a:ext uri="{FF2B5EF4-FFF2-40B4-BE49-F238E27FC236}">
              <a16:creationId xmlns:a16="http://schemas.microsoft.com/office/drawing/2014/main" id="{26F54E53-6CC1-49C4-BCCD-0FBD7DFDA0B5}"/>
            </a:ext>
          </a:extLst>
        </xdr:cNvPr>
        <xdr:cNvCxnSpPr/>
      </xdr:nvCxnSpPr>
      <xdr:spPr>
        <a:xfrm flipV="1">
          <a:off x="8750300" y="6757321"/>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37402</xdr:rowOff>
    </xdr:from>
    <xdr:to>
      <xdr:col>41</xdr:col>
      <xdr:colOff>101600</xdr:colOff>
      <xdr:row>39</xdr:row>
      <xdr:rowOff>139002</xdr:rowOff>
    </xdr:to>
    <xdr:sp macro="" textlink="">
      <xdr:nvSpPr>
        <xdr:cNvPr id="138" name="楕円 137">
          <a:extLst>
            <a:ext uri="{FF2B5EF4-FFF2-40B4-BE49-F238E27FC236}">
              <a16:creationId xmlns:a16="http://schemas.microsoft.com/office/drawing/2014/main" id="{4AA0F487-2C94-41E0-BDBD-76E37F9A3801}"/>
            </a:ext>
          </a:extLst>
        </xdr:cNvPr>
        <xdr:cNvSpPr/>
      </xdr:nvSpPr>
      <xdr:spPr>
        <a:xfrm>
          <a:off x="7810500" y="67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78486</xdr:rowOff>
    </xdr:from>
    <xdr:to>
      <xdr:col>45</xdr:col>
      <xdr:colOff>177800</xdr:colOff>
      <xdr:row>39</xdr:row>
      <xdr:rowOff>88202</xdr:rowOff>
    </xdr:to>
    <xdr:cxnSp macro="">
      <xdr:nvCxnSpPr>
        <xdr:cNvPr id="139" name="直線コネクタ 138">
          <a:extLst>
            <a:ext uri="{FF2B5EF4-FFF2-40B4-BE49-F238E27FC236}">
              <a16:creationId xmlns:a16="http://schemas.microsoft.com/office/drawing/2014/main" id="{18AAD24E-56BF-4E3F-9B08-06E43F2C1BFE}"/>
            </a:ext>
          </a:extLst>
        </xdr:cNvPr>
        <xdr:cNvCxnSpPr/>
      </xdr:nvCxnSpPr>
      <xdr:spPr>
        <a:xfrm flipV="1">
          <a:off x="7861300" y="67650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43974</xdr:rowOff>
    </xdr:from>
    <xdr:to>
      <xdr:col>36</xdr:col>
      <xdr:colOff>165100</xdr:colOff>
      <xdr:row>39</xdr:row>
      <xdr:rowOff>145574</xdr:rowOff>
    </xdr:to>
    <xdr:sp macro="" textlink="">
      <xdr:nvSpPr>
        <xdr:cNvPr id="140" name="楕円 139">
          <a:extLst>
            <a:ext uri="{FF2B5EF4-FFF2-40B4-BE49-F238E27FC236}">
              <a16:creationId xmlns:a16="http://schemas.microsoft.com/office/drawing/2014/main" id="{6AA9EE1A-A1C5-4AF1-9380-7D40BB87D66D}"/>
            </a:ext>
          </a:extLst>
        </xdr:cNvPr>
        <xdr:cNvSpPr/>
      </xdr:nvSpPr>
      <xdr:spPr>
        <a:xfrm>
          <a:off x="6921500" y="67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88202</xdr:rowOff>
    </xdr:from>
    <xdr:to>
      <xdr:col>41</xdr:col>
      <xdr:colOff>50800</xdr:colOff>
      <xdr:row>39</xdr:row>
      <xdr:rowOff>94774</xdr:rowOff>
    </xdr:to>
    <xdr:cxnSp macro="">
      <xdr:nvCxnSpPr>
        <xdr:cNvPr id="141" name="直線コネクタ 140">
          <a:extLst>
            <a:ext uri="{FF2B5EF4-FFF2-40B4-BE49-F238E27FC236}">
              <a16:creationId xmlns:a16="http://schemas.microsoft.com/office/drawing/2014/main" id="{EAC81C36-32CC-46D0-B685-39002ABA5EA9}"/>
            </a:ext>
          </a:extLst>
        </xdr:cNvPr>
        <xdr:cNvCxnSpPr/>
      </xdr:nvCxnSpPr>
      <xdr:spPr>
        <a:xfrm flipV="1">
          <a:off x="6972300" y="6774752"/>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E990FB94-709B-4F4D-AB42-3CC1B0CC4063}"/>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F90E5782-6539-4CD2-8F70-A03A2F3FD810}"/>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D4F266AA-DD81-47F9-9F38-BDDE3860D943}"/>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16924CF4-2587-47C0-B01D-FEF5B95966E1}"/>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112698</xdr:rowOff>
    </xdr:from>
    <xdr:ext cx="469744" cy="259045"/>
    <xdr:sp macro="" textlink="">
      <xdr:nvSpPr>
        <xdr:cNvPr id="146" name="n_1mainValue【道路】&#10;一人当たり延長">
          <a:extLst>
            <a:ext uri="{FF2B5EF4-FFF2-40B4-BE49-F238E27FC236}">
              <a16:creationId xmlns:a16="http://schemas.microsoft.com/office/drawing/2014/main" id="{8D3DFB8A-DADD-4EC4-98A0-76C29E01F212}"/>
            </a:ext>
          </a:extLst>
        </xdr:cNvPr>
        <xdr:cNvSpPr txBox="1"/>
      </xdr:nvSpPr>
      <xdr:spPr>
        <a:xfrm>
          <a:off x="9391727" y="67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7" name="n_2mainValue【道路】&#10;一人当たり延長">
          <a:extLst>
            <a:ext uri="{FF2B5EF4-FFF2-40B4-BE49-F238E27FC236}">
              <a16:creationId xmlns:a16="http://schemas.microsoft.com/office/drawing/2014/main" id="{DBC112FE-2ED6-48AB-B071-A53E28480DCF}"/>
            </a:ext>
          </a:extLst>
        </xdr:cNvPr>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130129</xdr:rowOff>
    </xdr:from>
    <xdr:ext cx="469744" cy="259045"/>
    <xdr:sp macro="" textlink="">
      <xdr:nvSpPr>
        <xdr:cNvPr id="148" name="n_3mainValue【道路】&#10;一人当たり延長">
          <a:extLst>
            <a:ext uri="{FF2B5EF4-FFF2-40B4-BE49-F238E27FC236}">
              <a16:creationId xmlns:a16="http://schemas.microsoft.com/office/drawing/2014/main" id="{D2DB37A8-5029-480E-84B9-F767BD17FDA7}"/>
            </a:ext>
          </a:extLst>
        </xdr:cNvPr>
        <xdr:cNvSpPr txBox="1"/>
      </xdr:nvSpPr>
      <xdr:spPr>
        <a:xfrm>
          <a:off x="7626427" y="681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136701</xdr:rowOff>
    </xdr:from>
    <xdr:ext cx="469744" cy="259045"/>
    <xdr:sp macro="" textlink="">
      <xdr:nvSpPr>
        <xdr:cNvPr id="149" name="n_4mainValue【道路】&#10;一人当たり延長">
          <a:extLst>
            <a:ext uri="{FF2B5EF4-FFF2-40B4-BE49-F238E27FC236}">
              <a16:creationId xmlns:a16="http://schemas.microsoft.com/office/drawing/2014/main" id="{CF8F502D-D892-4056-8617-789D84762F56}"/>
            </a:ext>
          </a:extLst>
        </xdr:cNvPr>
        <xdr:cNvSpPr txBox="1"/>
      </xdr:nvSpPr>
      <xdr:spPr>
        <a:xfrm>
          <a:off x="6737427" y="682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7C4F2E0-7647-4AC6-A00D-99951E40C3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E070E137-2433-41CE-84E7-B5BBD48F547D}"/>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0CDC8485-CC4C-4373-A8C0-14794631D51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A3CC0F44-0986-46C3-AE9A-10CC4BC83BE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48CFAB49-5849-479F-8C46-AA22E431AB35}"/>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D4BB518-5E02-4AD7-9D33-C2BF45AFD1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2D6E3C5-FD78-4299-A59A-A74F834298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CB4B734-8CD6-493E-A5A1-C53FB63078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4FC3EBBD-D480-4AFC-829A-179A9C27D1C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45265220-1E97-49E0-8C9E-C4275A57F4A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15536CB4-AF24-4524-8DA6-8CA432CC2E5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A3150F6-21A3-4EE7-B3C2-E580BF42A1B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A38A7812-B285-4E20-962B-501DA3CCF55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A2B26CDD-C151-462A-BAED-CF2DC24207A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2995A8FB-6B25-407B-9319-B660E566A25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B05B013-59C3-4A82-86D6-E3B401DBEE6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60441B4E-2CCD-4655-A5CD-8BD39C14A8B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B21455E-09AD-4C5F-A27D-3DF74E2678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292E5BE7-4CAC-4398-A223-47604BFF0C7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DF3259A-0817-4303-ADAB-39E3A5918C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146304</xdr:rowOff>
    </xdr:from>
    <xdr:to>
      <xdr:col>24</xdr:col>
      <xdr:colOff>62865</xdr:colOff>
      <xdr:row>63</xdr:row>
      <xdr:rowOff>66294</xdr:rowOff>
    </xdr:to>
    <xdr:cxnSp macro="">
      <xdr:nvCxnSpPr>
        <xdr:cNvPr id="170" name="直線コネクタ 169">
          <a:extLst>
            <a:ext uri="{FF2B5EF4-FFF2-40B4-BE49-F238E27FC236}">
              <a16:creationId xmlns:a16="http://schemas.microsoft.com/office/drawing/2014/main" id="{231F31B2-E7EA-4144-940C-9D067601B384}"/>
            </a:ext>
          </a:extLst>
        </xdr:cNvPr>
        <xdr:cNvCxnSpPr/>
      </xdr:nvCxnSpPr>
      <xdr:spPr>
        <a:xfrm flipV="1">
          <a:off x="4633595" y="10090404"/>
          <a:ext cx="127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70121</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7786121-DE9F-42FA-A429-30244549FB59}"/>
            </a:ext>
          </a:extLst>
        </xdr:cNvPr>
        <xdr:cNvSpPr txBox="1"/>
      </xdr:nvSpPr>
      <xdr:spPr>
        <a:xfrm>
          <a:off x="46863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66294</xdr:rowOff>
    </xdr:from>
    <xdr:to>
      <xdr:col>24</xdr:col>
      <xdr:colOff>152400</xdr:colOff>
      <xdr:row>63</xdr:row>
      <xdr:rowOff>66294</xdr:rowOff>
    </xdr:to>
    <xdr:cxnSp macro="">
      <xdr:nvCxnSpPr>
        <xdr:cNvPr id="172" name="直線コネクタ 171">
          <a:extLst>
            <a:ext uri="{FF2B5EF4-FFF2-40B4-BE49-F238E27FC236}">
              <a16:creationId xmlns:a16="http://schemas.microsoft.com/office/drawing/2014/main" id="{FF63FF29-8E48-4FD1-8205-859F958B764C}"/>
            </a:ext>
          </a:extLst>
        </xdr:cNvPr>
        <xdr:cNvCxnSpPr/>
      </xdr:nvCxnSpPr>
      <xdr:spPr>
        <a:xfrm>
          <a:off x="4546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92981</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65DDA36-A5D8-4A7A-A1F1-CF34244DB467}"/>
            </a:ext>
          </a:extLst>
        </xdr:cNvPr>
        <xdr:cNvSpPr txBox="1"/>
      </xdr:nvSpPr>
      <xdr:spPr>
        <a:xfrm>
          <a:off x="4686300"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146304</xdr:rowOff>
    </xdr:from>
    <xdr:to>
      <xdr:col>24</xdr:col>
      <xdr:colOff>152400</xdr:colOff>
      <xdr:row>58</xdr:row>
      <xdr:rowOff>146304</xdr:rowOff>
    </xdr:to>
    <xdr:cxnSp macro="">
      <xdr:nvCxnSpPr>
        <xdr:cNvPr id="174" name="直線コネクタ 173">
          <a:extLst>
            <a:ext uri="{FF2B5EF4-FFF2-40B4-BE49-F238E27FC236}">
              <a16:creationId xmlns:a16="http://schemas.microsoft.com/office/drawing/2014/main" id="{2510C433-DF55-480D-B67C-CF9ECBA6B3FA}"/>
            </a:ext>
          </a:extLst>
        </xdr:cNvPr>
        <xdr:cNvCxnSpPr/>
      </xdr:nvCxnSpPr>
      <xdr:spPr>
        <a:xfrm>
          <a:off x="45466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11C886C-26C5-4634-A6F0-FC323CA68DCA}"/>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6" name="フローチャート: 判断 175">
          <a:extLst>
            <a:ext uri="{FF2B5EF4-FFF2-40B4-BE49-F238E27FC236}">
              <a16:creationId xmlns:a16="http://schemas.microsoft.com/office/drawing/2014/main" id="{63F9EAC7-7056-4B39-824F-CA67F7D61F22}"/>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116078</xdr:rowOff>
    </xdr:from>
    <xdr:to>
      <xdr:col>20</xdr:col>
      <xdr:colOff>38100</xdr:colOff>
      <xdr:row>60</xdr:row>
      <xdr:rowOff>46228</xdr:rowOff>
    </xdr:to>
    <xdr:sp macro="" textlink="">
      <xdr:nvSpPr>
        <xdr:cNvPr id="177" name="フローチャート: 判断 176">
          <a:extLst>
            <a:ext uri="{FF2B5EF4-FFF2-40B4-BE49-F238E27FC236}">
              <a16:creationId xmlns:a16="http://schemas.microsoft.com/office/drawing/2014/main" id="{61A533D1-EAEA-413D-B367-8ECB0595AE4C}"/>
            </a:ext>
          </a:extLst>
        </xdr:cNvPr>
        <xdr:cNvSpPr/>
      </xdr:nvSpPr>
      <xdr:spPr>
        <a:xfrm>
          <a:off x="3746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106934</xdr:rowOff>
    </xdr:from>
    <xdr:to>
      <xdr:col>15</xdr:col>
      <xdr:colOff>101600</xdr:colOff>
      <xdr:row>60</xdr:row>
      <xdr:rowOff>37084</xdr:rowOff>
    </xdr:to>
    <xdr:sp macro="" textlink="">
      <xdr:nvSpPr>
        <xdr:cNvPr id="178" name="フローチャート: 判断 177">
          <a:extLst>
            <a:ext uri="{FF2B5EF4-FFF2-40B4-BE49-F238E27FC236}">
              <a16:creationId xmlns:a16="http://schemas.microsoft.com/office/drawing/2014/main" id="{FFFB9293-42EB-47D3-AA63-C4B218435AE9}"/>
            </a:ext>
          </a:extLst>
        </xdr:cNvPr>
        <xdr:cNvSpPr/>
      </xdr:nvSpPr>
      <xdr:spPr>
        <a:xfrm>
          <a:off x="28575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79" name="フローチャート: 判断 178">
          <a:extLst>
            <a:ext uri="{FF2B5EF4-FFF2-40B4-BE49-F238E27FC236}">
              <a16:creationId xmlns:a16="http://schemas.microsoft.com/office/drawing/2014/main" id="{5FD1279F-1006-4280-A540-6AA649B4D952}"/>
            </a:ext>
          </a:extLst>
        </xdr:cNvPr>
        <xdr:cNvSpPr/>
      </xdr:nvSpPr>
      <xdr:spPr>
        <a:xfrm>
          <a:off x="1968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80" name="フローチャート: 判断 179">
          <a:extLst>
            <a:ext uri="{FF2B5EF4-FFF2-40B4-BE49-F238E27FC236}">
              <a16:creationId xmlns:a16="http://schemas.microsoft.com/office/drawing/2014/main" id="{99598E0C-C3D3-4181-8086-26D2B5A79C8C}"/>
            </a:ext>
          </a:extLst>
        </xdr:cNvPr>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601DB73-0817-41CD-A696-6CA855602E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EEDBD4B-77B2-4766-9362-D6FFA90332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10C4C6-8FEE-473E-A470-2AC53DD99C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B4E1E0-CD52-4A1D-9406-55A02D23E1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29F30D-98D3-408E-B3F6-1E20382A4F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86" name="楕円 185">
          <a:extLst>
            <a:ext uri="{FF2B5EF4-FFF2-40B4-BE49-F238E27FC236}">
              <a16:creationId xmlns:a16="http://schemas.microsoft.com/office/drawing/2014/main" id="{1352CEA2-FEC7-47C6-BD71-22AEE2CD2E0A}"/>
            </a:ext>
          </a:extLst>
        </xdr:cNvPr>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48531</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BF0DD45-AEB4-47EF-89F2-CDFA9EC049F8}"/>
            </a:ext>
          </a:extLst>
        </xdr:cNvPr>
        <xdr:cNvSpPr txBox="1"/>
      </xdr:nvSpPr>
      <xdr:spPr>
        <a:xfrm>
          <a:off x="4686300" y="999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95504</xdr:rowOff>
    </xdr:from>
    <xdr:to>
      <xdr:col>20</xdr:col>
      <xdr:colOff>38100</xdr:colOff>
      <xdr:row>59</xdr:row>
      <xdr:rowOff>25654</xdr:rowOff>
    </xdr:to>
    <xdr:sp macro="" textlink="">
      <xdr:nvSpPr>
        <xdr:cNvPr id="188" name="楕円 187">
          <a:extLst>
            <a:ext uri="{FF2B5EF4-FFF2-40B4-BE49-F238E27FC236}">
              <a16:creationId xmlns:a16="http://schemas.microsoft.com/office/drawing/2014/main" id="{7162A34D-BC1F-4682-BF47-DCADCCD0C691}"/>
            </a:ext>
          </a:extLst>
        </xdr:cNvPr>
        <xdr:cNvSpPr/>
      </xdr:nvSpPr>
      <xdr:spPr>
        <a:xfrm>
          <a:off x="3746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58</xdr:row>
      <xdr:rowOff>146304</xdr:rowOff>
    </xdr:to>
    <xdr:cxnSp macro="">
      <xdr:nvCxnSpPr>
        <xdr:cNvPr id="189" name="直線コネクタ 188">
          <a:extLst>
            <a:ext uri="{FF2B5EF4-FFF2-40B4-BE49-F238E27FC236}">
              <a16:creationId xmlns:a16="http://schemas.microsoft.com/office/drawing/2014/main" id="{45E3EAB1-66A1-43E2-B02A-2DA7D8305A0E}"/>
            </a:ext>
          </a:extLst>
        </xdr:cNvPr>
        <xdr:cNvCxnSpPr/>
      </xdr:nvCxnSpPr>
      <xdr:spPr>
        <a:xfrm>
          <a:off x="3797300" y="10090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22352</xdr:rowOff>
    </xdr:from>
    <xdr:to>
      <xdr:col>15</xdr:col>
      <xdr:colOff>101600</xdr:colOff>
      <xdr:row>58</xdr:row>
      <xdr:rowOff>123952</xdr:rowOff>
    </xdr:to>
    <xdr:sp macro="" textlink="">
      <xdr:nvSpPr>
        <xdr:cNvPr id="190" name="楕円 189">
          <a:extLst>
            <a:ext uri="{FF2B5EF4-FFF2-40B4-BE49-F238E27FC236}">
              <a16:creationId xmlns:a16="http://schemas.microsoft.com/office/drawing/2014/main" id="{380D638E-1A68-4C5F-8D0F-2083FC525E1D}"/>
            </a:ext>
          </a:extLst>
        </xdr:cNvPr>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73152</xdr:rowOff>
    </xdr:from>
    <xdr:to>
      <xdr:col>19</xdr:col>
      <xdr:colOff>177800</xdr:colOff>
      <xdr:row>58</xdr:row>
      <xdr:rowOff>146304</xdr:rowOff>
    </xdr:to>
    <xdr:cxnSp macro="">
      <xdr:nvCxnSpPr>
        <xdr:cNvPr id="191" name="直線コネクタ 190">
          <a:extLst>
            <a:ext uri="{FF2B5EF4-FFF2-40B4-BE49-F238E27FC236}">
              <a16:creationId xmlns:a16="http://schemas.microsoft.com/office/drawing/2014/main" id="{5B90FC9E-EC59-4691-BC0A-3BD34E93BE45}"/>
            </a:ext>
          </a:extLst>
        </xdr:cNvPr>
        <xdr:cNvCxnSpPr/>
      </xdr:nvCxnSpPr>
      <xdr:spPr>
        <a:xfrm>
          <a:off x="2908300" y="10017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111506</xdr:rowOff>
    </xdr:from>
    <xdr:to>
      <xdr:col>10</xdr:col>
      <xdr:colOff>165100</xdr:colOff>
      <xdr:row>58</xdr:row>
      <xdr:rowOff>41656</xdr:rowOff>
    </xdr:to>
    <xdr:sp macro="" textlink="">
      <xdr:nvSpPr>
        <xdr:cNvPr id="192" name="楕円 191">
          <a:extLst>
            <a:ext uri="{FF2B5EF4-FFF2-40B4-BE49-F238E27FC236}">
              <a16:creationId xmlns:a16="http://schemas.microsoft.com/office/drawing/2014/main" id="{20A37C62-A5D8-4749-96CE-052AA13225C8}"/>
            </a:ext>
          </a:extLst>
        </xdr:cNvPr>
        <xdr:cNvSpPr/>
      </xdr:nvSpPr>
      <xdr:spPr>
        <a:xfrm>
          <a:off x="1968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162306</xdr:rowOff>
    </xdr:from>
    <xdr:to>
      <xdr:col>15</xdr:col>
      <xdr:colOff>50800</xdr:colOff>
      <xdr:row>58</xdr:row>
      <xdr:rowOff>73152</xdr:rowOff>
    </xdr:to>
    <xdr:cxnSp macro="">
      <xdr:nvCxnSpPr>
        <xdr:cNvPr id="193" name="直線コネクタ 192">
          <a:extLst>
            <a:ext uri="{FF2B5EF4-FFF2-40B4-BE49-F238E27FC236}">
              <a16:creationId xmlns:a16="http://schemas.microsoft.com/office/drawing/2014/main" id="{36B79F74-C8F3-4094-A065-A2817DED91D1}"/>
            </a:ext>
          </a:extLst>
        </xdr:cNvPr>
        <xdr:cNvCxnSpPr/>
      </xdr:nvCxnSpPr>
      <xdr:spPr>
        <a:xfrm>
          <a:off x="2019300" y="9934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29210</xdr:rowOff>
    </xdr:from>
    <xdr:to>
      <xdr:col>6</xdr:col>
      <xdr:colOff>38100</xdr:colOff>
      <xdr:row>57</xdr:row>
      <xdr:rowOff>130810</xdr:rowOff>
    </xdr:to>
    <xdr:sp macro="" textlink="">
      <xdr:nvSpPr>
        <xdr:cNvPr id="194" name="楕円 193">
          <a:extLst>
            <a:ext uri="{FF2B5EF4-FFF2-40B4-BE49-F238E27FC236}">
              <a16:creationId xmlns:a16="http://schemas.microsoft.com/office/drawing/2014/main" id="{EF49FFE7-6472-458F-AF84-CA02A5BD813B}"/>
            </a:ext>
          </a:extLst>
        </xdr:cNvPr>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57</xdr:row>
      <xdr:rowOff>162306</xdr:rowOff>
    </xdr:to>
    <xdr:cxnSp macro="">
      <xdr:nvCxnSpPr>
        <xdr:cNvPr id="195" name="直線コネクタ 194">
          <a:extLst>
            <a:ext uri="{FF2B5EF4-FFF2-40B4-BE49-F238E27FC236}">
              <a16:creationId xmlns:a16="http://schemas.microsoft.com/office/drawing/2014/main" id="{924977F3-0E00-4861-BFC9-3548AF4B645D}"/>
            </a:ext>
          </a:extLst>
        </xdr:cNvPr>
        <xdr:cNvCxnSpPr/>
      </xdr:nvCxnSpPr>
      <xdr:spPr>
        <a:xfrm>
          <a:off x="1130300" y="9852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37355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BE481339-4F54-467C-8D4E-1CD937A52A12}"/>
            </a:ext>
          </a:extLst>
        </xdr:cNvPr>
        <xdr:cNvSpPr txBox="1"/>
      </xdr:nvSpPr>
      <xdr:spPr>
        <a:xfrm>
          <a:off x="3582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28211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61394BE-631F-4049-A8AA-E47AF1A3F0F1}"/>
            </a:ext>
          </a:extLst>
        </xdr:cNvPr>
        <xdr:cNvSpPr txBox="1"/>
      </xdr:nvSpPr>
      <xdr:spPr>
        <a:xfrm>
          <a:off x="2705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5EF5A2F-458B-4F12-83E2-014879A3F368}"/>
            </a:ext>
          </a:extLst>
        </xdr:cNvPr>
        <xdr:cNvSpPr txBox="1"/>
      </xdr:nvSpPr>
      <xdr:spPr>
        <a:xfrm>
          <a:off x="1816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CAEA5720-C14E-43D9-8EA6-48F52F868EA1}"/>
            </a:ext>
          </a:extLst>
        </xdr:cNvPr>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42181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FEF690F-5771-40FF-BA2A-26B0D26D535D}"/>
            </a:ext>
          </a:extLst>
        </xdr:cNvPr>
        <xdr:cNvSpPr txBox="1"/>
      </xdr:nvSpPr>
      <xdr:spPr>
        <a:xfrm>
          <a:off x="3582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0344E3E-E82A-43A4-8941-CB1A28622E01}"/>
            </a:ext>
          </a:extLst>
        </xdr:cNvPr>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58183</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FB1B33E-B24F-4F10-8690-47C09127671B}"/>
            </a:ext>
          </a:extLst>
        </xdr:cNvPr>
        <xdr:cNvSpPr txBox="1"/>
      </xdr:nvSpPr>
      <xdr:spPr>
        <a:xfrm>
          <a:off x="1816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147337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860D149-0C4E-4F0A-907F-8ED2DA9BD171}"/>
            </a:ext>
          </a:extLst>
        </xdr:cNvPr>
        <xdr:cNvSpPr txBox="1"/>
      </xdr:nvSpPr>
      <xdr:spPr>
        <a:xfrm>
          <a:off x="927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A091D6C-E106-42EA-8F23-3A0FFA3920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6B327016-0978-4577-8B26-55724C9A4D9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D425C852-B01F-428E-BB2C-83C8C116AAD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F9CD6A4D-40DB-44FD-A999-F115BC85CA6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56460601-48DB-4094-952E-F640474C0EED}"/>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43E4624-05DB-4BA9-A121-F0F0B8A7F4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F1D1BC6-9A58-40ED-ACD5-3F114EDEC9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27257037-6AF3-44AC-9A14-978D8BD9D3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BE9629A2-7953-4A98-92EB-352C89CFB141}"/>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2A1163E-466A-45CA-9D57-CCA852BE38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4ECF57C2-EC7D-404F-A6C6-E30BCF902C81}"/>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FF90D8E-F2E2-49DE-86CB-4A6C53D4D4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6A768DA-D281-474C-AAD2-7A934604E60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7977D13-AD7B-46D8-BE13-1B84F1A6CA5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151CE928-9748-4B9C-87A5-23A6FC73B58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2DCB018-6D10-4B83-9DB4-8367705393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439415F-EEC5-4C49-B606-6860A96E349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D3CBCF5-CE43-44D5-B3BB-042548BB9C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0CAB68C-DBA3-4E15-BA7A-54FFE46FCFC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50FB38B-C4D0-4E62-8B82-EA78AB467E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4937A189-05E6-4EA4-8FDB-E4B7B6EBD91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4380FA5-56A4-4090-B28B-2BDB39B39D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6" name="直線コネクタ 225">
          <a:extLst>
            <a:ext uri="{FF2B5EF4-FFF2-40B4-BE49-F238E27FC236}">
              <a16:creationId xmlns:a16="http://schemas.microsoft.com/office/drawing/2014/main" id="{C05C4910-CB3C-477F-A4D6-A73E1B226636}"/>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1C64D331-8E01-45B4-9A3B-04156B4ABE3E}"/>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28" name="直線コネクタ 227">
          <a:extLst>
            <a:ext uri="{FF2B5EF4-FFF2-40B4-BE49-F238E27FC236}">
              <a16:creationId xmlns:a16="http://schemas.microsoft.com/office/drawing/2014/main" id="{7C677519-8949-436E-82C8-2E8FA9DB84BB}"/>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55AFA12-2070-47FD-A290-AAACD8518D2E}"/>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0" name="直線コネクタ 229">
          <a:extLst>
            <a:ext uri="{FF2B5EF4-FFF2-40B4-BE49-F238E27FC236}">
              <a16:creationId xmlns:a16="http://schemas.microsoft.com/office/drawing/2014/main" id="{C0E8563F-A4BA-451F-AD00-5AF0A706B9FE}"/>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11864</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2E4D338-DD21-47A8-AE5F-1B67BF688F8A}"/>
            </a:ext>
          </a:extLst>
        </xdr:cNvPr>
        <xdr:cNvSpPr txBox="1"/>
      </xdr:nvSpPr>
      <xdr:spPr>
        <a:xfrm>
          <a:off x="10528300" y="102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2" name="フローチャート: 判断 231">
          <a:extLst>
            <a:ext uri="{FF2B5EF4-FFF2-40B4-BE49-F238E27FC236}">
              <a16:creationId xmlns:a16="http://schemas.microsoft.com/office/drawing/2014/main" id="{1004DF67-02C9-4BC4-B25B-F814BB91B744}"/>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3" name="フローチャート: 判断 232">
          <a:extLst>
            <a:ext uri="{FF2B5EF4-FFF2-40B4-BE49-F238E27FC236}">
              <a16:creationId xmlns:a16="http://schemas.microsoft.com/office/drawing/2014/main" id="{6BA1A0B6-624C-45C3-BEBA-E60462B37411}"/>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4" name="フローチャート: 判断 233">
          <a:extLst>
            <a:ext uri="{FF2B5EF4-FFF2-40B4-BE49-F238E27FC236}">
              <a16:creationId xmlns:a16="http://schemas.microsoft.com/office/drawing/2014/main" id="{DF3561F5-B385-48A7-A365-489FBE129B53}"/>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5" name="フローチャート: 判断 234">
          <a:extLst>
            <a:ext uri="{FF2B5EF4-FFF2-40B4-BE49-F238E27FC236}">
              <a16:creationId xmlns:a16="http://schemas.microsoft.com/office/drawing/2014/main" id="{31FA3222-EB95-4DCD-B95E-0C7C43D0D3D3}"/>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6" name="フローチャート: 判断 235">
          <a:extLst>
            <a:ext uri="{FF2B5EF4-FFF2-40B4-BE49-F238E27FC236}">
              <a16:creationId xmlns:a16="http://schemas.microsoft.com/office/drawing/2014/main" id="{D134E36F-00F7-4A90-BF2B-A56BE05ABF70}"/>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965FC75-80CD-48C4-943C-D07ACF9B58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467A8F1-A748-4F95-8A74-D94C45BB60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E8C2FC-3036-4C2E-AD76-08BF232499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CC4137-CC0D-4740-8921-E53BABDF34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EA71D91-E245-4315-A542-CA636FA50C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154105</xdr:rowOff>
    </xdr:from>
    <xdr:to>
      <xdr:col>55</xdr:col>
      <xdr:colOff>50800</xdr:colOff>
      <xdr:row>62</xdr:row>
      <xdr:rowOff>84255</xdr:rowOff>
    </xdr:to>
    <xdr:sp macro="" textlink="">
      <xdr:nvSpPr>
        <xdr:cNvPr id="242" name="楕円 241">
          <a:extLst>
            <a:ext uri="{FF2B5EF4-FFF2-40B4-BE49-F238E27FC236}">
              <a16:creationId xmlns:a16="http://schemas.microsoft.com/office/drawing/2014/main" id="{A9AFD2B1-3800-416A-9F22-A0ABABB9A791}"/>
            </a:ext>
          </a:extLst>
        </xdr:cNvPr>
        <xdr:cNvSpPr/>
      </xdr:nvSpPr>
      <xdr:spPr>
        <a:xfrm>
          <a:off x="10426700" y="106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132532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4EA0BEB-8A80-411E-84E3-26508F5C5EB4}"/>
            </a:ext>
          </a:extLst>
        </xdr:cNvPr>
        <xdr:cNvSpPr txBox="1"/>
      </xdr:nvSpPr>
      <xdr:spPr>
        <a:xfrm>
          <a:off x="10528300" y="105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164953</xdr:rowOff>
    </xdr:from>
    <xdr:to>
      <xdr:col>50</xdr:col>
      <xdr:colOff>165100</xdr:colOff>
      <xdr:row>62</xdr:row>
      <xdr:rowOff>95103</xdr:rowOff>
    </xdr:to>
    <xdr:sp macro="" textlink="">
      <xdr:nvSpPr>
        <xdr:cNvPr id="244" name="楕円 243">
          <a:extLst>
            <a:ext uri="{FF2B5EF4-FFF2-40B4-BE49-F238E27FC236}">
              <a16:creationId xmlns:a16="http://schemas.microsoft.com/office/drawing/2014/main" id="{3D7F150C-196F-4075-A72B-775DE760FDB0}"/>
            </a:ext>
          </a:extLst>
        </xdr:cNvPr>
        <xdr:cNvSpPr/>
      </xdr:nvSpPr>
      <xdr:spPr>
        <a:xfrm>
          <a:off x="9588500" y="106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33455</xdr:rowOff>
    </xdr:from>
    <xdr:to>
      <xdr:col>55</xdr:col>
      <xdr:colOff>0</xdr:colOff>
      <xdr:row>62</xdr:row>
      <xdr:rowOff>44303</xdr:rowOff>
    </xdr:to>
    <xdr:cxnSp macro="">
      <xdr:nvCxnSpPr>
        <xdr:cNvPr id="245" name="直線コネクタ 244">
          <a:extLst>
            <a:ext uri="{FF2B5EF4-FFF2-40B4-BE49-F238E27FC236}">
              <a16:creationId xmlns:a16="http://schemas.microsoft.com/office/drawing/2014/main" id="{A1C4D19F-6BFD-4815-9D76-F155B710A5EE}"/>
            </a:ext>
          </a:extLst>
        </xdr:cNvPr>
        <xdr:cNvCxnSpPr/>
      </xdr:nvCxnSpPr>
      <xdr:spPr>
        <a:xfrm flipV="1">
          <a:off x="9639300" y="10663355"/>
          <a:ext cx="8382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3690</xdr:rowOff>
    </xdr:from>
    <xdr:to>
      <xdr:col>46</xdr:col>
      <xdr:colOff>38100</xdr:colOff>
      <xdr:row>62</xdr:row>
      <xdr:rowOff>105290</xdr:rowOff>
    </xdr:to>
    <xdr:sp macro="" textlink="">
      <xdr:nvSpPr>
        <xdr:cNvPr id="246" name="楕円 245">
          <a:extLst>
            <a:ext uri="{FF2B5EF4-FFF2-40B4-BE49-F238E27FC236}">
              <a16:creationId xmlns:a16="http://schemas.microsoft.com/office/drawing/2014/main" id="{492C543A-CB78-43CC-B01D-8B6D14FDF7ED}"/>
            </a:ext>
          </a:extLst>
        </xdr:cNvPr>
        <xdr:cNvSpPr/>
      </xdr:nvSpPr>
      <xdr:spPr>
        <a:xfrm>
          <a:off x="8699500" y="106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44303</xdr:rowOff>
    </xdr:from>
    <xdr:to>
      <xdr:col>50</xdr:col>
      <xdr:colOff>114300</xdr:colOff>
      <xdr:row>62</xdr:row>
      <xdr:rowOff>54490</xdr:rowOff>
    </xdr:to>
    <xdr:cxnSp macro="">
      <xdr:nvCxnSpPr>
        <xdr:cNvPr id="247" name="直線コネクタ 246">
          <a:extLst>
            <a:ext uri="{FF2B5EF4-FFF2-40B4-BE49-F238E27FC236}">
              <a16:creationId xmlns:a16="http://schemas.microsoft.com/office/drawing/2014/main" id="{75E07DFC-34D8-460A-B017-5FB897BA0C00}"/>
            </a:ext>
          </a:extLst>
        </xdr:cNvPr>
        <xdr:cNvCxnSpPr/>
      </xdr:nvCxnSpPr>
      <xdr:spPr>
        <a:xfrm flipV="1">
          <a:off x="8750300" y="10674203"/>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12877</xdr:rowOff>
    </xdr:from>
    <xdr:to>
      <xdr:col>41</xdr:col>
      <xdr:colOff>101600</xdr:colOff>
      <xdr:row>62</xdr:row>
      <xdr:rowOff>114477</xdr:rowOff>
    </xdr:to>
    <xdr:sp macro="" textlink="">
      <xdr:nvSpPr>
        <xdr:cNvPr id="248" name="楕円 247">
          <a:extLst>
            <a:ext uri="{FF2B5EF4-FFF2-40B4-BE49-F238E27FC236}">
              <a16:creationId xmlns:a16="http://schemas.microsoft.com/office/drawing/2014/main" id="{5A1674FC-8D37-4610-B3F8-B6B8720D782C}"/>
            </a:ext>
          </a:extLst>
        </xdr:cNvPr>
        <xdr:cNvSpPr/>
      </xdr:nvSpPr>
      <xdr:spPr>
        <a:xfrm>
          <a:off x="7810500" y="106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54490</xdr:rowOff>
    </xdr:from>
    <xdr:to>
      <xdr:col>45</xdr:col>
      <xdr:colOff>177800</xdr:colOff>
      <xdr:row>62</xdr:row>
      <xdr:rowOff>63677</xdr:rowOff>
    </xdr:to>
    <xdr:cxnSp macro="">
      <xdr:nvCxnSpPr>
        <xdr:cNvPr id="249" name="直線コネクタ 248">
          <a:extLst>
            <a:ext uri="{FF2B5EF4-FFF2-40B4-BE49-F238E27FC236}">
              <a16:creationId xmlns:a16="http://schemas.microsoft.com/office/drawing/2014/main" id="{2316B5B3-FECD-4978-9102-DE370593395D}"/>
            </a:ext>
          </a:extLst>
        </xdr:cNvPr>
        <xdr:cNvCxnSpPr/>
      </xdr:nvCxnSpPr>
      <xdr:spPr>
        <a:xfrm flipV="1">
          <a:off x="7861300" y="10684390"/>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22516</xdr:rowOff>
    </xdr:from>
    <xdr:to>
      <xdr:col>36</xdr:col>
      <xdr:colOff>165100</xdr:colOff>
      <xdr:row>62</xdr:row>
      <xdr:rowOff>124116</xdr:rowOff>
    </xdr:to>
    <xdr:sp macro="" textlink="">
      <xdr:nvSpPr>
        <xdr:cNvPr id="250" name="楕円 249">
          <a:extLst>
            <a:ext uri="{FF2B5EF4-FFF2-40B4-BE49-F238E27FC236}">
              <a16:creationId xmlns:a16="http://schemas.microsoft.com/office/drawing/2014/main" id="{321EC009-EEE3-44F0-8B55-1F711A55A205}"/>
            </a:ext>
          </a:extLst>
        </xdr:cNvPr>
        <xdr:cNvSpPr/>
      </xdr:nvSpPr>
      <xdr:spPr>
        <a:xfrm>
          <a:off x="6921500" y="106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63677</xdr:rowOff>
    </xdr:from>
    <xdr:to>
      <xdr:col>41</xdr:col>
      <xdr:colOff>50800</xdr:colOff>
      <xdr:row>62</xdr:row>
      <xdr:rowOff>73316</xdr:rowOff>
    </xdr:to>
    <xdr:cxnSp macro="">
      <xdr:nvCxnSpPr>
        <xdr:cNvPr id="251" name="直線コネクタ 250">
          <a:extLst>
            <a:ext uri="{FF2B5EF4-FFF2-40B4-BE49-F238E27FC236}">
              <a16:creationId xmlns:a16="http://schemas.microsoft.com/office/drawing/2014/main" id="{8966E699-5CE2-4698-8582-786C87ECDDEA}"/>
            </a:ext>
          </a:extLst>
        </xdr:cNvPr>
        <xdr:cNvCxnSpPr/>
      </xdr:nvCxnSpPr>
      <xdr:spPr>
        <a:xfrm flipV="1">
          <a:off x="6972300" y="1069357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81801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FFF40EF-51DD-475E-9F89-5E9EA6817C64}"/>
            </a:ext>
          </a:extLst>
        </xdr:cNvPr>
        <xdr:cNvSpPr txBox="1"/>
      </xdr:nvSpPr>
      <xdr:spPr>
        <a:xfrm>
          <a:off x="9327095" y="101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162310</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C555443-9253-45E9-9C85-2C4663491B66}"/>
            </a:ext>
          </a:extLst>
        </xdr:cNvPr>
        <xdr:cNvSpPr txBox="1"/>
      </xdr:nvSpPr>
      <xdr:spPr>
        <a:xfrm>
          <a:off x="8450795" y="102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AC53FC1-0054-43AD-BCF1-4C62E8623639}"/>
            </a:ext>
          </a:extLst>
        </xdr:cNvPr>
        <xdr:cNvSpPr txBox="1"/>
      </xdr:nvSpPr>
      <xdr:spPr>
        <a:xfrm>
          <a:off x="7561795" y="1029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15763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68834F1B-BB4E-4358-80B7-07289BD75687}"/>
            </a:ext>
          </a:extLst>
        </xdr:cNvPr>
        <xdr:cNvSpPr txBox="1"/>
      </xdr:nvSpPr>
      <xdr:spPr>
        <a:xfrm>
          <a:off x="6672795" y="103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86230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A9360FD-94DE-4A8D-BFF6-BFAC624AEB28}"/>
            </a:ext>
          </a:extLst>
        </xdr:cNvPr>
        <xdr:cNvSpPr txBox="1"/>
      </xdr:nvSpPr>
      <xdr:spPr>
        <a:xfrm>
          <a:off x="9327095" y="107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96417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883480E-72C4-447B-B3A2-D6256E7F2642}"/>
            </a:ext>
          </a:extLst>
        </xdr:cNvPr>
        <xdr:cNvSpPr txBox="1"/>
      </xdr:nvSpPr>
      <xdr:spPr>
        <a:xfrm>
          <a:off x="8450795" y="1072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105604</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0B372FD-0840-435C-B90E-6508603F474B}"/>
            </a:ext>
          </a:extLst>
        </xdr:cNvPr>
        <xdr:cNvSpPr txBox="1"/>
      </xdr:nvSpPr>
      <xdr:spPr>
        <a:xfrm>
          <a:off x="7561795" y="107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115243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4347D83-1452-4009-A5CC-09309FCA536E}"/>
            </a:ext>
          </a:extLst>
        </xdr:cNvPr>
        <xdr:cNvSpPr txBox="1"/>
      </xdr:nvSpPr>
      <xdr:spPr>
        <a:xfrm>
          <a:off x="6672795" y="107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2568082-CA6A-4B8E-88B8-F374CE4ECB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66CDB670-BF44-44B5-AD2C-5F375367F01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4594D1CB-C39B-4E34-A7C7-B7FB28B09D6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7549B8A0-A221-41BC-BFCF-03A48E05CCFA}"/>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7255EA58-2E8B-4554-B939-545409F74AF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1D93B730-470A-42C0-A9BC-1134824E2A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F2FFDC95-4884-49C1-993D-35B2E4F84E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1B19CA7B-A997-44A4-A1BF-4685220B6B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99758E42-1508-4D2E-8619-336260157D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49147DCC-D6AC-4B5C-B02C-14DEAFC6654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D1071E2B-C722-47F5-B5CA-5792D5CBBC3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AF0EB35F-0FC8-45DA-9776-A399B975883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AA6D2FB2-B9A2-464A-A06F-4930C8DECCF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714AB1E2-5185-4C9F-AFF2-2CEEDD1AAD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8A327552-6A5C-411F-967F-A80EC1AE47B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19530156-102E-4DAF-A9BA-B82334825DB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8CD8507D-2A3B-42B0-9167-DB0772F9CEB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1FBE5F4-B27E-48B6-B208-140566D860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FC8C92C-7D59-4027-92CE-C64BD1A295A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E5682CB0-C8F8-4147-9F25-A2B20818D9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0" name="直線コネクタ 279">
          <a:extLst>
            <a:ext uri="{FF2B5EF4-FFF2-40B4-BE49-F238E27FC236}">
              <a16:creationId xmlns:a16="http://schemas.microsoft.com/office/drawing/2014/main" id="{A3EAFEBC-159A-48CA-B935-7272CCD8D85B}"/>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2A15F4F6-DE3F-47F0-97DD-B151F1869231}"/>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2" name="直線コネクタ 281">
          <a:extLst>
            <a:ext uri="{FF2B5EF4-FFF2-40B4-BE49-F238E27FC236}">
              <a16:creationId xmlns:a16="http://schemas.microsoft.com/office/drawing/2014/main" id="{056492D0-BE8F-4769-9B16-1F7C783F2EA2}"/>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D6BF050A-FC0B-4A87-AA8A-F7C6F4597CE4}"/>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4" name="直線コネクタ 283">
          <a:extLst>
            <a:ext uri="{FF2B5EF4-FFF2-40B4-BE49-F238E27FC236}">
              <a16:creationId xmlns:a16="http://schemas.microsoft.com/office/drawing/2014/main" id="{499A179E-533B-4D41-BB71-2FF0451D7D13}"/>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119905</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F4C69F0F-6C92-4713-8F82-9E4AA34F97E1}"/>
            </a:ext>
          </a:extLst>
        </xdr:cNvPr>
        <xdr:cNvSpPr txBox="1"/>
      </xdr:nvSpPr>
      <xdr:spPr>
        <a:xfrm>
          <a:off x="46863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6" name="フローチャート: 判断 285">
          <a:extLst>
            <a:ext uri="{FF2B5EF4-FFF2-40B4-BE49-F238E27FC236}">
              <a16:creationId xmlns:a16="http://schemas.microsoft.com/office/drawing/2014/main" id="{E87727EA-11F6-428B-AC98-8FB99CE6DBED}"/>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7" name="フローチャート: 判断 286">
          <a:extLst>
            <a:ext uri="{FF2B5EF4-FFF2-40B4-BE49-F238E27FC236}">
              <a16:creationId xmlns:a16="http://schemas.microsoft.com/office/drawing/2014/main" id="{52F5661D-1DA2-4096-9CC7-4DF5D2065E3D}"/>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88" name="フローチャート: 判断 287">
          <a:extLst>
            <a:ext uri="{FF2B5EF4-FFF2-40B4-BE49-F238E27FC236}">
              <a16:creationId xmlns:a16="http://schemas.microsoft.com/office/drawing/2014/main" id="{C5E7FA01-6784-4CBD-A495-5519624055AC}"/>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9" name="フローチャート: 判断 288">
          <a:extLst>
            <a:ext uri="{FF2B5EF4-FFF2-40B4-BE49-F238E27FC236}">
              <a16:creationId xmlns:a16="http://schemas.microsoft.com/office/drawing/2014/main" id="{DD932067-1350-414E-855D-E0F392EFDE4F}"/>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0" name="フローチャート: 判断 289">
          <a:extLst>
            <a:ext uri="{FF2B5EF4-FFF2-40B4-BE49-F238E27FC236}">
              <a16:creationId xmlns:a16="http://schemas.microsoft.com/office/drawing/2014/main" id="{83E621B2-11CB-439F-8DA8-7435F10CF632}"/>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E341B5A-7E10-405C-AE6C-34111E7FD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6046551-B17D-4EAD-99C2-1FAD513B3A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6F00AE0-0182-40B5-8D8E-699EC7E6FE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9566196-CB70-4646-9A36-19A101ECC8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EBE8B6C-460A-4D85-AEAF-B7FBE926F8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5587</xdr:rowOff>
    </xdr:from>
    <xdr:to>
      <xdr:col>24</xdr:col>
      <xdr:colOff>114300</xdr:colOff>
      <xdr:row>82</xdr:row>
      <xdr:rowOff>107187</xdr:rowOff>
    </xdr:to>
    <xdr:sp macro="" textlink="">
      <xdr:nvSpPr>
        <xdr:cNvPr id="296" name="楕円 295">
          <a:extLst>
            <a:ext uri="{FF2B5EF4-FFF2-40B4-BE49-F238E27FC236}">
              <a16:creationId xmlns:a16="http://schemas.microsoft.com/office/drawing/2014/main" id="{B93121C5-98FB-4861-BE6D-42DC056E95AF}"/>
            </a:ext>
          </a:extLst>
        </xdr:cNvPr>
        <xdr:cNvSpPr/>
      </xdr:nvSpPr>
      <xdr:spPr>
        <a:xfrm>
          <a:off x="4584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155464</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3D1B26AB-99D6-4854-B3A4-77834C9B6705}"/>
            </a:ext>
          </a:extLst>
        </xdr:cNvPr>
        <xdr:cNvSpPr txBox="1"/>
      </xdr:nvSpPr>
      <xdr:spPr>
        <a:xfrm>
          <a:off x="4686300"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87885</xdr:rowOff>
    </xdr:from>
    <xdr:to>
      <xdr:col>20</xdr:col>
      <xdr:colOff>38100</xdr:colOff>
      <xdr:row>83</xdr:row>
      <xdr:rowOff>18035</xdr:rowOff>
    </xdr:to>
    <xdr:sp macro="" textlink="">
      <xdr:nvSpPr>
        <xdr:cNvPr id="298" name="楕円 297">
          <a:extLst>
            <a:ext uri="{FF2B5EF4-FFF2-40B4-BE49-F238E27FC236}">
              <a16:creationId xmlns:a16="http://schemas.microsoft.com/office/drawing/2014/main" id="{DCB8243E-7247-4A5B-8A5E-66BBBF04A738}"/>
            </a:ext>
          </a:extLst>
        </xdr:cNvPr>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56387</xdr:rowOff>
    </xdr:from>
    <xdr:to>
      <xdr:col>24</xdr:col>
      <xdr:colOff>63500</xdr:colOff>
      <xdr:row>82</xdr:row>
      <xdr:rowOff>138685</xdr:rowOff>
    </xdr:to>
    <xdr:cxnSp macro="">
      <xdr:nvCxnSpPr>
        <xdr:cNvPr id="299" name="直線コネクタ 298">
          <a:extLst>
            <a:ext uri="{FF2B5EF4-FFF2-40B4-BE49-F238E27FC236}">
              <a16:creationId xmlns:a16="http://schemas.microsoft.com/office/drawing/2014/main" id="{0372F6DA-1CA8-498B-8BBB-F35A789B384F}"/>
            </a:ext>
          </a:extLst>
        </xdr:cNvPr>
        <xdr:cNvCxnSpPr/>
      </xdr:nvCxnSpPr>
      <xdr:spPr>
        <a:xfrm flipV="1">
          <a:off x="3797300" y="141152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00" name="楕円 299">
          <a:extLst>
            <a:ext uri="{FF2B5EF4-FFF2-40B4-BE49-F238E27FC236}">
              <a16:creationId xmlns:a16="http://schemas.microsoft.com/office/drawing/2014/main" id="{DFF0B3E7-C129-481F-BBD3-2B3DBCCC0B8C}"/>
            </a:ext>
          </a:extLst>
        </xdr:cNvPr>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138685</xdr:rowOff>
    </xdr:to>
    <xdr:cxnSp macro="">
      <xdr:nvCxnSpPr>
        <xdr:cNvPr id="301" name="直線コネクタ 300">
          <a:extLst>
            <a:ext uri="{FF2B5EF4-FFF2-40B4-BE49-F238E27FC236}">
              <a16:creationId xmlns:a16="http://schemas.microsoft.com/office/drawing/2014/main" id="{B6626465-4EAE-4BFF-9722-E232656BB5C7}"/>
            </a:ext>
          </a:extLst>
        </xdr:cNvPr>
        <xdr:cNvCxnSpPr/>
      </xdr:nvCxnSpPr>
      <xdr:spPr>
        <a:xfrm>
          <a:off x="2908300" y="141015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145035</xdr:rowOff>
    </xdr:from>
    <xdr:to>
      <xdr:col>10</xdr:col>
      <xdr:colOff>165100</xdr:colOff>
      <xdr:row>82</xdr:row>
      <xdr:rowOff>75185</xdr:rowOff>
    </xdr:to>
    <xdr:sp macro="" textlink="">
      <xdr:nvSpPr>
        <xdr:cNvPr id="302" name="楕円 301">
          <a:extLst>
            <a:ext uri="{FF2B5EF4-FFF2-40B4-BE49-F238E27FC236}">
              <a16:creationId xmlns:a16="http://schemas.microsoft.com/office/drawing/2014/main" id="{D1F34867-10E7-48BF-B683-7383D7871953}"/>
            </a:ext>
          </a:extLst>
        </xdr:cNvPr>
        <xdr:cNvSpPr/>
      </xdr:nvSpPr>
      <xdr:spPr>
        <a:xfrm>
          <a:off x="196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24385</xdr:rowOff>
    </xdr:from>
    <xdr:to>
      <xdr:col>15</xdr:col>
      <xdr:colOff>50800</xdr:colOff>
      <xdr:row>82</xdr:row>
      <xdr:rowOff>42672</xdr:rowOff>
    </xdr:to>
    <xdr:cxnSp macro="">
      <xdr:nvCxnSpPr>
        <xdr:cNvPr id="303" name="直線コネクタ 302">
          <a:extLst>
            <a:ext uri="{FF2B5EF4-FFF2-40B4-BE49-F238E27FC236}">
              <a16:creationId xmlns:a16="http://schemas.microsoft.com/office/drawing/2014/main" id="{84D8D18D-AC7B-4505-B0AB-ECB9D8EDC214}"/>
            </a:ext>
          </a:extLst>
        </xdr:cNvPr>
        <xdr:cNvCxnSpPr/>
      </xdr:nvCxnSpPr>
      <xdr:spPr>
        <a:xfrm>
          <a:off x="2019300" y="14083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4" name="楕円 303">
          <a:extLst>
            <a:ext uri="{FF2B5EF4-FFF2-40B4-BE49-F238E27FC236}">
              <a16:creationId xmlns:a16="http://schemas.microsoft.com/office/drawing/2014/main" id="{6E50569C-F729-4381-9A45-A69D10009D6D}"/>
            </a:ext>
          </a:extLst>
        </xdr:cNvPr>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82</xdr:row>
      <xdr:rowOff>24385</xdr:rowOff>
    </xdr:to>
    <xdr:cxnSp macro="">
      <xdr:nvCxnSpPr>
        <xdr:cNvPr id="305" name="直線コネクタ 304">
          <a:extLst>
            <a:ext uri="{FF2B5EF4-FFF2-40B4-BE49-F238E27FC236}">
              <a16:creationId xmlns:a16="http://schemas.microsoft.com/office/drawing/2014/main" id="{F2C43B03-AFE1-4E44-8C93-1A74ED74F3F4}"/>
            </a:ext>
          </a:extLst>
        </xdr:cNvPr>
        <xdr:cNvCxnSpPr/>
      </xdr:nvCxnSpPr>
      <xdr:spPr>
        <a:xfrm>
          <a:off x="1130300" y="139735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6" name="n_1aveValue【公営住宅】&#10;有形固定資産減価償却率">
          <a:extLst>
            <a:ext uri="{FF2B5EF4-FFF2-40B4-BE49-F238E27FC236}">
              <a16:creationId xmlns:a16="http://schemas.microsoft.com/office/drawing/2014/main" id="{02A4E5EB-4D3D-4E7B-A4DB-D9CE087A0A3B}"/>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07" name="n_2aveValue【公営住宅】&#10;有形固定資産減価償却率">
          <a:extLst>
            <a:ext uri="{FF2B5EF4-FFF2-40B4-BE49-F238E27FC236}">
              <a16:creationId xmlns:a16="http://schemas.microsoft.com/office/drawing/2014/main" id="{42100CF7-4AD0-4487-A0E9-204C08250317}"/>
            </a:ext>
          </a:extLst>
        </xdr:cNvPr>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8" name="n_3aveValue【公営住宅】&#10;有形固定資産減価償却率">
          <a:extLst>
            <a:ext uri="{FF2B5EF4-FFF2-40B4-BE49-F238E27FC236}">
              <a16:creationId xmlns:a16="http://schemas.microsoft.com/office/drawing/2014/main" id="{51DAAC00-3194-46AF-A66E-14459B90147D}"/>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09" name="n_4aveValue【公営住宅】&#10;有形固定資産減価償却率">
          <a:extLst>
            <a:ext uri="{FF2B5EF4-FFF2-40B4-BE49-F238E27FC236}">
              <a16:creationId xmlns:a16="http://schemas.microsoft.com/office/drawing/2014/main" id="{50B2105B-5ED3-42A8-A177-BDA8B1CCA8FF}"/>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9162</xdr:rowOff>
    </xdr:from>
    <xdr:ext cx="405111" cy="259045"/>
    <xdr:sp macro="" textlink="">
      <xdr:nvSpPr>
        <xdr:cNvPr id="310" name="n_1mainValue【公営住宅】&#10;有形固定資産減価償却率">
          <a:extLst>
            <a:ext uri="{FF2B5EF4-FFF2-40B4-BE49-F238E27FC236}">
              <a16:creationId xmlns:a16="http://schemas.microsoft.com/office/drawing/2014/main" id="{EB440E26-1A67-4685-A0E1-1495BB2009A6}"/>
            </a:ext>
          </a:extLst>
        </xdr:cNvPr>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11" name="n_2mainValue【公営住宅】&#10;有形固定資産減価償却率">
          <a:extLst>
            <a:ext uri="{FF2B5EF4-FFF2-40B4-BE49-F238E27FC236}">
              <a16:creationId xmlns:a16="http://schemas.microsoft.com/office/drawing/2014/main" id="{2B814C6E-E354-430D-93C8-101F1FDE9827}"/>
            </a:ext>
          </a:extLst>
        </xdr:cNvPr>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2" name="n_3mainValue【公営住宅】&#10;有形固定資産減価償却率">
          <a:extLst>
            <a:ext uri="{FF2B5EF4-FFF2-40B4-BE49-F238E27FC236}">
              <a16:creationId xmlns:a16="http://schemas.microsoft.com/office/drawing/2014/main" id="{8837E282-B95C-44BD-92BF-7239B911BB01}"/>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3" name="n_4mainValue【公営住宅】&#10;有形固定資産減価償却率">
          <a:extLst>
            <a:ext uri="{FF2B5EF4-FFF2-40B4-BE49-F238E27FC236}">
              <a16:creationId xmlns:a16="http://schemas.microsoft.com/office/drawing/2014/main" id="{B269F815-4608-45B4-BC04-716EF585158B}"/>
            </a:ext>
          </a:extLst>
        </xdr:cNvPr>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913633CB-1EE0-4544-BB6A-2F77523455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E91525C6-F6C0-405D-A129-1313512AB6A1}"/>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0BC09DE8-44F6-4E3B-BE42-8E292DB9346B}"/>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7F180D50-5C69-49B1-8776-3659A2094FA8}"/>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D986A7BF-85DF-42E2-B4A7-17526CD18D31}"/>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285BC3D9-295D-4268-8CE8-7ED742A163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20C771BE-CD7D-465A-B170-429042377B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60831E5D-89ED-41E0-936F-4C5DF8AED8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4E840B40-D1E9-4FA4-A3D6-6AD20B7C3E9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4882818E-13BE-498E-B0DA-8E350EA7C5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52CDF5F8-A85E-4A59-AC9B-57F75E4526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85FE890F-9930-4BC0-B92F-DF12DDA9C9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80EE1024-23A2-4DA8-BE63-EC62D2252A2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1406A003-3FD4-400E-9E3F-C7E0E533CD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5FFC9496-1D45-4B3A-B787-5760136B0C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4B9704E2-F82E-4B28-B8AB-FF8A6BE1BD3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EDB3C5F2-331F-4DA3-9161-D5D08A67019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31B3F2B0-E273-427A-BB40-ADA9586469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517B13DD-7DCA-476E-9C06-29A04335D7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B74309BA-B2A3-4070-8416-4E2AA3D115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587E6CDD-0CDF-4C31-A7C6-454EFF75E3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A84003C-B226-4A45-B13F-A9FE3480AB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6" name="直線コネクタ 335">
          <a:extLst>
            <a:ext uri="{FF2B5EF4-FFF2-40B4-BE49-F238E27FC236}">
              <a16:creationId xmlns:a16="http://schemas.microsoft.com/office/drawing/2014/main" id="{0ADDA61C-FB90-4AB2-BEA6-D751F0E4433D}"/>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7" name="【公営住宅】&#10;一人当たり面積最小値テキスト">
          <a:extLst>
            <a:ext uri="{FF2B5EF4-FFF2-40B4-BE49-F238E27FC236}">
              <a16:creationId xmlns:a16="http://schemas.microsoft.com/office/drawing/2014/main" id="{93BE5C13-E7B9-4049-B671-9D09A263C174}"/>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8" name="直線コネクタ 337">
          <a:extLst>
            <a:ext uri="{FF2B5EF4-FFF2-40B4-BE49-F238E27FC236}">
              <a16:creationId xmlns:a16="http://schemas.microsoft.com/office/drawing/2014/main" id="{2A05CB77-8553-4909-9BCE-774880B6E2E6}"/>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39" name="【公営住宅】&#10;一人当たり面積最大値テキスト">
          <a:extLst>
            <a:ext uri="{FF2B5EF4-FFF2-40B4-BE49-F238E27FC236}">
              <a16:creationId xmlns:a16="http://schemas.microsoft.com/office/drawing/2014/main" id="{5AE895F2-1909-4F7C-BC53-E21D9CFD110C}"/>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0" name="直線コネクタ 339">
          <a:extLst>
            <a:ext uri="{FF2B5EF4-FFF2-40B4-BE49-F238E27FC236}">
              <a16:creationId xmlns:a16="http://schemas.microsoft.com/office/drawing/2014/main" id="{62276B11-2ED7-4A17-8D0F-8E2F9847C7C1}"/>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41" name="【公営住宅】&#10;一人当たり面積平均値テキスト">
          <a:extLst>
            <a:ext uri="{FF2B5EF4-FFF2-40B4-BE49-F238E27FC236}">
              <a16:creationId xmlns:a16="http://schemas.microsoft.com/office/drawing/2014/main" id="{A9AEA6E0-CD4B-4CD2-BB7A-88A409EF317D}"/>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2" name="フローチャート: 判断 341">
          <a:extLst>
            <a:ext uri="{FF2B5EF4-FFF2-40B4-BE49-F238E27FC236}">
              <a16:creationId xmlns:a16="http://schemas.microsoft.com/office/drawing/2014/main" id="{D52B3665-1930-49F7-8D62-7191A859CA53}"/>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3" name="フローチャート: 判断 342">
          <a:extLst>
            <a:ext uri="{FF2B5EF4-FFF2-40B4-BE49-F238E27FC236}">
              <a16:creationId xmlns:a16="http://schemas.microsoft.com/office/drawing/2014/main" id="{533DB843-D5A9-4FB8-B71B-930CB16EBDEE}"/>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4" name="フローチャート: 判断 343">
          <a:extLst>
            <a:ext uri="{FF2B5EF4-FFF2-40B4-BE49-F238E27FC236}">
              <a16:creationId xmlns:a16="http://schemas.microsoft.com/office/drawing/2014/main" id="{DFC512A0-7D40-4693-A784-F79C66BF7B34}"/>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5" name="フローチャート: 判断 344">
          <a:extLst>
            <a:ext uri="{FF2B5EF4-FFF2-40B4-BE49-F238E27FC236}">
              <a16:creationId xmlns:a16="http://schemas.microsoft.com/office/drawing/2014/main" id="{437BEE8A-69FB-460C-AF95-C2391B63B778}"/>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6" name="フローチャート: 判断 345">
          <a:extLst>
            <a:ext uri="{FF2B5EF4-FFF2-40B4-BE49-F238E27FC236}">
              <a16:creationId xmlns:a16="http://schemas.microsoft.com/office/drawing/2014/main" id="{C2576258-B062-4048-AA5E-331F108D238C}"/>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ADCEC1F-73BE-435E-B1AB-CE899966FD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A520411-DCBE-4296-823E-DC9EE468D6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A82DFBC-E0E6-4247-A565-5CE884FAE3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5ECB423-3364-416E-B6FD-F41B5D0272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4149AFF-E5E7-4590-AB20-97D7C0B427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52" name="楕円 351">
          <a:extLst>
            <a:ext uri="{FF2B5EF4-FFF2-40B4-BE49-F238E27FC236}">
              <a16:creationId xmlns:a16="http://schemas.microsoft.com/office/drawing/2014/main" id="{116DE9D1-B66B-4848-92C9-F074C60D44AF}"/>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137177</xdr:rowOff>
    </xdr:from>
    <xdr:ext cx="469744" cy="259045"/>
    <xdr:sp macro="" textlink="">
      <xdr:nvSpPr>
        <xdr:cNvPr id="353" name="【公営住宅】&#10;一人当たり面積該当値テキスト">
          <a:extLst>
            <a:ext uri="{FF2B5EF4-FFF2-40B4-BE49-F238E27FC236}">
              <a16:creationId xmlns:a16="http://schemas.microsoft.com/office/drawing/2014/main" id="{48BCAABF-8EB9-4D74-A4B3-8DAB47EA059A}"/>
            </a:ext>
          </a:extLst>
        </xdr:cNvPr>
        <xdr:cNvSpPr txBox="1"/>
      </xdr:nvSpPr>
      <xdr:spPr>
        <a:xfrm>
          <a:off x="105283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54" name="楕円 353">
          <a:extLst>
            <a:ext uri="{FF2B5EF4-FFF2-40B4-BE49-F238E27FC236}">
              <a16:creationId xmlns:a16="http://schemas.microsoft.com/office/drawing/2014/main" id="{95C1737A-B7A2-489B-9BE8-FB60C4E7EF9B}"/>
            </a:ext>
          </a:extLst>
        </xdr:cNvPr>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38100</xdr:rowOff>
    </xdr:to>
    <xdr:cxnSp macro="">
      <xdr:nvCxnSpPr>
        <xdr:cNvPr id="355" name="直線コネクタ 354">
          <a:extLst>
            <a:ext uri="{FF2B5EF4-FFF2-40B4-BE49-F238E27FC236}">
              <a16:creationId xmlns:a16="http://schemas.microsoft.com/office/drawing/2014/main" id="{2B7D1A3F-B506-4A32-85B9-CDA71E72D052}"/>
            </a:ext>
          </a:extLst>
        </xdr:cNvPr>
        <xdr:cNvCxnSpPr/>
      </xdr:nvCxnSpPr>
      <xdr:spPr>
        <a:xfrm>
          <a:off x="9639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56" name="楕円 355">
          <a:extLst>
            <a:ext uri="{FF2B5EF4-FFF2-40B4-BE49-F238E27FC236}">
              <a16:creationId xmlns:a16="http://schemas.microsoft.com/office/drawing/2014/main" id="{14601625-71DF-431D-AC5B-2A338B460F57}"/>
            </a:ext>
          </a:extLst>
        </xdr:cNvPr>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43814</xdr:rowOff>
    </xdr:to>
    <xdr:cxnSp macro="">
      <xdr:nvCxnSpPr>
        <xdr:cNvPr id="357" name="直線コネクタ 356">
          <a:extLst>
            <a:ext uri="{FF2B5EF4-FFF2-40B4-BE49-F238E27FC236}">
              <a16:creationId xmlns:a16="http://schemas.microsoft.com/office/drawing/2014/main" id="{90AB3A55-74CA-473E-B7F9-668A8E0ADC41}"/>
            </a:ext>
          </a:extLst>
        </xdr:cNvPr>
        <xdr:cNvCxnSpPr/>
      </xdr:nvCxnSpPr>
      <xdr:spPr>
        <a:xfrm flipV="1">
          <a:off x="8750300" y="146113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58" name="楕円 357">
          <a:extLst>
            <a:ext uri="{FF2B5EF4-FFF2-40B4-BE49-F238E27FC236}">
              <a16:creationId xmlns:a16="http://schemas.microsoft.com/office/drawing/2014/main" id="{34E099FF-74E1-44F6-9CB5-57F1A34D2087}"/>
            </a:ext>
          </a:extLst>
        </xdr:cNvPr>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60961</xdr:rowOff>
    </xdr:to>
    <xdr:cxnSp macro="">
      <xdr:nvCxnSpPr>
        <xdr:cNvPr id="359" name="直線コネクタ 358">
          <a:extLst>
            <a:ext uri="{FF2B5EF4-FFF2-40B4-BE49-F238E27FC236}">
              <a16:creationId xmlns:a16="http://schemas.microsoft.com/office/drawing/2014/main" id="{C7E05E34-92F1-47C6-A7B7-17A49D4779C4}"/>
            </a:ext>
          </a:extLst>
        </xdr:cNvPr>
        <xdr:cNvCxnSpPr/>
      </xdr:nvCxnSpPr>
      <xdr:spPr>
        <a:xfrm flipV="1">
          <a:off x="7861300" y="146170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60" name="楕円 359">
          <a:extLst>
            <a:ext uri="{FF2B5EF4-FFF2-40B4-BE49-F238E27FC236}">
              <a16:creationId xmlns:a16="http://schemas.microsoft.com/office/drawing/2014/main" id="{06793EFA-80BD-4DD5-B36C-3070E7654FE5}"/>
            </a:ext>
          </a:extLst>
        </xdr:cNvPr>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60961</xdr:rowOff>
    </xdr:from>
    <xdr:to>
      <xdr:col>41</xdr:col>
      <xdr:colOff>50800</xdr:colOff>
      <xdr:row>85</xdr:row>
      <xdr:rowOff>68580</xdr:rowOff>
    </xdr:to>
    <xdr:cxnSp macro="">
      <xdr:nvCxnSpPr>
        <xdr:cNvPr id="361" name="直線コネクタ 360">
          <a:extLst>
            <a:ext uri="{FF2B5EF4-FFF2-40B4-BE49-F238E27FC236}">
              <a16:creationId xmlns:a16="http://schemas.microsoft.com/office/drawing/2014/main" id="{B4197E1B-C0C5-4BBE-97D5-3AA1B4E99156}"/>
            </a:ext>
          </a:extLst>
        </xdr:cNvPr>
        <xdr:cNvCxnSpPr/>
      </xdr:nvCxnSpPr>
      <xdr:spPr>
        <a:xfrm flipV="1">
          <a:off x="6972300" y="14634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2" name="n_1aveValue【公営住宅】&#10;一人当たり面積">
          <a:extLst>
            <a:ext uri="{FF2B5EF4-FFF2-40B4-BE49-F238E27FC236}">
              <a16:creationId xmlns:a16="http://schemas.microsoft.com/office/drawing/2014/main" id="{80F977C8-44AE-4AEF-BE97-DAFCB0AD3747}"/>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63" name="n_2aveValue【公営住宅】&#10;一人当たり面積">
          <a:extLst>
            <a:ext uri="{FF2B5EF4-FFF2-40B4-BE49-F238E27FC236}">
              <a16:creationId xmlns:a16="http://schemas.microsoft.com/office/drawing/2014/main" id="{AA35D574-A3AA-471D-A9EE-63217A782395}"/>
            </a:ext>
          </a:extLst>
        </xdr:cNvPr>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95902</xdr:rowOff>
    </xdr:from>
    <xdr:ext cx="469744" cy="259045"/>
    <xdr:sp macro="" textlink="">
      <xdr:nvSpPr>
        <xdr:cNvPr id="364" name="n_3aveValue【公営住宅】&#10;一人当たり面積">
          <a:extLst>
            <a:ext uri="{FF2B5EF4-FFF2-40B4-BE49-F238E27FC236}">
              <a16:creationId xmlns:a16="http://schemas.microsoft.com/office/drawing/2014/main" id="{DBB356CA-B6A0-440B-B246-1FF7FCAD9BF7}"/>
            </a:ext>
          </a:extLst>
        </xdr:cNvPr>
        <xdr:cNvSpPr txBox="1"/>
      </xdr:nvSpPr>
      <xdr:spPr>
        <a:xfrm>
          <a:off x="7626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65" name="n_4aveValue【公営住宅】&#10;一人当たり面積">
          <a:extLst>
            <a:ext uri="{FF2B5EF4-FFF2-40B4-BE49-F238E27FC236}">
              <a16:creationId xmlns:a16="http://schemas.microsoft.com/office/drawing/2014/main" id="{852478AE-AFB4-4D15-BC99-F8BAE9B32335}"/>
            </a:ext>
          </a:extLst>
        </xdr:cNvPr>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66" name="n_1mainValue【公営住宅】&#10;一人当たり面積">
          <a:extLst>
            <a:ext uri="{FF2B5EF4-FFF2-40B4-BE49-F238E27FC236}">
              <a16:creationId xmlns:a16="http://schemas.microsoft.com/office/drawing/2014/main" id="{7366A831-1DB7-4ED3-8387-9340A477372A}"/>
            </a:ext>
          </a:extLst>
        </xdr:cNvPr>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67" name="n_2mainValue【公営住宅】&#10;一人当たり面積">
          <a:extLst>
            <a:ext uri="{FF2B5EF4-FFF2-40B4-BE49-F238E27FC236}">
              <a16:creationId xmlns:a16="http://schemas.microsoft.com/office/drawing/2014/main" id="{ED1CE03E-0DD9-4390-978D-B0A0D0E667A2}"/>
            </a:ext>
          </a:extLst>
        </xdr:cNvPr>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68" name="n_3mainValue【公営住宅】&#10;一人当たり面積">
          <a:extLst>
            <a:ext uri="{FF2B5EF4-FFF2-40B4-BE49-F238E27FC236}">
              <a16:creationId xmlns:a16="http://schemas.microsoft.com/office/drawing/2014/main" id="{81733C36-6028-4BA1-BDA0-A4A6E7DA0D51}"/>
            </a:ext>
          </a:extLst>
        </xdr:cNvPr>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69" name="n_4mainValue【公営住宅】&#10;一人当たり面積">
          <a:extLst>
            <a:ext uri="{FF2B5EF4-FFF2-40B4-BE49-F238E27FC236}">
              <a16:creationId xmlns:a16="http://schemas.microsoft.com/office/drawing/2014/main" id="{644888FB-22AA-476D-823F-47B165FB0950}"/>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4BFA1BCF-542E-4754-A77A-28489E26A0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B3C859C6-71E3-4563-89C6-6D9B20F008D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2CB220B4-3B32-4385-8A5D-372055D547F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983D7CC5-6038-4D6C-87A6-5403C7B4C01D}"/>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CE4EECD7-D43B-454B-8436-72AD36356BA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44B67CB8-65D5-4089-83F9-E28630BDDF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3C2A7917-80BD-4259-BA7A-E0C9955CA6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804EBAB4-D57F-4BFB-BD95-51D10689DA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53EFCE9F-AC23-4613-A07C-66DE86614F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a:extLst>
            <a:ext uri="{FF2B5EF4-FFF2-40B4-BE49-F238E27FC236}">
              <a16:creationId xmlns:a16="http://schemas.microsoft.com/office/drawing/2014/main" id="{0EEFFA0A-02AF-4880-8430-E5A094BE8AB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a:extLst>
            <a:ext uri="{FF2B5EF4-FFF2-40B4-BE49-F238E27FC236}">
              <a16:creationId xmlns:a16="http://schemas.microsoft.com/office/drawing/2014/main" id="{67BA8B22-9F05-44CD-ACE6-6412B51480E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a:extLst>
            <a:ext uri="{FF2B5EF4-FFF2-40B4-BE49-F238E27FC236}">
              <a16:creationId xmlns:a16="http://schemas.microsoft.com/office/drawing/2014/main" id="{BCF2A161-96AF-4129-8EA5-F5920F43AFD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a:extLst>
            <a:ext uri="{FF2B5EF4-FFF2-40B4-BE49-F238E27FC236}">
              <a16:creationId xmlns:a16="http://schemas.microsoft.com/office/drawing/2014/main" id="{B2A345EE-C906-4008-AF5F-683F80726AB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a:extLst>
            <a:ext uri="{FF2B5EF4-FFF2-40B4-BE49-F238E27FC236}">
              <a16:creationId xmlns:a16="http://schemas.microsoft.com/office/drawing/2014/main" id="{F8640E2A-16E5-4362-8ACF-90C5D2477C1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a:extLst>
            <a:ext uri="{FF2B5EF4-FFF2-40B4-BE49-F238E27FC236}">
              <a16:creationId xmlns:a16="http://schemas.microsoft.com/office/drawing/2014/main" id="{8D46BB71-DC32-4F62-8599-C7782CF44CB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a:extLst>
            <a:ext uri="{FF2B5EF4-FFF2-40B4-BE49-F238E27FC236}">
              <a16:creationId xmlns:a16="http://schemas.microsoft.com/office/drawing/2014/main" id="{73426A64-B3F4-4F1F-945A-F1047E8D20F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a:extLst>
            <a:ext uri="{FF2B5EF4-FFF2-40B4-BE49-F238E27FC236}">
              <a16:creationId xmlns:a16="http://schemas.microsoft.com/office/drawing/2014/main" id="{1408B3D8-79FF-47F0-A676-17BA069F45D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E027501A-4AE8-42C8-8C65-908F363016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69644D1B-A2A3-4954-BEFA-B50F0EC80BC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08DCFEF8-DC4F-4AA8-978A-A6119E4C2F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0" name="直線コネクタ 389">
          <a:extLst>
            <a:ext uri="{FF2B5EF4-FFF2-40B4-BE49-F238E27FC236}">
              <a16:creationId xmlns:a16="http://schemas.microsoft.com/office/drawing/2014/main" id="{E35BC0FE-21C0-4D9E-9C85-85709FAEC67B}"/>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4C815046-CB6C-4DF4-B2A4-9282A0DA008E}"/>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2" name="直線コネクタ 391">
          <a:extLst>
            <a:ext uri="{FF2B5EF4-FFF2-40B4-BE49-F238E27FC236}">
              <a16:creationId xmlns:a16="http://schemas.microsoft.com/office/drawing/2014/main" id="{4CA9D411-4639-4E1E-AB2C-870EF84044D2}"/>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018CEB35-682F-488F-8815-85E5072FD03D}"/>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4" name="直線コネクタ 393">
          <a:extLst>
            <a:ext uri="{FF2B5EF4-FFF2-40B4-BE49-F238E27FC236}">
              <a16:creationId xmlns:a16="http://schemas.microsoft.com/office/drawing/2014/main" id="{EF1282E9-160C-40D4-BDBB-0DB542CA4706}"/>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140988</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EF7C36E4-81B1-401D-9A0A-AA1E48F436FB}"/>
            </a:ext>
          </a:extLst>
        </xdr:cNvPr>
        <xdr:cNvSpPr txBox="1"/>
      </xdr:nvSpPr>
      <xdr:spPr>
        <a:xfrm>
          <a:off x="46863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6" name="フローチャート: 判断 395">
          <a:extLst>
            <a:ext uri="{FF2B5EF4-FFF2-40B4-BE49-F238E27FC236}">
              <a16:creationId xmlns:a16="http://schemas.microsoft.com/office/drawing/2014/main" id="{691DE1FC-D048-4120-A0D1-2243CB95BE63}"/>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7" name="フローチャート: 判断 396">
          <a:extLst>
            <a:ext uri="{FF2B5EF4-FFF2-40B4-BE49-F238E27FC236}">
              <a16:creationId xmlns:a16="http://schemas.microsoft.com/office/drawing/2014/main" id="{1088C7EB-0829-42AA-87A3-BAC9971657CD}"/>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98" name="フローチャート: 判断 397">
          <a:extLst>
            <a:ext uri="{FF2B5EF4-FFF2-40B4-BE49-F238E27FC236}">
              <a16:creationId xmlns:a16="http://schemas.microsoft.com/office/drawing/2014/main" id="{11415777-6C77-490A-8DF6-B7B6B894DCDE}"/>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399" name="フローチャート: 判断 398">
          <a:extLst>
            <a:ext uri="{FF2B5EF4-FFF2-40B4-BE49-F238E27FC236}">
              <a16:creationId xmlns:a16="http://schemas.microsoft.com/office/drawing/2014/main" id="{17A1F6F8-3E40-4BD1-A49B-B9C0F46EFD7A}"/>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0" name="フローチャート: 判断 399">
          <a:extLst>
            <a:ext uri="{FF2B5EF4-FFF2-40B4-BE49-F238E27FC236}">
              <a16:creationId xmlns:a16="http://schemas.microsoft.com/office/drawing/2014/main" id="{3AA9AF54-D1F4-47CB-B891-6AB6B4AA4F5B}"/>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CF46752-1317-4F50-8BA7-5ACDE8AA11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33C1CF9-5D03-4EEC-81EB-DA4CFE33D0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AF0A6BC-127C-4675-BE0D-06465B7223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38B0D6F-3E1E-4120-84CF-0CC9A9743A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C2BD0DF-9474-4C90-B3FA-A8A7961AED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61976</xdr:rowOff>
    </xdr:from>
    <xdr:to>
      <xdr:col>24</xdr:col>
      <xdr:colOff>114300</xdr:colOff>
      <xdr:row>103</xdr:row>
      <xdr:rowOff>163576</xdr:rowOff>
    </xdr:to>
    <xdr:sp macro="" textlink="">
      <xdr:nvSpPr>
        <xdr:cNvPr id="406" name="楕円 405">
          <a:extLst>
            <a:ext uri="{FF2B5EF4-FFF2-40B4-BE49-F238E27FC236}">
              <a16:creationId xmlns:a16="http://schemas.microsoft.com/office/drawing/2014/main" id="{C46B3B8F-05DB-4175-B367-79B7D4E58693}"/>
            </a:ext>
          </a:extLst>
        </xdr:cNvPr>
        <xdr:cNvSpPr/>
      </xdr:nvSpPr>
      <xdr:spPr>
        <a:xfrm>
          <a:off x="4584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84853</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B40D4E18-9E73-4E48-A2F6-0140068CF75D}"/>
            </a:ext>
          </a:extLst>
        </xdr:cNvPr>
        <xdr:cNvSpPr txBox="1"/>
      </xdr:nvSpPr>
      <xdr:spPr>
        <a:xfrm>
          <a:off x="4686300" y="1757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xdr:rowOff>
    </xdr:from>
    <xdr:to>
      <xdr:col>20</xdr:col>
      <xdr:colOff>38100</xdr:colOff>
      <xdr:row>103</xdr:row>
      <xdr:rowOff>110998</xdr:rowOff>
    </xdr:to>
    <xdr:sp macro="" textlink="">
      <xdr:nvSpPr>
        <xdr:cNvPr id="408" name="楕円 407">
          <a:extLst>
            <a:ext uri="{FF2B5EF4-FFF2-40B4-BE49-F238E27FC236}">
              <a16:creationId xmlns:a16="http://schemas.microsoft.com/office/drawing/2014/main" id="{56F8D45C-1FF0-4456-A796-3C1DE579D3E5}"/>
            </a:ext>
          </a:extLst>
        </xdr:cNvPr>
        <xdr:cNvSpPr/>
      </xdr:nvSpPr>
      <xdr:spPr>
        <a:xfrm>
          <a:off x="3746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60198</xdr:rowOff>
    </xdr:from>
    <xdr:to>
      <xdr:col>24</xdr:col>
      <xdr:colOff>63500</xdr:colOff>
      <xdr:row>103</xdr:row>
      <xdr:rowOff>112776</xdr:rowOff>
    </xdr:to>
    <xdr:cxnSp macro="">
      <xdr:nvCxnSpPr>
        <xdr:cNvPr id="409" name="直線コネクタ 408">
          <a:extLst>
            <a:ext uri="{FF2B5EF4-FFF2-40B4-BE49-F238E27FC236}">
              <a16:creationId xmlns:a16="http://schemas.microsoft.com/office/drawing/2014/main" id="{B90E08F7-058E-47B8-A5F4-74224FCFAABE}"/>
            </a:ext>
          </a:extLst>
        </xdr:cNvPr>
        <xdr:cNvCxnSpPr/>
      </xdr:nvCxnSpPr>
      <xdr:spPr>
        <a:xfrm>
          <a:off x="3797300" y="1771954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10" name="楕円 409">
          <a:extLst>
            <a:ext uri="{FF2B5EF4-FFF2-40B4-BE49-F238E27FC236}">
              <a16:creationId xmlns:a16="http://schemas.microsoft.com/office/drawing/2014/main" id="{93DE142F-37FE-4FB5-BCAD-D924CA32BE57}"/>
            </a:ext>
          </a:extLst>
        </xdr:cNvPr>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60198</xdr:rowOff>
    </xdr:to>
    <xdr:cxnSp macro="">
      <xdr:nvCxnSpPr>
        <xdr:cNvPr id="411" name="直線コネクタ 410">
          <a:extLst>
            <a:ext uri="{FF2B5EF4-FFF2-40B4-BE49-F238E27FC236}">
              <a16:creationId xmlns:a16="http://schemas.microsoft.com/office/drawing/2014/main" id="{8E3666CD-3528-4E70-B2C9-1EEA34D84DC1}"/>
            </a:ext>
          </a:extLst>
        </xdr:cNvPr>
        <xdr:cNvCxnSpPr/>
      </xdr:nvCxnSpPr>
      <xdr:spPr>
        <a:xfrm>
          <a:off x="2908300" y="176669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52832</xdr:rowOff>
    </xdr:from>
    <xdr:to>
      <xdr:col>10</xdr:col>
      <xdr:colOff>165100</xdr:colOff>
      <xdr:row>102</xdr:row>
      <xdr:rowOff>154432</xdr:rowOff>
    </xdr:to>
    <xdr:sp macro="" textlink="">
      <xdr:nvSpPr>
        <xdr:cNvPr id="412" name="楕円 411">
          <a:extLst>
            <a:ext uri="{FF2B5EF4-FFF2-40B4-BE49-F238E27FC236}">
              <a16:creationId xmlns:a16="http://schemas.microsoft.com/office/drawing/2014/main" id="{19E53DF7-4BE6-4BB9-844A-C6EB4E2614A7}"/>
            </a:ext>
          </a:extLst>
        </xdr:cNvPr>
        <xdr:cNvSpPr/>
      </xdr:nvSpPr>
      <xdr:spPr>
        <a:xfrm>
          <a:off x="1968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103632</xdr:rowOff>
    </xdr:from>
    <xdr:to>
      <xdr:col>15</xdr:col>
      <xdr:colOff>50800</xdr:colOff>
      <xdr:row>103</xdr:row>
      <xdr:rowOff>7620</xdr:rowOff>
    </xdr:to>
    <xdr:cxnSp macro="">
      <xdr:nvCxnSpPr>
        <xdr:cNvPr id="413" name="直線コネクタ 412">
          <a:extLst>
            <a:ext uri="{FF2B5EF4-FFF2-40B4-BE49-F238E27FC236}">
              <a16:creationId xmlns:a16="http://schemas.microsoft.com/office/drawing/2014/main" id="{CC6FE595-9A92-4909-AAAB-06789043AE8B}"/>
            </a:ext>
          </a:extLst>
        </xdr:cNvPr>
        <xdr:cNvCxnSpPr/>
      </xdr:nvCxnSpPr>
      <xdr:spPr>
        <a:xfrm>
          <a:off x="2019300" y="1759153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148844</xdr:rowOff>
    </xdr:from>
    <xdr:to>
      <xdr:col>6</xdr:col>
      <xdr:colOff>38100</xdr:colOff>
      <xdr:row>102</xdr:row>
      <xdr:rowOff>78994</xdr:rowOff>
    </xdr:to>
    <xdr:sp macro="" textlink="">
      <xdr:nvSpPr>
        <xdr:cNvPr id="414" name="楕円 413">
          <a:extLst>
            <a:ext uri="{FF2B5EF4-FFF2-40B4-BE49-F238E27FC236}">
              <a16:creationId xmlns:a16="http://schemas.microsoft.com/office/drawing/2014/main" id="{7574BE96-62DC-46EB-94D2-B439F4C49023}"/>
            </a:ext>
          </a:extLst>
        </xdr:cNvPr>
        <xdr:cNvSpPr/>
      </xdr:nvSpPr>
      <xdr:spPr>
        <a:xfrm>
          <a:off x="1079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28194</xdr:rowOff>
    </xdr:from>
    <xdr:to>
      <xdr:col>10</xdr:col>
      <xdr:colOff>114300</xdr:colOff>
      <xdr:row>102</xdr:row>
      <xdr:rowOff>103632</xdr:rowOff>
    </xdr:to>
    <xdr:cxnSp macro="">
      <xdr:nvCxnSpPr>
        <xdr:cNvPr id="415" name="直線コネクタ 414">
          <a:extLst>
            <a:ext uri="{FF2B5EF4-FFF2-40B4-BE49-F238E27FC236}">
              <a16:creationId xmlns:a16="http://schemas.microsoft.com/office/drawing/2014/main" id="{B7833C94-3963-4BC6-9562-FE61A6D8A887}"/>
            </a:ext>
          </a:extLst>
        </xdr:cNvPr>
        <xdr:cNvCxnSpPr/>
      </xdr:nvCxnSpPr>
      <xdr:spPr>
        <a:xfrm>
          <a:off x="1130300" y="1751609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16" name="n_1aveValue【港湾・漁港】&#10;有形固定資産減価償却率">
          <a:extLst>
            <a:ext uri="{FF2B5EF4-FFF2-40B4-BE49-F238E27FC236}">
              <a16:creationId xmlns:a16="http://schemas.microsoft.com/office/drawing/2014/main" id="{D7954440-004D-4B20-8232-CC5CE3B71C67}"/>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17" name="n_2aveValue【港湾・漁港】&#10;有形固定資産減価償却率">
          <a:extLst>
            <a:ext uri="{FF2B5EF4-FFF2-40B4-BE49-F238E27FC236}">
              <a16:creationId xmlns:a16="http://schemas.microsoft.com/office/drawing/2014/main" id="{25E860B6-6CB7-4233-91F0-6937570826D8}"/>
            </a:ext>
          </a:extLst>
        </xdr:cNvPr>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120414</xdr:rowOff>
    </xdr:from>
    <xdr:ext cx="405111" cy="259045"/>
    <xdr:sp macro="" textlink="">
      <xdr:nvSpPr>
        <xdr:cNvPr id="418" name="n_3aveValue【港湾・漁港】&#10;有形固定資産減価償却率">
          <a:extLst>
            <a:ext uri="{FF2B5EF4-FFF2-40B4-BE49-F238E27FC236}">
              <a16:creationId xmlns:a16="http://schemas.microsoft.com/office/drawing/2014/main" id="{4473DE3F-DAD1-40B7-8334-1A6675E94BC1}"/>
            </a:ext>
          </a:extLst>
        </xdr:cNvPr>
        <xdr:cNvSpPr txBox="1"/>
      </xdr:nvSpPr>
      <xdr:spPr>
        <a:xfrm>
          <a:off x="18167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86123</xdr:rowOff>
    </xdr:from>
    <xdr:ext cx="405111" cy="259045"/>
    <xdr:sp macro="" textlink="">
      <xdr:nvSpPr>
        <xdr:cNvPr id="419" name="n_4aveValue【港湾・漁港】&#10;有形固定資産減価償却率">
          <a:extLst>
            <a:ext uri="{FF2B5EF4-FFF2-40B4-BE49-F238E27FC236}">
              <a16:creationId xmlns:a16="http://schemas.microsoft.com/office/drawing/2014/main" id="{16F6DA30-BE9B-4660-8E7E-BC61EC9EC4FC}"/>
            </a:ext>
          </a:extLst>
        </xdr:cNvPr>
        <xdr:cNvSpPr txBox="1"/>
      </xdr:nvSpPr>
      <xdr:spPr>
        <a:xfrm>
          <a:off x="927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127525</xdr:rowOff>
    </xdr:from>
    <xdr:ext cx="405111" cy="259045"/>
    <xdr:sp macro="" textlink="">
      <xdr:nvSpPr>
        <xdr:cNvPr id="420" name="n_1mainValue【港湾・漁港】&#10;有形固定資産減価償却率">
          <a:extLst>
            <a:ext uri="{FF2B5EF4-FFF2-40B4-BE49-F238E27FC236}">
              <a16:creationId xmlns:a16="http://schemas.microsoft.com/office/drawing/2014/main" id="{2FDE9225-D67A-4B5A-9175-5FE562B983CD}"/>
            </a:ext>
          </a:extLst>
        </xdr:cNvPr>
        <xdr:cNvSpPr txBox="1"/>
      </xdr:nvSpPr>
      <xdr:spPr>
        <a:xfrm>
          <a:off x="35820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21" name="n_2mainValue【港湾・漁港】&#10;有形固定資産減価償却率">
          <a:extLst>
            <a:ext uri="{FF2B5EF4-FFF2-40B4-BE49-F238E27FC236}">
              <a16:creationId xmlns:a16="http://schemas.microsoft.com/office/drawing/2014/main" id="{BA870FBF-26B7-4153-BBFE-50C2CC92157E}"/>
            </a:ext>
          </a:extLst>
        </xdr:cNvPr>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170959</xdr:rowOff>
    </xdr:from>
    <xdr:ext cx="405111" cy="259045"/>
    <xdr:sp macro="" textlink="">
      <xdr:nvSpPr>
        <xdr:cNvPr id="422" name="n_3mainValue【港湾・漁港】&#10;有形固定資産減価償却率">
          <a:extLst>
            <a:ext uri="{FF2B5EF4-FFF2-40B4-BE49-F238E27FC236}">
              <a16:creationId xmlns:a16="http://schemas.microsoft.com/office/drawing/2014/main" id="{EDF77DDE-B480-4BC1-BDDD-A23FBCE6EB95}"/>
            </a:ext>
          </a:extLst>
        </xdr:cNvPr>
        <xdr:cNvSpPr txBox="1"/>
      </xdr:nvSpPr>
      <xdr:spPr>
        <a:xfrm>
          <a:off x="1816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95521</xdr:rowOff>
    </xdr:from>
    <xdr:ext cx="405111" cy="259045"/>
    <xdr:sp macro="" textlink="">
      <xdr:nvSpPr>
        <xdr:cNvPr id="423" name="n_4mainValue【港湾・漁港】&#10;有形固定資産減価償却率">
          <a:extLst>
            <a:ext uri="{FF2B5EF4-FFF2-40B4-BE49-F238E27FC236}">
              <a16:creationId xmlns:a16="http://schemas.microsoft.com/office/drawing/2014/main" id="{E59C6B6A-CA83-40B0-ADF2-7DC6C9E693A4}"/>
            </a:ext>
          </a:extLst>
        </xdr:cNvPr>
        <xdr:cNvSpPr txBox="1"/>
      </xdr:nvSpPr>
      <xdr:spPr>
        <a:xfrm>
          <a:off x="927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6A61B432-B0E4-4B37-9628-FBB6D72CCF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D5BB1F0F-70C9-4357-8E64-AE52E85CA0A1}"/>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8D495F4F-0F68-4A94-853A-36FF08E78B7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2D49D7A9-6F13-4301-9C38-5D3FABB3E8C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A41DB1B9-BEBA-4308-9962-352E5146A139}"/>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EC347C8D-0581-448E-B5C7-DA382D090E6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99B54CC1-A0B0-4533-B9D8-36E7D7C36E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85C60A86-FD58-43E5-8519-9F82EC196F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CDBAD446-B9CC-438F-AC40-AEC288AB66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33670369-5719-46B7-84B7-F9298FFD905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137E240C-E5EE-48F4-8130-5F4F7503EB5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A456A367-1B29-40B5-B5DB-0CBA6FB3C19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D47715AD-0FB7-49F1-8441-12CF3991380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3CDA6172-3C8E-4CA0-870C-1260EA57B8EE}"/>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47A42A7D-A688-456B-A1BD-A4FC46F26BD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304CFAD5-8609-42FF-8ED2-837F84788A5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239FCF9A-6887-47EE-AB8A-AA6196283B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B21ACEC0-E20F-4BE2-BA45-471FD6046EA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92A84784-D5A1-4330-975D-A361B4A824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3" name="直線コネクタ 442">
          <a:extLst>
            <a:ext uri="{FF2B5EF4-FFF2-40B4-BE49-F238E27FC236}">
              <a16:creationId xmlns:a16="http://schemas.microsoft.com/office/drawing/2014/main" id="{D8E63091-308E-434C-906F-C5E1331094CB}"/>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0EA8568C-EB2B-4442-AB28-C309FEB52A02}"/>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5" name="直線コネクタ 444">
          <a:extLst>
            <a:ext uri="{FF2B5EF4-FFF2-40B4-BE49-F238E27FC236}">
              <a16:creationId xmlns:a16="http://schemas.microsoft.com/office/drawing/2014/main" id="{ABA670CB-3DC3-42BC-80A0-F9A7BA6E682A}"/>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443FF093-152A-4480-AD76-9DF545382DBE}"/>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7" name="直線コネクタ 446">
          <a:extLst>
            <a:ext uri="{FF2B5EF4-FFF2-40B4-BE49-F238E27FC236}">
              <a16:creationId xmlns:a16="http://schemas.microsoft.com/office/drawing/2014/main" id="{84456209-D1E2-4536-B06A-F6EA00A244AD}"/>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70FD754A-1D70-4111-AFE2-95C151A51E7C}"/>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49" name="フローチャート: 判断 448">
          <a:extLst>
            <a:ext uri="{FF2B5EF4-FFF2-40B4-BE49-F238E27FC236}">
              <a16:creationId xmlns:a16="http://schemas.microsoft.com/office/drawing/2014/main" id="{8EDE4152-C201-4708-B993-8244FBE7306D}"/>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0" name="フローチャート: 判断 449">
          <a:extLst>
            <a:ext uri="{FF2B5EF4-FFF2-40B4-BE49-F238E27FC236}">
              <a16:creationId xmlns:a16="http://schemas.microsoft.com/office/drawing/2014/main" id="{2CEAAFAD-8DEB-422B-B72E-8E330B70E34D}"/>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1" name="フローチャート: 判断 450">
          <a:extLst>
            <a:ext uri="{FF2B5EF4-FFF2-40B4-BE49-F238E27FC236}">
              <a16:creationId xmlns:a16="http://schemas.microsoft.com/office/drawing/2014/main" id="{CDDC4505-0A2D-47FD-9977-7C472DF49C05}"/>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2" name="フローチャート: 判断 451">
          <a:extLst>
            <a:ext uri="{FF2B5EF4-FFF2-40B4-BE49-F238E27FC236}">
              <a16:creationId xmlns:a16="http://schemas.microsoft.com/office/drawing/2014/main" id="{400350EF-C7DA-4EEB-AA9C-404566F6798D}"/>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3" name="フローチャート: 判断 452">
          <a:extLst>
            <a:ext uri="{FF2B5EF4-FFF2-40B4-BE49-F238E27FC236}">
              <a16:creationId xmlns:a16="http://schemas.microsoft.com/office/drawing/2014/main" id="{03807E45-11AC-4D04-8409-E808027E91C4}"/>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E53A2C4-8421-42B2-8002-66C9D584A2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183AF0D-4123-41DF-9154-2B7065F127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9FD67F8-B09B-4605-AED7-D2D37699CF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BF871F4-1D93-4568-9064-12A9378B79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4B622FA-C2EE-4798-834F-E9AAF352BC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113508</xdr:rowOff>
    </xdr:from>
    <xdr:to>
      <xdr:col>55</xdr:col>
      <xdr:colOff>50800</xdr:colOff>
      <xdr:row>106</xdr:row>
      <xdr:rowOff>43658</xdr:rowOff>
    </xdr:to>
    <xdr:sp macro="" textlink="">
      <xdr:nvSpPr>
        <xdr:cNvPr id="459" name="楕円 458">
          <a:extLst>
            <a:ext uri="{FF2B5EF4-FFF2-40B4-BE49-F238E27FC236}">
              <a16:creationId xmlns:a16="http://schemas.microsoft.com/office/drawing/2014/main" id="{4991F654-3F1D-477E-B4D0-A8697842919B}"/>
            </a:ext>
          </a:extLst>
        </xdr:cNvPr>
        <xdr:cNvSpPr/>
      </xdr:nvSpPr>
      <xdr:spPr>
        <a:xfrm>
          <a:off x="10426700" y="181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91935</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1A0D8236-6B6A-460B-BA8E-1992431DFE6F}"/>
            </a:ext>
          </a:extLst>
        </xdr:cNvPr>
        <xdr:cNvSpPr txBox="1"/>
      </xdr:nvSpPr>
      <xdr:spPr>
        <a:xfrm>
          <a:off x="10528300" y="180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119537</xdr:rowOff>
    </xdr:from>
    <xdr:to>
      <xdr:col>50</xdr:col>
      <xdr:colOff>165100</xdr:colOff>
      <xdr:row>106</xdr:row>
      <xdr:rowOff>49687</xdr:rowOff>
    </xdr:to>
    <xdr:sp macro="" textlink="">
      <xdr:nvSpPr>
        <xdr:cNvPr id="461" name="楕円 460">
          <a:extLst>
            <a:ext uri="{FF2B5EF4-FFF2-40B4-BE49-F238E27FC236}">
              <a16:creationId xmlns:a16="http://schemas.microsoft.com/office/drawing/2014/main" id="{DBF27F9B-4F71-4BC1-897D-4FC200769CC3}"/>
            </a:ext>
          </a:extLst>
        </xdr:cNvPr>
        <xdr:cNvSpPr/>
      </xdr:nvSpPr>
      <xdr:spPr>
        <a:xfrm>
          <a:off x="9588500" y="18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164308</xdr:rowOff>
    </xdr:from>
    <xdr:to>
      <xdr:col>55</xdr:col>
      <xdr:colOff>0</xdr:colOff>
      <xdr:row>105</xdr:row>
      <xdr:rowOff>170337</xdr:rowOff>
    </xdr:to>
    <xdr:cxnSp macro="">
      <xdr:nvCxnSpPr>
        <xdr:cNvPr id="462" name="直線コネクタ 461">
          <a:extLst>
            <a:ext uri="{FF2B5EF4-FFF2-40B4-BE49-F238E27FC236}">
              <a16:creationId xmlns:a16="http://schemas.microsoft.com/office/drawing/2014/main" id="{BCDD69ED-50B4-4110-AF25-2FD2AF19C04E}"/>
            </a:ext>
          </a:extLst>
        </xdr:cNvPr>
        <xdr:cNvCxnSpPr/>
      </xdr:nvCxnSpPr>
      <xdr:spPr>
        <a:xfrm flipV="1">
          <a:off x="9639300" y="18166558"/>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125200</xdr:rowOff>
    </xdr:from>
    <xdr:to>
      <xdr:col>46</xdr:col>
      <xdr:colOff>38100</xdr:colOff>
      <xdr:row>106</xdr:row>
      <xdr:rowOff>55350</xdr:rowOff>
    </xdr:to>
    <xdr:sp macro="" textlink="">
      <xdr:nvSpPr>
        <xdr:cNvPr id="463" name="楕円 462">
          <a:extLst>
            <a:ext uri="{FF2B5EF4-FFF2-40B4-BE49-F238E27FC236}">
              <a16:creationId xmlns:a16="http://schemas.microsoft.com/office/drawing/2014/main" id="{30FC5636-7F84-4347-AE4D-C87F06E0E79D}"/>
            </a:ext>
          </a:extLst>
        </xdr:cNvPr>
        <xdr:cNvSpPr/>
      </xdr:nvSpPr>
      <xdr:spPr>
        <a:xfrm>
          <a:off x="8699500" y="181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170337</xdr:rowOff>
    </xdr:from>
    <xdr:to>
      <xdr:col>50</xdr:col>
      <xdr:colOff>114300</xdr:colOff>
      <xdr:row>106</xdr:row>
      <xdr:rowOff>4550</xdr:rowOff>
    </xdr:to>
    <xdr:cxnSp macro="">
      <xdr:nvCxnSpPr>
        <xdr:cNvPr id="464" name="直線コネクタ 463">
          <a:extLst>
            <a:ext uri="{FF2B5EF4-FFF2-40B4-BE49-F238E27FC236}">
              <a16:creationId xmlns:a16="http://schemas.microsoft.com/office/drawing/2014/main" id="{DA472335-4F0D-42CB-8F85-95900B2B5EF1}"/>
            </a:ext>
          </a:extLst>
        </xdr:cNvPr>
        <xdr:cNvCxnSpPr/>
      </xdr:nvCxnSpPr>
      <xdr:spPr>
        <a:xfrm flipV="1">
          <a:off x="8750300" y="18172587"/>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130307</xdr:rowOff>
    </xdr:from>
    <xdr:to>
      <xdr:col>41</xdr:col>
      <xdr:colOff>101600</xdr:colOff>
      <xdr:row>106</xdr:row>
      <xdr:rowOff>60457</xdr:rowOff>
    </xdr:to>
    <xdr:sp macro="" textlink="">
      <xdr:nvSpPr>
        <xdr:cNvPr id="465" name="楕円 464">
          <a:extLst>
            <a:ext uri="{FF2B5EF4-FFF2-40B4-BE49-F238E27FC236}">
              <a16:creationId xmlns:a16="http://schemas.microsoft.com/office/drawing/2014/main" id="{4F09611B-B911-4E21-BE82-FB232386C528}"/>
            </a:ext>
          </a:extLst>
        </xdr:cNvPr>
        <xdr:cNvSpPr/>
      </xdr:nvSpPr>
      <xdr:spPr>
        <a:xfrm>
          <a:off x="7810500" y="181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4550</xdr:rowOff>
    </xdr:from>
    <xdr:to>
      <xdr:col>45</xdr:col>
      <xdr:colOff>177800</xdr:colOff>
      <xdr:row>106</xdr:row>
      <xdr:rowOff>9657</xdr:rowOff>
    </xdr:to>
    <xdr:cxnSp macro="">
      <xdr:nvCxnSpPr>
        <xdr:cNvPr id="466" name="直線コネクタ 465">
          <a:extLst>
            <a:ext uri="{FF2B5EF4-FFF2-40B4-BE49-F238E27FC236}">
              <a16:creationId xmlns:a16="http://schemas.microsoft.com/office/drawing/2014/main" id="{3AEB561E-6718-4F29-A352-819BAA519202}"/>
            </a:ext>
          </a:extLst>
        </xdr:cNvPr>
        <xdr:cNvCxnSpPr/>
      </xdr:nvCxnSpPr>
      <xdr:spPr>
        <a:xfrm flipV="1">
          <a:off x="7861300" y="18178250"/>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135668</xdr:rowOff>
    </xdr:from>
    <xdr:to>
      <xdr:col>36</xdr:col>
      <xdr:colOff>165100</xdr:colOff>
      <xdr:row>106</xdr:row>
      <xdr:rowOff>65818</xdr:rowOff>
    </xdr:to>
    <xdr:sp macro="" textlink="">
      <xdr:nvSpPr>
        <xdr:cNvPr id="467" name="楕円 466">
          <a:extLst>
            <a:ext uri="{FF2B5EF4-FFF2-40B4-BE49-F238E27FC236}">
              <a16:creationId xmlns:a16="http://schemas.microsoft.com/office/drawing/2014/main" id="{2CB36CA5-CCD3-4F2F-B55D-1BBFAED6BE5F}"/>
            </a:ext>
          </a:extLst>
        </xdr:cNvPr>
        <xdr:cNvSpPr/>
      </xdr:nvSpPr>
      <xdr:spPr>
        <a:xfrm>
          <a:off x="6921500" y="181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9657</xdr:rowOff>
    </xdr:from>
    <xdr:to>
      <xdr:col>41</xdr:col>
      <xdr:colOff>50800</xdr:colOff>
      <xdr:row>106</xdr:row>
      <xdr:rowOff>15018</xdr:rowOff>
    </xdr:to>
    <xdr:cxnSp macro="">
      <xdr:nvCxnSpPr>
        <xdr:cNvPr id="468" name="直線コネクタ 467">
          <a:extLst>
            <a:ext uri="{FF2B5EF4-FFF2-40B4-BE49-F238E27FC236}">
              <a16:creationId xmlns:a16="http://schemas.microsoft.com/office/drawing/2014/main" id="{8E1BA900-A37F-4A57-B1D1-12FD440718C5}"/>
            </a:ext>
          </a:extLst>
        </xdr:cNvPr>
        <xdr:cNvCxnSpPr/>
      </xdr:nvCxnSpPr>
      <xdr:spPr>
        <a:xfrm flipV="1">
          <a:off x="6972300" y="18183357"/>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BFE94390-4203-419E-8B7A-BECBBB85F2FC}"/>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A96CDE5B-C632-46CC-9A68-AE605251602F}"/>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9A8B1241-70BA-48FB-903C-1CA353347548}"/>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9A6912E1-7341-468E-8A33-6D6CD0390167}"/>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40814</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36BD2E91-9CF9-431B-9B28-5AB02F5F3124}"/>
            </a:ext>
          </a:extLst>
        </xdr:cNvPr>
        <xdr:cNvSpPr txBox="1"/>
      </xdr:nvSpPr>
      <xdr:spPr>
        <a:xfrm>
          <a:off x="9327095" y="1821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46477</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734E86E7-E28E-4F18-97EC-6005ED0ED924}"/>
            </a:ext>
          </a:extLst>
        </xdr:cNvPr>
        <xdr:cNvSpPr txBox="1"/>
      </xdr:nvSpPr>
      <xdr:spPr>
        <a:xfrm>
          <a:off x="8450795" y="1822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51584</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8E707676-73DF-4715-8A4F-1E37BDDBB481}"/>
            </a:ext>
          </a:extLst>
        </xdr:cNvPr>
        <xdr:cNvSpPr txBox="1"/>
      </xdr:nvSpPr>
      <xdr:spPr>
        <a:xfrm>
          <a:off x="7561795" y="1822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56945</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9E3B7659-90FE-4045-AC3A-3EBB27575771}"/>
            </a:ext>
          </a:extLst>
        </xdr:cNvPr>
        <xdr:cNvSpPr txBox="1"/>
      </xdr:nvSpPr>
      <xdr:spPr>
        <a:xfrm>
          <a:off x="6672795" y="1823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717C1D6D-598E-4D1C-B51A-8B7102F95D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3B2F25C4-DDB5-43CC-BC95-FBE3EEFDFBE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B7B98293-04C7-47B2-AFDF-A4D5FFD14D3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CD66C5B8-5EDA-4467-A294-1149719B7F9E}"/>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F38E3596-6896-4CA3-A841-2CC4F1008C61}"/>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4A157926-C6DB-43CE-92F0-E9F9081C5D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CA476965-277F-4878-9D9F-F43C11335B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89BCF369-C3FC-49FB-83F3-ACEB1E1814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1AB1A6B5-AAAA-49C5-BC2A-A95A97FA22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881A625D-4112-4F92-B160-6CA3AFAB4B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7121326D-CFE9-40D7-A6EB-40D0F99FF83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2398EE40-F0CE-40E6-B046-C77F641E939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27A70AAB-835C-4FD6-8B11-4CC1FB640B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D5AE446D-400B-442C-833A-51FA4D6B1A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6F356A51-8E1B-454D-9959-FE96B0D81E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16213160-CBB3-4D1C-9240-FB0C89C2AA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705A3993-2F44-42D4-B240-FAD82C91C7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8CB012B6-7A66-4F70-A33A-0D49E6046F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DB46C97B-6EF2-434C-B042-EACF9CE38D5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40B5505D-ECE7-4619-93C6-C169F6199AF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3CBF84AA-946A-4FA9-9705-23D650BB273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529DF6A0-1FF0-4E48-AE45-A9A85C1587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58264251-E1EB-4495-B890-3AADB3FA52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0" name="直線コネクタ 499">
          <a:extLst>
            <a:ext uri="{FF2B5EF4-FFF2-40B4-BE49-F238E27FC236}">
              <a16:creationId xmlns:a16="http://schemas.microsoft.com/office/drawing/2014/main" id="{5904335B-15C8-4A71-A876-20E69DD38B2D}"/>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1" name="【空港】&#10;有形固定資産減価償却率最小値テキスト">
          <a:extLst>
            <a:ext uri="{FF2B5EF4-FFF2-40B4-BE49-F238E27FC236}">
              <a16:creationId xmlns:a16="http://schemas.microsoft.com/office/drawing/2014/main" id="{73ADB1D5-EDBB-4AA7-992C-69C1C79D0F5A}"/>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2" name="直線コネクタ 501">
          <a:extLst>
            <a:ext uri="{FF2B5EF4-FFF2-40B4-BE49-F238E27FC236}">
              <a16:creationId xmlns:a16="http://schemas.microsoft.com/office/drawing/2014/main" id="{38A0DC99-2F44-44FB-BCEA-829B1DA422B6}"/>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3" name="【空港】&#10;有形固定資産減価償却率最大値テキスト">
          <a:extLst>
            <a:ext uri="{FF2B5EF4-FFF2-40B4-BE49-F238E27FC236}">
              <a16:creationId xmlns:a16="http://schemas.microsoft.com/office/drawing/2014/main" id="{9A21979C-8279-40FE-81A0-F45F6A84180B}"/>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4" name="直線コネクタ 503">
          <a:extLst>
            <a:ext uri="{FF2B5EF4-FFF2-40B4-BE49-F238E27FC236}">
              <a16:creationId xmlns:a16="http://schemas.microsoft.com/office/drawing/2014/main" id="{7487FF8E-0DAA-4CA8-AEF5-B89751FE67E7}"/>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31949</xdr:rowOff>
    </xdr:from>
    <xdr:ext cx="405111" cy="259045"/>
    <xdr:sp macro="" textlink="">
      <xdr:nvSpPr>
        <xdr:cNvPr id="505" name="【空港】&#10;有形固定資産減価償却率平均値テキスト">
          <a:extLst>
            <a:ext uri="{FF2B5EF4-FFF2-40B4-BE49-F238E27FC236}">
              <a16:creationId xmlns:a16="http://schemas.microsoft.com/office/drawing/2014/main" id="{1ADB1111-0BDC-4776-BD15-F66D16301FC6}"/>
            </a:ext>
          </a:extLst>
        </xdr:cNvPr>
        <xdr:cNvSpPr txBox="1"/>
      </xdr:nvSpPr>
      <xdr:spPr>
        <a:xfrm>
          <a:off x="163703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6" name="フローチャート: 判断 505">
          <a:extLst>
            <a:ext uri="{FF2B5EF4-FFF2-40B4-BE49-F238E27FC236}">
              <a16:creationId xmlns:a16="http://schemas.microsoft.com/office/drawing/2014/main" id="{B825EE61-2245-4F7B-989A-5764717FF546}"/>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7" name="フローチャート: 判断 506">
          <a:extLst>
            <a:ext uri="{FF2B5EF4-FFF2-40B4-BE49-F238E27FC236}">
              <a16:creationId xmlns:a16="http://schemas.microsoft.com/office/drawing/2014/main" id="{B69C2C4B-FBA4-4F78-8622-8E63100219DB}"/>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08" name="フローチャート: 判断 507">
          <a:extLst>
            <a:ext uri="{FF2B5EF4-FFF2-40B4-BE49-F238E27FC236}">
              <a16:creationId xmlns:a16="http://schemas.microsoft.com/office/drawing/2014/main" id="{AE2C5D8F-9C4B-44FD-B744-4C4C62EA29C3}"/>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09" name="フローチャート: 判断 508">
          <a:extLst>
            <a:ext uri="{FF2B5EF4-FFF2-40B4-BE49-F238E27FC236}">
              <a16:creationId xmlns:a16="http://schemas.microsoft.com/office/drawing/2014/main" id="{42975916-6AA0-4419-A2CB-2B172D13F703}"/>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0" name="フローチャート: 判断 509">
          <a:extLst>
            <a:ext uri="{FF2B5EF4-FFF2-40B4-BE49-F238E27FC236}">
              <a16:creationId xmlns:a16="http://schemas.microsoft.com/office/drawing/2014/main" id="{121FF772-EF5C-463E-8FF0-2B40ABE19DDD}"/>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55584E1-8EA6-4667-8036-3DE8900D31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9EA7AF3-6740-466D-89CE-38E73B0AB9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17540EE-C1E9-41C9-8B02-97060E4080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2CF000F-EF6A-4D9F-8588-7698AE63B2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A50540C-678D-4ABC-8A22-543298633A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516" name="楕円 515">
          <a:extLst>
            <a:ext uri="{FF2B5EF4-FFF2-40B4-BE49-F238E27FC236}">
              <a16:creationId xmlns:a16="http://schemas.microsoft.com/office/drawing/2014/main" id="{B5EA2D0F-3005-448D-85A0-4B4D59EE6751}"/>
            </a:ext>
          </a:extLst>
        </xdr:cNvPr>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97081</xdr:rowOff>
    </xdr:from>
    <xdr:ext cx="405111" cy="259045"/>
    <xdr:sp macro="" textlink="">
      <xdr:nvSpPr>
        <xdr:cNvPr id="517" name="【空港】&#10;有形固定資産減価償却率該当値テキスト">
          <a:extLst>
            <a:ext uri="{FF2B5EF4-FFF2-40B4-BE49-F238E27FC236}">
              <a16:creationId xmlns:a16="http://schemas.microsoft.com/office/drawing/2014/main" id="{2DC9D051-B759-4067-A162-B4DB835BA412}"/>
            </a:ext>
          </a:extLst>
        </xdr:cNvPr>
        <xdr:cNvSpPr txBox="1"/>
      </xdr:nvSpPr>
      <xdr:spPr>
        <a:xfrm>
          <a:off x="163703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167459</xdr:rowOff>
    </xdr:from>
    <xdr:to>
      <xdr:col>81</xdr:col>
      <xdr:colOff>101600</xdr:colOff>
      <xdr:row>41</xdr:row>
      <xdr:rowOff>97609</xdr:rowOff>
    </xdr:to>
    <xdr:sp macro="" textlink="">
      <xdr:nvSpPr>
        <xdr:cNvPr id="518" name="楕円 517">
          <a:extLst>
            <a:ext uri="{FF2B5EF4-FFF2-40B4-BE49-F238E27FC236}">
              <a16:creationId xmlns:a16="http://schemas.microsoft.com/office/drawing/2014/main" id="{91B2C761-1738-4C7E-A299-13910E075F08}"/>
            </a:ext>
          </a:extLst>
        </xdr:cNvPr>
        <xdr:cNvSpPr/>
      </xdr:nvSpPr>
      <xdr:spPr>
        <a:xfrm>
          <a:off x="15430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61504</xdr:rowOff>
    </xdr:to>
    <xdr:cxnSp macro="">
      <xdr:nvCxnSpPr>
        <xdr:cNvPr id="519" name="直線コネクタ 518">
          <a:extLst>
            <a:ext uri="{FF2B5EF4-FFF2-40B4-BE49-F238E27FC236}">
              <a16:creationId xmlns:a16="http://schemas.microsoft.com/office/drawing/2014/main" id="{91BF73CF-D396-409C-9BAE-D413C1DECA22}"/>
            </a:ext>
          </a:extLst>
        </xdr:cNvPr>
        <xdr:cNvCxnSpPr/>
      </xdr:nvCxnSpPr>
      <xdr:spPr>
        <a:xfrm>
          <a:off x="15481300" y="70762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520" name="楕円 519">
          <a:extLst>
            <a:ext uri="{FF2B5EF4-FFF2-40B4-BE49-F238E27FC236}">
              <a16:creationId xmlns:a16="http://schemas.microsoft.com/office/drawing/2014/main" id="{75299A49-1629-46DB-BEE8-6FAD2F816DB3}"/>
            </a:ext>
          </a:extLst>
        </xdr:cNvPr>
        <xdr:cNvSpPr/>
      </xdr:nvSpPr>
      <xdr:spPr>
        <a:xfrm>
          <a:off x="14541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46809</xdr:rowOff>
    </xdr:to>
    <xdr:cxnSp macro="">
      <xdr:nvCxnSpPr>
        <xdr:cNvPr id="521" name="直線コネクタ 520">
          <a:extLst>
            <a:ext uri="{FF2B5EF4-FFF2-40B4-BE49-F238E27FC236}">
              <a16:creationId xmlns:a16="http://schemas.microsoft.com/office/drawing/2014/main" id="{02D82E0B-57D3-49A8-B96D-A8F26F5D18F4}"/>
            </a:ext>
          </a:extLst>
        </xdr:cNvPr>
        <xdr:cNvCxnSpPr/>
      </xdr:nvCxnSpPr>
      <xdr:spPr>
        <a:xfrm>
          <a:off x="14592300" y="70762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22" name="楕円 521">
          <a:extLst>
            <a:ext uri="{FF2B5EF4-FFF2-40B4-BE49-F238E27FC236}">
              <a16:creationId xmlns:a16="http://schemas.microsoft.com/office/drawing/2014/main" id="{61C473A3-10B3-4D35-A106-7D983F4D1239}"/>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51707</xdr:rowOff>
    </xdr:to>
    <xdr:cxnSp macro="">
      <xdr:nvCxnSpPr>
        <xdr:cNvPr id="523" name="直線コネクタ 522">
          <a:extLst>
            <a:ext uri="{FF2B5EF4-FFF2-40B4-BE49-F238E27FC236}">
              <a16:creationId xmlns:a16="http://schemas.microsoft.com/office/drawing/2014/main" id="{93AFC49C-C182-4F73-AC6C-F170E7A83933}"/>
            </a:ext>
          </a:extLst>
        </xdr:cNvPr>
        <xdr:cNvCxnSpPr/>
      </xdr:nvCxnSpPr>
      <xdr:spPr>
        <a:xfrm flipV="1">
          <a:off x="13703300" y="707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524" name="楕円 523">
          <a:extLst>
            <a:ext uri="{FF2B5EF4-FFF2-40B4-BE49-F238E27FC236}">
              <a16:creationId xmlns:a16="http://schemas.microsoft.com/office/drawing/2014/main" id="{E7D97D13-1465-4674-823E-5AB9A2D32EF4}"/>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51707</xdr:rowOff>
    </xdr:to>
    <xdr:cxnSp macro="">
      <xdr:nvCxnSpPr>
        <xdr:cNvPr id="525" name="直線コネクタ 524">
          <a:extLst>
            <a:ext uri="{FF2B5EF4-FFF2-40B4-BE49-F238E27FC236}">
              <a16:creationId xmlns:a16="http://schemas.microsoft.com/office/drawing/2014/main" id="{8664FAAF-EE05-4182-9568-94A79F1E3594}"/>
            </a:ext>
          </a:extLst>
        </xdr:cNvPr>
        <xdr:cNvCxnSpPr/>
      </xdr:nvCxnSpPr>
      <xdr:spPr>
        <a:xfrm>
          <a:off x="12814300" y="70566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26" name="n_1aveValue【空港】&#10;有形固定資産減価償却率">
          <a:extLst>
            <a:ext uri="{FF2B5EF4-FFF2-40B4-BE49-F238E27FC236}">
              <a16:creationId xmlns:a16="http://schemas.microsoft.com/office/drawing/2014/main" id="{AE9DAE99-D324-4ED3-B664-F47BEBA7ED1C}"/>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102705</xdr:rowOff>
    </xdr:from>
    <xdr:ext cx="405111" cy="259045"/>
    <xdr:sp macro="" textlink="">
      <xdr:nvSpPr>
        <xdr:cNvPr id="527" name="n_2aveValue【空港】&#10;有形固定資産減価償却率">
          <a:extLst>
            <a:ext uri="{FF2B5EF4-FFF2-40B4-BE49-F238E27FC236}">
              <a16:creationId xmlns:a16="http://schemas.microsoft.com/office/drawing/2014/main" id="{457CB3AA-637C-47EC-8FD1-0840AD7D93A4}"/>
            </a:ext>
          </a:extLst>
        </xdr:cNvPr>
        <xdr:cNvSpPr txBox="1"/>
      </xdr:nvSpPr>
      <xdr:spPr>
        <a:xfrm>
          <a:off x="143897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81478</xdr:rowOff>
    </xdr:from>
    <xdr:ext cx="405111" cy="259045"/>
    <xdr:sp macro="" textlink="">
      <xdr:nvSpPr>
        <xdr:cNvPr id="528" name="n_3aveValue【空港】&#10;有形固定資産減価償却率">
          <a:extLst>
            <a:ext uri="{FF2B5EF4-FFF2-40B4-BE49-F238E27FC236}">
              <a16:creationId xmlns:a16="http://schemas.microsoft.com/office/drawing/2014/main" id="{13D8CB4E-8BF5-44E6-A650-9F624613ABF1}"/>
            </a:ext>
          </a:extLst>
        </xdr:cNvPr>
        <xdr:cNvSpPr txBox="1"/>
      </xdr:nvSpPr>
      <xdr:spPr>
        <a:xfrm>
          <a:off x="13500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58619</xdr:rowOff>
    </xdr:from>
    <xdr:ext cx="405111" cy="259045"/>
    <xdr:sp macro="" textlink="">
      <xdr:nvSpPr>
        <xdr:cNvPr id="529" name="n_4aveValue【空港】&#10;有形固定資産減価償却率">
          <a:extLst>
            <a:ext uri="{FF2B5EF4-FFF2-40B4-BE49-F238E27FC236}">
              <a16:creationId xmlns:a16="http://schemas.microsoft.com/office/drawing/2014/main" id="{8D8124AB-D1FF-4096-BB1E-EECCFF8CA08B}"/>
            </a:ext>
          </a:extLst>
        </xdr:cNvPr>
        <xdr:cNvSpPr txBox="1"/>
      </xdr:nvSpPr>
      <xdr:spPr>
        <a:xfrm>
          <a:off x="12611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88736</xdr:rowOff>
    </xdr:from>
    <xdr:ext cx="405111" cy="259045"/>
    <xdr:sp macro="" textlink="">
      <xdr:nvSpPr>
        <xdr:cNvPr id="530" name="n_1mainValue【空港】&#10;有形固定資産減価償却率">
          <a:extLst>
            <a:ext uri="{FF2B5EF4-FFF2-40B4-BE49-F238E27FC236}">
              <a16:creationId xmlns:a16="http://schemas.microsoft.com/office/drawing/2014/main" id="{BA6E1CB9-B42C-43F4-802D-3DDD45EA7680}"/>
            </a:ext>
          </a:extLst>
        </xdr:cNvPr>
        <xdr:cNvSpPr txBox="1"/>
      </xdr:nvSpPr>
      <xdr:spPr>
        <a:xfrm>
          <a:off x="152660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531" name="n_2mainValue【空港】&#10;有形固定資産減価償却率">
          <a:extLst>
            <a:ext uri="{FF2B5EF4-FFF2-40B4-BE49-F238E27FC236}">
              <a16:creationId xmlns:a16="http://schemas.microsoft.com/office/drawing/2014/main" id="{5961B4C9-4BE9-41D9-87B3-06E620C8E89A}"/>
            </a:ext>
          </a:extLst>
        </xdr:cNvPr>
        <xdr:cNvSpPr txBox="1"/>
      </xdr:nvSpPr>
      <xdr:spPr>
        <a:xfrm>
          <a:off x="14389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32" name="n_3mainValue【空港】&#10;有形固定資産減価償却率">
          <a:extLst>
            <a:ext uri="{FF2B5EF4-FFF2-40B4-BE49-F238E27FC236}">
              <a16:creationId xmlns:a16="http://schemas.microsoft.com/office/drawing/2014/main" id="{0093E092-4AE6-428A-908E-A3B952A88635}"/>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533" name="n_4mainValue【空港】&#10;有形固定資産減価償却率">
          <a:extLst>
            <a:ext uri="{FF2B5EF4-FFF2-40B4-BE49-F238E27FC236}">
              <a16:creationId xmlns:a16="http://schemas.microsoft.com/office/drawing/2014/main" id="{2B250E76-2D88-41B6-A8C9-AD3572C6FA20}"/>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76BFA990-CE2F-4C3B-8358-91E1D9BEE2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95582520-C1CD-4EFD-AD8A-7DE4959C372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F22B6639-B24D-4B6F-ACDA-493DCE86FC9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87196E10-364F-4FF1-B430-2F1ED21146E8}"/>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327891CE-0C30-4DC9-A9BB-25CE2E88E9FB}"/>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BAD6B93D-FC40-4EC3-9E18-78547EC807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C4F3FFBC-DD88-470D-BE36-60DBBB0569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45354D8C-B196-4768-9E2E-770FED79C7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E9D7D042-EE49-4DD6-8C1A-D8F2CF73A1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AE11F202-2933-4C27-8B28-8C027250499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47FAD033-7CAB-439E-A912-8E423EA71C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FF59188E-0592-46D7-8A4A-BC4F2F2D418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139EE1F8-F8C6-4E65-8A5A-635F4DE6EA4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DEA1F545-B7B7-441E-A3E9-2E22918014F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FE61428D-DDEE-4D25-8B82-DDD88E0FF4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FE258325-5A34-481B-99D2-837E6C088C49}"/>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FD27BE47-E572-4F9E-A7CE-44FDC76D4F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C15374C9-24F5-4430-A4F4-8E97D1AA6973}"/>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84B78FD1-CADB-4142-B48B-BE1781D895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3" name="直線コネクタ 552">
          <a:extLst>
            <a:ext uri="{FF2B5EF4-FFF2-40B4-BE49-F238E27FC236}">
              <a16:creationId xmlns:a16="http://schemas.microsoft.com/office/drawing/2014/main" id="{DDDCCAB8-1879-4223-A017-4704FD88D4A6}"/>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1C5D87C8-DA6A-454D-8F52-FC12E3B185FE}"/>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5" name="直線コネクタ 554">
          <a:extLst>
            <a:ext uri="{FF2B5EF4-FFF2-40B4-BE49-F238E27FC236}">
              <a16:creationId xmlns:a16="http://schemas.microsoft.com/office/drawing/2014/main" id="{7AA51437-2C5E-49F5-8551-4B398670CAE3}"/>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1C9D1586-646E-4F7D-9584-8C319A466EDD}"/>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7" name="直線コネクタ 556">
          <a:extLst>
            <a:ext uri="{FF2B5EF4-FFF2-40B4-BE49-F238E27FC236}">
              <a16:creationId xmlns:a16="http://schemas.microsoft.com/office/drawing/2014/main" id="{53949A47-721D-4C41-BE50-0304CE557E11}"/>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133443</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713DBC23-0ADF-43E2-A84C-6F3B0784DB69}"/>
            </a:ext>
          </a:extLst>
        </xdr:cNvPr>
        <xdr:cNvSpPr txBox="1"/>
      </xdr:nvSpPr>
      <xdr:spPr>
        <a:xfrm>
          <a:off x="22212300" y="664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59" name="フローチャート: 判断 558">
          <a:extLst>
            <a:ext uri="{FF2B5EF4-FFF2-40B4-BE49-F238E27FC236}">
              <a16:creationId xmlns:a16="http://schemas.microsoft.com/office/drawing/2014/main" id="{17772F1E-41D9-4A6E-A955-898F698597F8}"/>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0" name="フローチャート: 判断 559">
          <a:extLst>
            <a:ext uri="{FF2B5EF4-FFF2-40B4-BE49-F238E27FC236}">
              <a16:creationId xmlns:a16="http://schemas.microsoft.com/office/drawing/2014/main" id="{DFC519AC-0533-417E-9727-AEE908F0980E}"/>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1" name="フローチャート: 判断 560">
          <a:extLst>
            <a:ext uri="{FF2B5EF4-FFF2-40B4-BE49-F238E27FC236}">
              <a16:creationId xmlns:a16="http://schemas.microsoft.com/office/drawing/2014/main" id="{07E47960-ED56-4AC4-A21A-BBA2F2BF55EF}"/>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2" name="フローチャート: 判断 561">
          <a:extLst>
            <a:ext uri="{FF2B5EF4-FFF2-40B4-BE49-F238E27FC236}">
              <a16:creationId xmlns:a16="http://schemas.microsoft.com/office/drawing/2014/main" id="{9F135C6C-CEEA-4E93-AFC4-2FE5BAFF7831}"/>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3" name="フローチャート: 判断 562">
          <a:extLst>
            <a:ext uri="{FF2B5EF4-FFF2-40B4-BE49-F238E27FC236}">
              <a16:creationId xmlns:a16="http://schemas.microsoft.com/office/drawing/2014/main" id="{BD4F6932-980A-432D-ACFE-1DEB7B73BB9E}"/>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BE4D7430-80D6-4CB9-991E-A9D1BFAF3C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0745819-8E16-4899-AA3A-28EA530F31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D51ABCCD-3A18-4C2B-953A-8746F41A9E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ED6500A-7418-4ECF-83CA-92ACB704A2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606D1A44-79F3-4451-9FBF-83B8978474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123927</xdr:rowOff>
    </xdr:from>
    <xdr:to>
      <xdr:col>116</xdr:col>
      <xdr:colOff>114300</xdr:colOff>
      <xdr:row>38</xdr:row>
      <xdr:rowOff>54077</xdr:rowOff>
    </xdr:to>
    <xdr:sp macro="" textlink="">
      <xdr:nvSpPr>
        <xdr:cNvPr id="569" name="楕円 568">
          <a:extLst>
            <a:ext uri="{FF2B5EF4-FFF2-40B4-BE49-F238E27FC236}">
              <a16:creationId xmlns:a16="http://schemas.microsoft.com/office/drawing/2014/main" id="{FE6482C3-49C0-41BA-B726-96EF8F04866D}"/>
            </a:ext>
          </a:extLst>
        </xdr:cNvPr>
        <xdr:cNvSpPr/>
      </xdr:nvSpPr>
      <xdr:spPr>
        <a:xfrm>
          <a:off x="22110700" y="64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146804</xdr:rowOff>
    </xdr:from>
    <xdr:ext cx="534377" cy="259045"/>
    <xdr:sp macro="" textlink="">
      <xdr:nvSpPr>
        <xdr:cNvPr id="570" name="【空港】&#10;一人当たり有形固定資産（償却資産）額該当値テキスト">
          <a:extLst>
            <a:ext uri="{FF2B5EF4-FFF2-40B4-BE49-F238E27FC236}">
              <a16:creationId xmlns:a16="http://schemas.microsoft.com/office/drawing/2014/main" id="{FBB707E7-E834-41E5-B57F-3453573DC58A}"/>
            </a:ext>
          </a:extLst>
        </xdr:cNvPr>
        <xdr:cNvSpPr txBox="1"/>
      </xdr:nvSpPr>
      <xdr:spPr>
        <a:xfrm>
          <a:off x="22212300" y="63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134854</xdr:rowOff>
    </xdr:from>
    <xdr:to>
      <xdr:col>112</xdr:col>
      <xdr:colOff>38100</xdr:colOff>
      <xdr:row>38</xdr:row>
      <xdr:rowOff>65004</xdr:rowOff>
    </xdr:to>
    <xdr:sp macro="" textlink="">
      <xdr:nvSpPr>
        <xdr:cNvPr id="571" name="楕円 570">
          <a:extLst>
            <a:ext uri="{FF2B5EF4-FFF2-40B4-BE49-F238E27FC236}">
              <a16:creationId xmlns:a16="http://schemas.microsoft.com/office/drawing/2014/main" id="{68BF48FF-D0B0-4524-9E52-04E2DC52715D}"/>
            </a:ext>
          </a:extLst>
        </xdr:cNvPr>
        <xdr:cNvSpPr/>
      </xdr:nvSpPr>
      <xdr:spPr>
        <a:xfrm>
          <a:off x="21272500" y="64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3277</xdr:rowOff>
    </xdr:from>
    <xdr:to>
      <xdr:col>116</xdr:col>
      <xdr:colOff>63500</xdr:colOff>
      <xdr:row>38</xdr:row>
      <xdr:rowOff>14204</xdr:rowOff>
    </xdr:to>
    <xdr:cxnSp macro="">
      <xdr:nvCxnSpPr>
        <xdr:cNvPr id="572" name="直線コネクタ 571">
          <a:extLst>
            <a:ext uri="{FF2B5EF4-FFF2-40B4-BE49-F238E27FC236}">
              <a16:creationId xmlns:a16="http://schemas.microsoft.com/office/drawing/2014/main" id="{5A9AC2A7-0AFB-4DF7-A95A-595725C733A6}"/>
            </a:ext>
          </a:extLst>
        </xdr:cNvPr>
        <xdr:cNvCxnSpPr/>
      </xdr:nvCxnSpPr>
      <xdr:spPr>
        <a:xfrm flipV="1">
          <a:off x="21323300" y="6518377"/>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151450</xdr:rowOff>
    </xdr:from>
    <xdr:to>
      <xdr:col>107</xdr:col>
      <xdr:colOff>101600</xdr:colOff>
      <xdr:row>38</xdr:row>
      <xdr:rowOff>81600</xdr:rowOff>
    </xdr:to>
    <xdr:sp macro="" textlink="">
      <xdr:nvSpPr>
        <xdr:cNvPr id="573" name="楕円 572">
          <a:extLst>
            <a:ext uri="{FF2B5EF4-FFF2-40B4-BE49-F238E27FC236}">
              <a16:creationId xmlns:a16="http://schemas.microsoft.com/office/drawing/2014/main" id="{0C57683A-AAD0-48CE-AC0D-73194AC6B566}"/>
            </a:ext>
          </a:extLst>
        </xdr:cNvPr>
        <xdr:cNvSpPr/>
      </xdr:nvSpPr>
      <xdr:spPr>
        <a:xfrm>
          <a:off x="20383500" y="64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14204</xdr:rowOff>
    </xdr:from>
    <xdr:to>
      <xdr:col>111</xdr:col>
      <xdr:colOff>177800</xdr:colOff>
      <xdr:row>38</xdr:row>
      <xdr:rowOff>30800</xdr:rowOff>
    </xdr:to>
    <xdr:cxnSp macro="">
      <xdr:nvCxnSpPr>
        <xdr:cNvPr id="574" name="直線コネクタ 573">
          <a:extLst>
            <a:ext uri="{FF2B5EF4-FFF2-40B4-BE49-F238E27FC236}">
              <a16:creationId xmlns:a16="http://schemas.microsoft.com/office/drawing/2014/main" id="{9E7E37DC-D2FA-4B22-8858-6BACC9D24261}"/>
            </a:ext>
          </a:extLst>
        </xdr:cNvPr>
        <xdr:cNvCxnSpPr/>
      </xdr:nvCxnSpPr>
      <xdr:spPr>
        <a:xfrm flipV="1">
          <a:off x="20434300" y="652930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170607</xdr:rowOff>
    </xdr:from>
    <xdr:to>
      <xdr:col>102</xdr:col>
      <xdr:colOff>165100</xdr:colOff>
      <xdr:row>38</xdr:row>
      <xdr:rowOff>100757</xdr:rowOff>
    </xdr:to>
    <xdr:sp macro="" textlink="">
      <xdr:nvSpPr>
        <xdr:cNvPr id="575" name="楕円 574">
          <a:extLst>
            <a:ext uri="{FF2B5EF4-FFF2-40B4-BE49-F238E27FC236}">
              <a16:creationId xmlns:a16="http://schemas.microsoft.com/office/drawing/2014/main" id="{15C11B97-A243-4962-A51A-EC8E68358117}"/>
            </a:ext>
          </a:extLst>
        </xdr:cNvPr>
        <xdr:cNvSpPr/>
      </xdr:nvSpPr>
      <xdr:spPr>
        <a:xfrm>
          <a:off x="19494500" y="65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30800</xdr:rowOff>
    </xdr:from>
    <xdr:to>
      <xdr:col>107</xdr:col>
      <xdr:colOff>50800</xdr:colOff>
      <xdr:row>38</xdr:row>
      <xdr:rowOff>49957</xdr:rowOff>
    </xdr:to>
    <xdr:cxnSp macro="">
      <xdr:nvCxnSpPr>
        <xdr:cNvPr id="576" name="直線コネクタ 575">
          <a:extLst>
            <a:ext uri="{FF2B5EF4-FFF2-40B4-BE49-F238E27FC236}">
              <a16:creationId xmlns:a16="http://schemas.microsoft.com/office/drawing/2014/main" id="{28441BEB-4D79-483C-93E5-2BD528E7EA8A}"/>
            </a:ext>
          </a:extLst>
        </xdr:cNvPr>
        <xdr:cNvCxnSpPr/>
      </xdr:nvCxnSpPr>
      <xdr:spPr>
        <a:xfrm flipV="1">
          <a:off x="19545300" y="6545900"/>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6975</xdr:rowOff>
    </xdr:from>
    <xdr:to>
      <xdr:col>98</xdr:col>
      <xdr:colOff>38100</xdr:colOff>
      <xdr:row>38</xdr:row>
      <xdr:rowOff>108575</xdr:rowOff>
    </xdr:to>
    <xdr:sp macro="" textlink="">
      <xdr:nvSpPr>
        <xdr:cNvPr id="577" name="楕円 576">
          <a:extLst>
            <a:ext uri="{FF2B5EF4-FFF2-40B4-BE49-F238E27FC236}">
              <a16:creationId xmlns:a16="http://schemas.microsoft.com/office/drawing/2014/main" id="{CD20BC9D-5E5D-4CAD-9816-47FBEBC5ABF0}"/>
            </a:ext>
          </a:extLst>
        </xdr:cNvPr>
        <xdr:cNvSpPr/>
      </xdr:nvSpPr>
      <xdr:spPr>
        <a:xfrm>
          <a:off x="18605500" y="65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49957</xdr:rowOff>
    </xdr:from>
    <xdr:to>
      <xdr:col>102</xdr:col>
      <xdr:colOff>114300</xdr:colOff>
      <xdr:row>38</xdr:row>
      <xdr:rowOff>57775</xdr:rowOff>
    </xdr:to>
    <xdr:cxnSp macro="">
      <xdr:nvCxnSpPr>
        <xdr:cNvPr id="578" name="直線コネクタ 577">
          <a:extLst>
            <a:ext uri="{FF2B5EF4-FFF2-40B4-BE49-F238E27FC236}">
              <a16:creationId xmlns:a16="http://schemas.microsoft.com/office/drawing/2014/main" id="{A7852251-5F17-4049-A390-E1AF70F9B3D7}"/>
            </a:ext>
          </a:extLst>
        </xdr:cNvPr>
        <xdr:cNvCxnSpPr/>
      </xdr:nvCxnSpPr>
      <xdr:spPr>
        <a:xfrm flipV="1">
          <a:off x="18656300" y="656505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17223</xdr:rowOff>
    </xdr:from>
    <xdr:ext cx="534377" cy="259045"/>
    <xdr:sp macro="" textlink="">
      <xdr:nvSpPr>
        <xdr:cNvPr id="579" name="n_1aveValue【空港】&#10;一人当たり有形固定資産（償却資産）額">
          <a:extLst>
            <a:ext uri="{FF2B5EF4-FFF2-40B4-BE49-F238E27FC236}">
              <a16:creationId xmlns:a16="http://schemas.microsoft.com/office/drawing/2014/main" id="{02FB348E-88E0-49BB-8C88-77CA55B32FA1}"/>
            </a:ext>
          </a:extLst>
        </xdr:cNvPr>
        <xdr:cNvSpPr txBox="1"/>
      </xdr:nvSpPr>
      <xdr:spPr>
        <a:xfrm>
          <a:off x="21043411" y="67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34322</xdr:rowOff>
    </xdr:from>
    <xdr:ext cx="534377" cy="259045"/>
    <xdr:sp macro="" textlink="">
      <xdr:nvSpPr>
        <xdr:cNvPr id="580" name="n_2aveValue【空港】&#10;一人当たり有形固定資産（償却資産）額">
          <a:extLst>
            <a:ext uri="{FF2B5EF4-FFF2-40B4-BE49-F238E27FC236}">
              <a16:creationId xmlns:a16="http://schemas.microsoft.com/office/drawing/2014/main" id="{3B03DCC5-409B-45D7-B56E-7420F157C6BE}"/>
            </a:ext>
          </a:extLst>
        </xdr:cNvPr>
        <xdr:cNvSpPr txBox="1"/>
      </xdr:nvSpPr>
      <xdr:spPr>
        <a:xfrm>
          <a:off x="20167111" y="67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46027</xdr:rowOff>
    </xdr:from>
    <xdr:ext cx="534377" cy="259045"/>
    <xdr:sp macro="" textlink="">
      <xdr:nvSpPr>
        <xdr:cNvPr id="581" name="n_3aveValue【空港】&#10;一人当たり有形固定資産（償却資産）額">
          <a:extLst>
            <a:ext uri="{FF2B5EF4-FFF2-40B4-BE49-F238E27FC236}">
              <a16:creationId xmlns:a16="http://schemas.microsoft.com/office/drawing/2014/main" id="{DC6787E5-F3A3-4F76-A941-0661798E5955}"/>
            </a:ext>
          </a:extLst>
        </xdr:cNvPr>
        <xdr:cNvSpPr txBox="1"/>
      </xdr:nvSpPr>
      <xdr:spPr>
        <a:xfrm>
          <a:off x="19278111" y="67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57639</xdr:rowOff>
    </xdr:from>
    <xdr:ext cx="534377" cy="259045"/>
    <xdr:sp macro="" textlink="">
      <xdr:nvSpPr>
        <xdr:cNvPr id="582" name="n_4aveValue【空港】&#10;一人当たり有形固定資産（償却資産）額">
          <a:extLst>
            <a:ext uri="{FF2B5EF4-FFF2-40B4-BE49-F238E27FC236}">
              <a16:creationId xmlns:a16="http://schemas.microsoft.com/office/drawing/2014/main" id="{98B48975-0286-4393-849B-E6ECA8412614}"/>
            </a:ext>
          </a:extLst>
        </xdr:cNvPr>
        <xdr:cNvSpPr txBox="1"/>
      </xdr:nvSpPr>
      <xdr:spPr>
        <a:xfrm>
          <a:off x="18389111" y="67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81531</xdr:rowOff>
    </xdr:from>
    <xdr:ext cx="534377" cy="259045"/>
    <xdr:sp macro="" textlink="">
      <xdr:nvSpPr>
        <xdr:cNvPr id="583" name="n_1mainValue【空港】&#10;一人当たり有形固定資産（償却資産）額">
          <a:extLst>
            <a:ext uri="{FF2B5EF4-FFF2-40B4-BE49-F238E27FC236}">
              <a16:creationId xmlns:a16="http://schemas.microsoft.com/office/drawing/2014/main" id="{CC977D66-6D6B-4A33-AF56-24E45D8EC4C2}"/>
            </a:ext>
          </a:extLst>
        </xdr:cNvPr>
        <xdr:cNvSpPr txBox="1"/>
      </xdr:nvSpPr>
      <xdr:spPr>
        <a:xfrm>
          <a:off x="21043411" y="62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98127</xdr:rowOff>
    </xdr:from>
    <xdr:ext cx="534377" cy="259045"/>
    <xdr:sp macro="" textlink="">
      <xdr:nvSpPr>
        <xdr:cNvPr id="584" name="n_2mainValue【空港】&#10;一人当たり有形固定資産（償却資産）額">
          <a:extLst>
            <a:ext uri="{FF2B5EF4-FFF2-40B4-BE49-F238E27FC236}">
              <a16:creationId xmlns:a16="http://schemas.microsoft.com/office/drawing/2014/main" id="{0F77D647-FBBF-47AA-B6E9-079B185D6FFF}"/>
            </a:ext>
          </a:extLst>
        </xdr:cNvPr>
        <xdr:cNvSpPr txBox="1"/>
      </xdr:nvSpPr>
      <xdr:spPr>
        <a:xfrm>
          <a:off x="20167111" y="62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117284</xdr:rowOff>
    </xdr:from>
    <xdr:ext cx="534377" cy="259045"/>
    <xdr:sp macro="" textlink="">
      <xdr:nvSpPr>
        <xdr:cNvPr id="585" name="n_3mainValue【空港】&#10;一人当たり有形固定資産（償却資産）額">
          <a:extLst>
            <a:ext uri="{FF2B5EF4-FFF2-40B4-BE49-F238E27FC236}">
              <a16:creationId xmlns:a16="http://schemas.microsoft.com/office/drawing/2014/main" id="{0176D028-FFEC-44EA-898B-B09D6FB9B3D9}"/>
            </a:ext>
          </a:extLst>
        </xdr:cNvPr>
        <xdr:cNvSpPr txBox="1"/>
      </xdr:nvSpPr>
      <xdr:spPr>
        <a:xfrm>
          <a:off x="19278111" y="62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125102</xdr:rowOff>
    </xdr:from>
    <xdr:ext cx="534377" cy="259045"/>
    <xdr:sp macro="" textlink="">
      <xdr:nvSpPr>
        <xdr:cNvPr id="586" name="n_4mainValue【空港】&#10;一人当たり有形固定資産（償却資産）額">
          <a:extLst>
            <a:ext uri="{FF2B5EF4-FFF2-40B4-BE49-F238E27FC236}">
              <a16:creationId xmlns:a16="http://schemas.microsoft.com/office/drawing/2014/main" id="{7CA8D9EC-A5DC-4E26-B075-704BE9F4E0C3}"/>
            </a:ext>
          </a:extLst>
        </xdr:cNvPr>
        <xdr:cNvSpPr txBox="1"/>
      </xdr:nvSpPr>
      <xdr:spPr>
        <a:xfrm>
          <a:off x="18389111" y="62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EF7948DD-CA7D-46C8-9B90-939A8E0277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3F331B10-A8AC-4EEA-A558-D0BA2D00D6C3}"/>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94C71936-5EAB-42DB-AFDC-CF5C0CFDC51E}"/>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142B0B86-ED07-48AF-93C1-5394B27156E4}"/>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3E01D80A-272B-4412-BA35-34F4219583EC}"/>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1F69AE4D-7AF5-459D-9588-969AF21EAC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68990B61-C327-4213-AA7A-14E068A264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9F4734B6-58BB-4D3E-BB7E-F3BFD64E20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DD456DFD-F09A-459A-A11D-7F314958E7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9FBE460F-2EA0-4ED9-9CBB-90C4C5DEF01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B3E51720-1F05-40E3-95E3-DCB2D934BD7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7C55DFC1-489C-4041-AB5A-A41502DE7B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56D060AE-DB82-4D82-9001-3E16FCC37BE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ECD5525B-12F9-4B7E-9E58-A3EADC2AC1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F5FDCFAC-5A07-4944-A773-FD20D935B8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158E6308-DC21-4272-92E3-CB545D88F9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2D19EA3F-E05E-47C3-91ED-0E99E4108B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3C41000E-CF94-4EB7-831F-C414A7259E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15341C73-A5F2-4C85-8DF2-2D3727AB0C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0F831942-80AF-49BA-A98A-31E870BFEA7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C4F43238-E43F-4551-A98A-D8CB94B8A1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F40260F6-C282-4240-91EE-F733A63891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E6F425FD-C448-4FBB-8279-575C09046FE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8D50D8BB-49A0-485D-9F95-0BACC2A023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1" name="直線コネクタ 610">
          <a:extLst>
            <a:ext uri="{FF2B5EF4-FFF2-40B4-BE49-F238E27FC236}">
              <a16:creationId xmlns:a16="http://schemas.microsoft.com/office/drawing/2014/main" id="{276DC4B0-0B66-48CC-A7D3-E7BDA3005767}"/>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BE0A4E6F-A160-4DF3-8AE1-C539F7E32F21}"/>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3" name="直線コネクタ 612">
          <a:extLst>
            <a:ext uri="{FF2B5EF4-FFF2-40B4-BE49-F238E27FC236}">
              <a16:creationId xmlns:a16="http://schemas.microsoft.com/office/drawing/2014/main" id="{10E6E2BD-F544-4FB3-A385-058BD2716A84}"/>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65353EE5-8086-41D9-B49B-02E2D7353186}"/>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5" name="直線コネクタ 614">
          <a:extLst>
            <a:ext uri="{FF2B5EF4-FFF2-40B4-BE49-F238E27FC236}">
              <a16:creationId xmlns:a16="http://schemas.microsoft.com/office/drawing/2014/main" id="{B13DACAD-F9C2-4D13-B3B7-37988981090F}"/>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EDC177C9-26C8-4ED9-8507-9525B6458F7C}"/>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7" name="フローチャート: 判断 616">
          <a:extLst>
            <a:ext uri="{FF2B5EF4-FFF2-40B4-BE49-F238E27FC236}">
              <a16:creationId xmlns:a16="http://schemas.microsoft.com/office/drawing/2014/main" id="{A704B884-669F-41E9-920B-8F8693B88365}"/>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18" name="フローチャート: 判断 617">
          <a:extLst>
            <a:ext uri="{FF2B5EF4-FFF2-40B4-BE49-F238E27FC236}">
              <a16:creationId xmlns:a16="http://schemas.microsoft.com/office/drawing/2014/main" id="{0309516E-ACD8-4C14-8D44-6904F072C08B}"/>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19" name="フローチャート: 判断 618">
          <a:extLst>
            <a:ext uri="{FF2B5EF4-FFF2-40B4-BE49-F238E27FC236}">
              <a16:creationId xmlns:a16="http://schemas.microsoft.com/office/drawing/2014/main" id="{C4011508-BD41-46C1-A4C7-6933FD6EB84B}"/>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0" name="フローチャート: 判断 619">
          <a:extLst>
            <a:ext uri="{FF2B5EF4-FFF2-40B4-BE49-F238E27FC236}">
              <a16:creationId xmlns:a16="http://schemas.microsoft.com/office/drawing/2014/main" id="{96EC7595-2204-498C-9C47-EEB5442EFF48}"/>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1" name="フローチャート: 判断 620">
          <a:extLst>
            <a:ext uri="{FF2B5EF4-FFF2-40B4-BE49-F238E27FC236}">
              <a16:creationId xmlns:a16="http://schemas.microsoft.com/office/drawing/2014/main" id="{03C2C93C-9354-421B-BA56-88EFBAB134FF}"/>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F72C056-E020-49B2-92EB-AF784C4B9E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6B4BB6D9-1EDA-4A6A-A576-B531591F8B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4BAB443-A363-40CF-A8A5-F642AD25FF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183DDF1-F4EC-45AE-A5D2-61D9C72E06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63A19E37-D5A0-48AC-BF48-4BBB315BE8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627" name="楕円 626">
          <a:extLst>
            <a:ext uri="{FF2B5EF4-FFF2-40B4-BE49-F238E27FC236}">
              <a16:creationId xmlns:a16="http://schemas.microsoft.com/office/drawing/2014/main" id="{932DF553-9718-4FC9-A963-0E9CE6D20009}"/>
            </a:ext>
          </a:extLst>
        </xdr:cNvPr>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141894</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72EDA7E9-7442-4814-9CB8-97D5DBC5A394}"/>
            </a:ext>
          </a:extLst>
        </xdr:cNvPr>
        <xdr:cNvSpPr txBox="1"/>
      </xdr:nvSpPr>
      <xdr:spPr>
        <a:xfrm>
          <a:off x="163703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29" name="楕円 628">
          <a:extLst>
            <a:ext uri="{FF2B5EF4-FFF2-40B4-BE49-F238E27FC236}">
              <a16:creationId xmlns:a16="http://schemas.microsoft.com/office/drawing/2014/main" id="{F9AAB516-A2AF-413A-BFED-A53CD7418C19}"/>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57150</xdr:rowOff>
    </xdr:to>
    <xdr:cxnSp macro="">
      <xdr:nvCxnSpPr>
        <xdr:cNvPr id="630" name="直線コネクタ 629">
          <a:extLst>
            <a:ext uri="{FF2B5EF4-FFF2-40B4-BE49-F238E27FC236}">
              <a16:creationId xmlns:a16="http://schemas.microsoft.com/office/drawing/2014/main" id="{C01C3AA0-B86A-4178-A744-DF4A910C5994}"/>
            </a:ext>
          </a:extLst>
        </xdr:cNvPr>
        <xdr:cNvCxnSpPr/>
      </xdr:nvCxnSpPr>
      <xdr:spPr>
        <a:xfrm flipV="1">
          <a:off x="15481300" y="1011391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631" name="楕円 630">
          <a:extLst>
            <a:ext uri="{FF2B5EF4-FFF2-40B4-BE49-F238E27FC236}">
              <a16:creationId xmlns:a16="http://schemas.microsoft.com/office/drawing/2014/main" id="{1B3ABF30-F4A4-4E3D-B679-32C6623CABB0}"/>
            </a:ext>
          </a:extLst>
        </xdr:cNvPr>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57150</xdr:rowOff>
    </xdr:to>
    <xdr:cxnSp macro="">
      <xdr:nvCxnSpPr>
        <xdr:cNvPr id="632" name="直線コネクタ 631">
          <a:extLst>
            <a:ext uri="{FF2B5EF4-FFF2-40B4-BE49-F238E27FC236}">
              <a16:creationId xmlns:a16="http://schemas.microsoft.com/office/drawing/2014/main" id="{391C636A-70C1-4AEB-895C-CAC7FCAD44C6}"/>
            </a:ext>
          </a:extLst>
        </xdr:cNvPr>
        <xdr:cNvCxnSpPr/>
      </xdr:nvCxnSpPr>
      <xdr:spPr>
        <a:xfrm>
          <a:off x="14592300" y="10107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633" name="楕円 632">
          <a:extLst>
            <a:ext uri="{FF2B5EF4-FFF2-40B4-BE49-F238E27FC236}">
              <a16:creationId xmlns:a16="http://schemas.microsoft.com/office/drawing/2014/main" id="{CF3619C4-D70A-4EA3-A974-999089138ECF}"/>
            </a:ext>
          </a:extLst>
        </xdr:cNvPr>
        <xdr:cNvSpPr/>
      </xdr:nvSpPr>
      <xdr:spPr>
        <a:xfrm>
          <a:off x="1365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58</xdr:row>
      <xdr:rowOff>163285</xdr:rowOff>
    </xdr:to>
    <xdr:cxnSp macro="">
      <xdr:nvCxnSpPr>
        <xdr:cNvPr id="634" name="直線コネクタ 633">
          <a:extLst>
            <a:ext uri="{FF2B5EF4-FFF2-40B4-BE49-F238E27FC236}">
              <a16:creationId xmlns:a16="http://schemas.microsoft.com/office/drawing/2014/main" id="{BA05E800-61D0-4A34-B557-A5BBDAE984B7}"/>
            </a:ext>
          </a:extLst>
        </xdr:cNvPr>
        <xdr:cNvCxnSpPr/>
      </xdr:nvCxnSpPr>
      <xdr:spPr>
        <a:xfrm>
          <a:off x="13703300" y="101008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35" name="楕円 634">
          <a:extLst>
            <a:ext uri="{FF2B5EF4-FFF2-40B4-BE49-F238E27FC236}">
              <a16:creationId xmlns:a16="http://schemas.microsoft.com/office/drawing/2014/main" id="{D4875032-93E8-431C-A8F0-0A2029C58118}"/>
            </a:ext>
          </a:extLst>
        </xdr:cNvPr>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156754</xdr:rowOff>
    </xdr:to>
    <xdr:cxnSp macro="">
      <xdr:nvCxnSpPr>
        <xdr:cNvPr id="636" name="直線コネクタ 635">
          <a:extLst>
            <a:ext uri="{FF2B5EF4-FFF2-40B4-BE49-F238E27FC236}">
              <a16:creationId xmlns:a16="http://schemas.microsoft.com/office/drawing/2014/main" id="{95D736B8-8B41-43A6-8F6D-EEB8255EB141}"/>
            </a:ext>
          </a:extLst>
        </xdr:cNvPr>
        <xdr:cNvCxnSpPr/>
      </xdr:nvCxnSpPr>
      <xdr:spPr>
        <a:xfrm>
          <a:off x="12814300" y="100453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637" name="n_1aveValue【学校施設】&#10;有形固定資産減価償却率">
          <a:extLst>
            <a:ext uri="{FF2B5EF4-FFF2-40B4-BE49-F238E27FC236}">
              <a16:creationId xmlns:a16="http://schemas.microsoft.com/office/drawing/2014/main" id="{CE3F5D22-173F-4AC0-8C1A-D28C27546F95}"/>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38" name="n_2aveValue【学校施設】&#10;有形固定資産減価償却率">
          <a:extLst>
            <a:ext uri="{FF2B5EF4-FFF2-40B4-BE49-F238E27FC236}">
              <a16:creationId xmlns:a16="http://schemas.microsoft.com/office/drawing/2014/main" id="{1ED85ADE-9EA1-437D-A912-78EDC93FF154}"/>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9" name="n_3aveValue【学校施設】&#10;有形固定資産減価償却率">
          <a:extLst>
            <a:ext uri="{FF2B5EF4-FFF2-40B4-BE49-F238E27FC236}">
              <a16:creationId xmlns:a16="http://schemas.microsoft.com/office/drawing/2014/main" id="{BB74DF19-A0AA-44F4-9D1A-22537DB9363B}"/>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40" name="n_4aveValue【学校施設】&#10;有形固定資産減価償却率">
          <a:extLst>
            <a:ext uri="{FF2B5EF4-FFF2-40B4-BE49-F238E27FC236}">
              <a16:creationId xmlns:a16="http://schemas.microsoft.com/office/drawing/2014/main" id="{45835B1E-76FD-4FA3-93FC-7A059C608250}"/>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41" name="n_1mainValue【学校施設】&#10;有形固定資産減価償却率">
          <a:extLst>
            <a:ext uri="{FF2B5EF4-FFF2-40B4-BE49-F238E27FC236}">
              <a16:creationId xmlns:a16="http://schemas.microsoft.com/office/drawing/2014/main" id="{D4F67AC6-E090-423C-8AB0-7D9D5CFD28D5}"/>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642" name="n_2mainValue【学校施設】&#10;有形固定資産減価償却率">
          <a:extLst>
            <a:ext uri="{FF2B5EF4-FFF2-40B4-BE49-F238E27FC236}">
              <a16:creationId xmlns:a16="http://schemas.microsoft.com/office/drawing/2014/main" id="{FE2AFC41-123A-4DE4-9705-CC065E0C9870}"/>
            </a:ext>
          </a:extLst>
        </xdr:cNvPr>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52631</xdr:rowOff>
    </xdr:from>
    <xdr:ext cx="405111" cy="259045"/>
    <xdr:sp macro="" textlink="">
      <xdr:nvSpPr>
        <xdr:cNvPr id="643" name="n_3mainValue【学校施設】&#10;有形固定資産減価償却率">
          <a:extLst>
            <a:ext uri="{FF2B5EF4-FFF2-40B4-BE49-F238E27FC236}">
              <a16:creationId xmlns:a16="http://schemas.microsoft.com/office/drawing/2014/main" id="{CBA404CD-B5DC-42D8-AC7B-E3A165553B9E}"/>
            </a:ext>
          </a:extLst>
        </xdr:cNvPr>
        <xdr:cNvSpPr txBox="1"/>
      </xdr:nvSpPr>
      <xdr:spPr>
        <a:xfrm>
          <a:off x="13500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44" name="n_4mainValue【学校施設】&#10;有形固定資産減価償却率">
          <a:extLst>
            <a:ext uri="{FF2B5EF4-FFF2-40B4-BE49-F238E27FC236}">
              <a16:creationId xmlns:a16="http://schemas.microsoft.com/office/drawing/2014/main" id="{EBB6F3B6-5574-4183-990D-16198AFCD74C}"/>
            </a:ext>
          </a:extLst>
        </xdr:cNvPr>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E3152AD6-EEF4-4940-B851-900DFA50DD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BB6ADF76-2C81-492D-A997-B7E6336721A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BB24D28D-FB00-472F-ABCE-92704FFDC03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2EA1BEE6-F111-43A8-AA07-5A69A719314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A7CF1601-0B31-4711-89AB-B31F96F3175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922F8A2C-8B73-402B-8FD3-A0C52288BB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3F32A3C3-4F6A-4528-90DE-078F10713F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D9C8C4F6-BE9E-499E-BC22-D31FCEE538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07B93632-79B4-4DB3-857C-BE244FEC30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4DEEFD08-5F8D-44FE-A207-17FC567CA2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44102F59-8EC9-4E05-9960-72E02BAEF7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CBD11449-3B35-4224-AB6F-237ED3E0051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0CF48598-3ED3-4806-A102-47B30DCD47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0A561BC4-7FEE-4BEF-857B-A50D1B0E07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CBB1C609-9693-4639-A02A-8E5AA5844F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0C9A2F29-741D-4585-BCFF-929DB6E6C8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A1EC9000-A958-44F4-8812-776BB5AE56C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A41E9174-235F-47F1-8EE9-6A89F3A0937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10A3A768-AB79-4394-B42E-EF6072503B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ED45A3A6-34A9-414B-8010-329A3D6272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B0D492F-319E-46DC-A152-C1F07B86A5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CCC83532-2C93-4512-8B5C-BBA3A2E7B2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7" name="直線コネクタ 666">
          <a:extLst>
            <a:ext uri="{FF2B5EF4-FFF2-40B4-BE49-F238E27FC236}">
              <a16:creationId xmlns:a16="http://schemas.microsoft.com/office/drawing/2014/main" id="{D0EB0B67-C895-4A4D-BEEA-5D0F91F8B3C9}"/>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68" name="【学校施設】&#10;一人当たり面積最小値テキスト">
          <a:extLst>
            <a:ext uri="{FF2B5EF4-FFF2-40B4-BE49-F238E27FC236}">
              <a16:creationId xmlns:a16="http://schemas.microsoft.com/office/drawing/2014/main" id="{72769FD3-1D13-43C2-B637-FD35D95E4EC2}"/>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69" name="直線コネクタ 668">
          <a:extLst>
            <a:ext uri="{FF2B5EF4-FFF2-40B4-BE49-F238E27FC236}">
              <a16:creationId xmlns:a16="http://schemas.microsoft.com/office/drawing/2014/main" id="{2C9C007D-3741-437A-B3AD-305686CE9E64}"/>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0" name="【学校施設】&#10;一人当たり面積最大値テキスト">
          <a:extLst>
            <a:ext uri="{FF2B5EF4-FFF2-40B4-BE49-F238E27FC236}">
              <a16:creationId xmlns:a16="http://schemas.microsoft.com/office/drawing/2014/main" id="{CA7ABFDB-94DF-4E7C-B89F-CB1A48F1366C}"/>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1" name="直線コネクタ 670">
          <a:extLst>
            <a:ext uri="{FF2B5EF4-FFF2-40B4-BE49-F238E27FC236}">
              <a16:creationId xmlns:a16="http://schemas.microsoft.com/office/drawing/2014/main" id="{BED11CEF-F140-4A42-9CC4-1E8243AB55AC}"/>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672" name="【学校施設】&#10;一人当たり面積平均値テキスト">
          <a:extLst>
            <a:ext uri="{FF2B5EF4-FFF2-40B4-BE49-F238E27FC236}">
              <a16:creationId xmlns:a16="http://schemas.microsoft.com/office/drawing/2014/main" id="{D24A23FE-3992-4624-8A12-9496347918BF}"/>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3" name="フローチャート: 判断 672">
          <a:extLst>
            <a:ext uri="{FF2B5EF4-FFF2-40B4-BE49-F238E27FC236}">
              <a16:creationId xmlns:a16="http://schemas.microsoft.com/office/drawing/2014/main" id="{01CB49DA-AEDF-412D-A592-49E452FD763D}"/>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4" name="フローチャート: 判断 673">
          <a:extLst>
            <a:ext uri="{FF2B5EF4-FFF2-40B4-BE49-F238E27FC236}">
              <a16:creationId xmlns:a16="http://schemas.microsoft.com/office/drawing/2014/main" id="{F81A3606-BB1E-4EE9-B416-C8C5FAB41260}"/>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5" name="フローチャート: 判断 674">
          <a:extLst>
            <a:ext uri="{FF2B5EF4-FFF2-40B4-BE49-F238E27FC236}">
              <a16:creationId xmlns:a16="http://schemas.microsoft.com/office/drawing/2014/main" id="{2308387B-D943-4FEC-B50A-69D8ECA350B6}"/>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6" name="フローチャート: 判断 675">
          <a:extLst>
            <a:ext uri="{FF2B5EF4-FFF2-40B4-BE49-F238E27FC236}">
              <a16:creationId xmlns:a16="http://schemas.microsoft.com/office/drawing/2014/main" id="{2E708018-64B9-49E1-8D17-62052D136D2C}"/>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7" name="フローチャート: 判断 676">
          <a:extLst>
            <a:ext uri="{FF2B5EF4-FFF2-40B4-BE49-F238E27FC236}">
              <a16:creationId xmlns:a16="http://schemas.microsoft.com/office/drawing/2014/main" id="{82E6AFEB-E80A-462B-9794-01FDC012A133}"/>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C3D55CC-42ED-4952-85E8-BD226089EC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4749B73-69BB-4371-8CD5-7401D24714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6195627-37CA-42E0-B6D6-A7D156D331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5F0220EC-B322-4F8C-8BD4-D9304E0798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164DFD20-AFD8-47EC-B8D9-7647490D90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683" name="楕円 682">
          <a:extLst>
            <a:ext uri="{FF2B5EF4-FFF2-40B4-BE49-F238E27FC236}">
              <a16:creationId xmlns:a16="http://schemas.microsoft.com/office/drawing/2014/main" id="{8F8FD8BE-29B0-4254-BDE7-4C95E12F2D19}"/>
            </a:ext>
          </a:extLst>
        </xdr:cNvPr>
        <xdr:cNvSpPr/>
      </xdr:nvSpPr>
      <xdr:spPr>
        <a:xfrm>
          <a:off x="22110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83837</xdr:rowOff>
    </xdr:from>
    <xdr:ext cx="469744" cy="259045"/>
    <xdr:sp macro="" textlink="">
      <xdr:nvSpPr>
        <xdr:cNvPr id="684" name="【学校施設】&#10;一人当たり面積該当値テキスト">
          <a:extLst>
            <a:ext uri="{FF2B5EF4-FFF2-40B4-BE49-F238E27FC236}">
              <a16:creationId xmlns:a16="http://schemas.microsoft.com/office/drawing/2014/main" id="{410EDB20-B7CB-4184-98B2-52A9A4C9CCB1}"/>
            </a:ext>
          </a:extLst>
        </xdr:cNvPr>
        <xdr:cNvSpPr txBox="1"/>
      </xdr:nvSpPr>
      <xdr:spPr>
        <a:xfrm>
          <a:off x="2221230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685" name="楕円 684">
          <a:extLst>
            <a:ext uri="{FF2B5EF4-FFF2-40B4-BE49-F238E27FC236}">
              <a16:creationId xmlns:a16="http://schemas.microsoft.com/office/drawing/2014/main" id="{CBF4271F-67B6-4439-BCD0-4301724E5B4B}"/>
            </a:ext>
          </a:extLst>
        </xdr:cNvPr>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156210</xdr:rowOff>
    </xdr:to>
    <xdr:cxnSp macro="">
      <xdr:nvCxnSpPr>
        <xdr:cNvPr id="686" name="直線コネクタ 685">
          <a:extLst>
            <a:ext uri="{FF2B5EF4-FFF2-40B4-BE49-F238E27FC236}">
              <a16:creationId xmlns:a16="http://schemas.microsoft.com/office/drawing/2014/main" id="{2ED0CABC-B945-4206-BC95-A40035C24B97}"/>
            </a:ext>
          </a:extLst>
        </xdr:cNvPr>
        <xdr:cNvCxnSpPr/>
      </xdr:nvCxnSpPr>
      <xdr:spPr>
        <a:xfrm>
          <a:off x="21323300" y="10431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687" name="楕円 686">
          <a:extLst>
            <a:ext uri="{FF2B5EF4-FFF2-40B4-BE49-F238E27FC236}">
              <a16:creationId xmlns:a16="http://schemas.microsoft.com/office/drawing/2014/main" id="{30F90D62-7827-4991-A252-775922865700}"/>
            </a:ext>
          </a:extLst>
        </xdr:cNvPr>
        <xdr:cNvSpPr/>
      </xdr:nvSpPr>
      <xdr:spPr>
        <a:xfrm>
          <a:off x="2038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156210</xdr:rowOff>
    </xdr:to>
    <xdr:cxnSp macro="">
      <xdr:nvCxnSpPr>
        <xdr:cNvPr id="688" name="直線コネクタ 687">
          <a:extLst>
            <a:ext uri="{FF2B5EF4-FFF2-40B4-BE49-F238E27FC236}">
              <a16:creationId xmlns:a16="http://schemas.microsoft.com/office/drawing/2014/main" id="{F7786F7D-214E-4258-AA35-4773505EAD6C}"/>
            </a:ext>
          </a:extLst>
        </xdr:cNvPr>
        <xdr:cNvCxnSpPr/>
      </xdr:nvCxnSpPr>
      <xdr:spPr>
        <a:xfrm flipV="1">
          <a:off x="20434300" y="10431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89" name="楕円 688">
          <a:extLst>
            <a:ext uri="{FF2B5EF4-FFF2-40B4-BE49-F238E27FC236}">
              <a16:creationId xmlns:a16="http://schemas.microsoft.com/office/drawing/2014/main" id="{06842FC8-1F05-400D-B4F7-9AB2B88BF2D2}"/>
            </a:ext>
          </a:extLst>
        </xdr:cNvPr>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156210</xdr:rowOff>
    </xdr:from>
    <xdr:to>
      <xdr:col>107</xdr:col>
      <xdr:colOff>50800</xdr:colOff>
      <xdr:row>61</xdr:row>
      <xdr:rowOff>0</xdr:rowOff>
    </xdr:to>
    <xdr:cxnSp macro="">
      <xdr:nvCxnSpPr>
        <xdr:cNvPr id="690" name="直線コネクタ 689">
          <a:extLst>
            <a:ext uri="{FF2B5EF4-FFF2-40B4-BE49-F238E27FC236}">
              <a16:creationId xmlns:a16="http://schemas.microsoft.com/office/drawing/2014/main" id="{487108CE-84CA-43DD-AD1C-3FDAAE9D8987}"/>
            </a:ext>
          </a:extLst>
        </xdr:cNvPr>
        <xdr:cNvCxnSpPr/>
      </xdr:nvCxnSpPr>
      <xdr:spPr>
        <a:xfrm flipV="1">
          <a:off x="19545300" y="10443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1" name="楕円 690">
          <a:extLst>
            <a:ext uri="{FF2B5EF4-FFF2-40B4-BE49-F238E27FC236}">
              <a16:creationId xmlns:a16="http://schemas.microsoft.com/office/drawing/2014/main" id="{85F98DDE-7278-4FE2-B455-DD52F791B0BE}"/>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34290</xdr:rowOff>
    </xdr:to>
    <xdr:cxnSp macro="">
      <xdr:nvCxnSpPr>
        <xdr:cNvPr id="692" name="直線コネクタ 691">
          <a:extLst>
            <a:ext uri="{FF2B5EF4-FFF2-40B4-BE49-F238E27FC236}">
              <a16:creationId xmlns:a16="http://schemas.microsoft.com/office/drawing/2014/main" id="{6A430102-EB5A-4C93-BBB9-D77B27C08C35}"/>
            </a:ext>
          </a:extLst>
        </xdr:cNvPr>
        <xdr:cNvCxnSpPr/>
      </xdr:nvCxnSpPr>
      <xdr:spPr>
        <a:xfrm flipV="1">
          <a:off x="18656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693" name="n_1aveValue【学校施設】&#10;一人当たり面積">
          <a:extLst>
            <a:ext uri="{FF2B5EF4-FFF2-40B4-BE49-F238E27FC236}">
              <a16:creationId xmlns:a16="http://schemas.microsoft.com/office/drawing/2014/main" id="{D5C4924A-247B-4492-A0D7-8767534ADCEA}"/>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694" name="n_2aveValue【学校施設】&#10;一人当たり面積">
          <a:extLst>
            <a:ext uri="{FF2B5EF4-FFF2-40B4-BE49-F238E27FC236}">
              <a16:creationId xmlns:a16="http://schemas.microsoft.com/office/drawing/2014/main" id="{86150A26-60C5-4FBF-8A51-3ADC135B9399}"/>
            </a:ext>
          </a:extLst>
        </xdr:cNvPr>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95" name="n_3aveValue【学校施設】&#10;一人当たり面積">
          <a:extLst>
            <a:ext uri="{FF2B5EF4-FFF2-40B4-BE49-F238E27FC236}">
              <a16:creationId xmlns:a16="http://schemas.microsoft.com/office/drawing/2014/main" id="{60D2B4A2-E160-4E7D-BDE9-E7834831BAC6}"/>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6" name="n_4aveValue【学校施設】&#10;一人当たり面積">
          <a:extLst>
            <a:ext uri="{FF2B5EF4-FFF2-40B4-BE49-F238E27FC236}">
              <a16:creationId xmlns:a16="http://schemas.microsoft.com/office/drawing/2014/main" id="{2921221E-D0A5-495A-9002-C071649B93B6}"/>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15257</xdr:rowOff>
    </xdr:from>
    <xdr:ext cx="469744" cy="259045"/>
    <xdr:sp macro="" textlink="">
      <xdr:nvSpPr>
        <xdr:cNvPr id="697" name="n_1mainValue【学校施設】&#10;一人当たり面積">
          <a:extLst>
            <a:ext uri="{FF2B5EF4-FFF2-40B4-BE49-F238E27FC236}">
              <a16:creationId xmlns:a16="http://schemas.microsoft.com/office/drawing/2014/main" id="{521CE29F-48C2-4BE0-92AF-B06333DCE22F}"/>
            </a:ext>
          </a:extLst>
        </xdr:cNvPr>
        <xdr:cNvSpPr txBox="1"/>
      </xdr:nvSpPr>
      <xdr:spPr>
        <a:xfrm>
          <a:off x="21075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26687</xdr:rowOff>
    </xdr:from>
    <xdr:ext cx="469744" cy="259045"/>
    <xdr:sp macro="" textlink="">
      <xdr:nvSpPr>
        <xdr:cNvPr id="698" name="n_2mainValue【学校施設】&#10;一人当たり面積">
          <a:extLst>
            <a:ext uri="{FF2B5EF4-FFF2-40B4-BE49-F238E27FC236}">
              <a16:creationId xmlns:a16="http://schemas.microsoft.com/office/drawing/2014/main" id="{44E8CB87-74D9-4F21-9AA6-056D935CE5F7}"/>
            </a:ext>
          </a:extLst>
        </xdr:cNvPr>
        <xdr:cNvSpPr txBox="1"/>
      </xdr:nvSpPr>
      <xdr:spPr>
        <a:xfrm>
          <a:off x="20199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99" name="n_3mainValue【学校施設】&#10;一人当たり面積">
          <a:extLst>
            <a:ext uri="{FF2B5EF4-FFF2-40B4-BE49-F238E27FC236}">
              <a16:creationId xmlns:a16="http://schemas.microsoft.com/office/drawing/2014/main" id="{5BE139EB-A1BC-40E7-A468-D6E94B87ED0F}"/>
            </a:ext>
          </a:extLst>
        </xdr:cNvPr>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00" name="n_4mainValue【学校施設】&#10;一人当たり面積">
          <a:extLst>
            <a:ext uri="{FF2B5EF4-FFF2-40B4-BE49-F238E27FC236}">
              <a16:creationId xmlns:a16="http://schemas.microsoft.com/office/drawing/2014/main" id="{CBAD60CD-5957-4415-BB2C-2025605ACCE5}"/>
            </a:ext>
          </a:extLst>
        </xdr:cNvPr>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73DDDA50-6D1F-4298-858F-8BE503D816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1F4B59B2-0850-42DB-801A-D40698464F5E}"/>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EDC9E52C-0BFE-4F4F-97EF-5CC88AD832CD}"/>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F5EF9F61-2C99-4325-8AB4-89CF796683B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15B13D76-0441-4FE6-BC9D-F13EC19F527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2B1A9331-7DE3-4A6B-B1F7-8FB8A5619C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1BEA8A74-55C7-43C0-BC13-6AC2E51990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A7378221-998E-44AF-AAA2-C669FFC2B9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D4BA23B4-4058-45DE-80BF-BFE61DDA7A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9852F6D4-C83D-4E16-8A23-CA85F30B26A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6385A1F3-7C6E-4D1A-BF8A-389821F2A7F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A9E0BDC8-AF77-4234-8CBD-12F2DED7EE5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3E1769CF-8230-46DF-A758-0ACBA5122D0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D5558246-46B5-4BBB-961C-4EB769ED024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C28D9D56-B0CE-4D37-8763-D3800637F7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35EECDA6-4538-4755-BE26-5A2A7B6A8CF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C020178A-1D29-4053-AA9C-AF254EAC4D9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38869171-8C7D-4C67-83B8-916C118A454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B8483C79-8798-4DB0-BAEB-16821A9DD6F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9FCB3433-1C33-4550-9B6F-CB58B71A5D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74AACE5F-FC38-4D9C-845F-2F542C3952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2" name="直線コネクタ 721">
          <a:extLst>
            <a:ext uri="{FF2B5EF4-FFF2-40B4-BE49-F238E27FC236}">
              <a16:creationId xmlns:a16="http://schemas.microsoft.com/office/drawing/2014/main" id="{CB56193C-9156-468C-A12D-2322DB71B881}"/>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3" name="【図書館】&#10;有形固定資産減価償却率最小値テキスト">
          <a:extLst>
            <a:ext uri="{FF2B5EF4-FFF2-40B4-BE49-F238E27FC236}">
              <a16:creationId xmlns:a16="http://schemas.microsoft.com/office/drawing/2014/main" id="{6681FC40-9A36-4DFC-8690-098DE619E929}"/>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4" name="直線コネクタ 723">
          <a:extLst>
            <a:ext uri="{FF2B5EF4-FFF2-40B4-BE49-F238E27FC236}">
              <a16:creationId xmlns:a16="http://schemas.microsoft.com/office/drawing/2014/main" id="{606AB1AF-F99F-4432-B092-53938BE8D1A5}"/>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5" name="【図書館】&#10;有形固定資産減価償却率最大値テキスト">
          <a:extLst>
            <a:ext uri="{FF2B5EF4-FFF2-40B4-BE49-F238E27FC236}">
              <a16:creationId xmlns:a16="http://schemas.microsoft.com/office/drawing/2014/main" id="{80265EE7-16D4-4FFA-A16C-24A60DBF199B}"/>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6" name="直線コネクタ 725">
          <a:extLst>
            <a:ext uri="{FF2B5EF4-FFF2-40B4-BE49-F238E27FC236}">
              <a16:creationId xmlns:a16="http://schemas.microsoft.com/office/drawing/2014/main" id="{4C25376E-057F-4EB0-84AC-84EC22D5BBB5}"/>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7" name="【図書館】&#10;有形固定資産減価償却率平均値テキスト">
          <a:extLst>
            <a:ext uri="{FF2B5EF4-FFF2-40B4-BE49-F238E27FC236}">
              <a16:creationId xmlns:a16="http://schemas.microsoft.com/office/drawing/2014/main" id="{63BADA2C-1ED9-4386-8328-4641949C9F24}"/>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28" name="フローチャート: 判断 727">
          <a:extLst>
            <a:ext uri="{FF2B5EF4-FFF2-40B4-BE49-F238E27FC236}">
              <a16:creationId xmlns:a16="http://schemas.microsoft.com/office/drawing/2014/main" id="{0EAF0361-A31F-4490-B8CE-0698098F1863}"/>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29" name="フローチャート: 判断 728">
          <a:extLst>
            <a:ext uri="{FF2B5EF4-FFF2-40B4-BE49-F238E27FC236}">
              <a16:creationId xmlns:a16="http://schemas.microsoft.com/office/drawing/2014/main" id="{2BE669A4-CD81-435E-BC02-5953C361CA3E}"/>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0" name="フローチャート: 判断 729">
          <a:extLst>
            <a:ext uri="{FF2B5EF4-FFF2-40B4-BE49-F238E27FC236}">
              <a16:creationId xmlns:a16="http://schemas.microsoft.com/office/drawing/2014/main" id="{254EAA03-D632-4940-85A7-4E51A2ECC8BF}"/>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1" name="フローチャート: 判断 730">
          <a:extLst>
            <a:ext uri="{FF2B5EF4-FFF2-40B4-BE49-F238E27FC236}">
              <a16:creationId xmlns:a16="http://schemas.microsoft.com/office/drawing/2014/main" id="{A534B657-8B0D-44CB-AB7D-5CA0DBA3334C}"/>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2" name="フローチャート: 判断 731">
          <a:extLst>
            <a:ext uri="{FF2B5EF4-FFF2-40B4-BE49-F238E27FC236}">
              <a16:creationId xmlns:a16="http://schemas.microsoft.com/office/drawing/2014/main" id="{2B47B87F-B91C-41CA-AF80-E2A0686EFFFA}"/>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065FCF0-0240-4123-A532-6B0E170EF9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79CE85BD-7C45-4B3B-8B31-6115D02E2A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AB205CA-ABCD-4DE3-9D13-DAD558EDD6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104291D-979A-4743-88DC-20387C6DAB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270A59C-8CA7-41DE-B9F0-43118E1BDE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738" name="楕円 737">
          <a:extLst>
            <a:ext uri="{FF2B5EF4-FFF2-40B4-BE49-F238E27FC236}">
              <a16:creationId xmlns:a16="http://schemas.microsoft.com/office/drawing/2014/main" id="{77DFF3FB-5392-43C9-AED8-9CD63B922178}"/>
            </a:ext>
          </a:extLst>
        </xdr:cNvPr>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127652</xdr:rowOff>
    </xdr:from>
    <xdr:ext cx="405111" cy="259045"/>
    <xdr:sp macro="" textlink="">
      <xdr:nvSpPr>
        <xdr:cNvPr id="739" name="【図書館】&#10;有形固定資産減価償却率該当値テキスト">
          <a:extLst>
            <a:ext uri="{FF2B5EF4-FFF2-40B4-BE49-F238E27FC236}">
              <a16:creationId xmlns:a16="http://schemas.microsoft.com/office/drawing/2014/main" id="{12AA16E3-BA5B-416B-82E8-BC788D51D03A}"/>
            </a:ext>
          </a:extLst>
        </xdr:cNvPr>
        <xdr:cNvSpPr txBox="1"/>
      </xdr:nvSpPr>
      <xdr:spPr>
        <a:xfrm>
          <a:off x="163703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40" name="楕円 739">
          <a:extLst>
            <a:ext uri="{FF2B5EF4-FFF2-40B4-BE49-F238E27FC236}">
              <a16:creationId xmlns:a16="http://schemas.microsoft.com/office/drawing/2014/main" id="{76220164-C309-488D-A412-36C891CC98BA}"/>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28575</xdr:rowOff>
    </xdr:to>
    <xdr:cxnSp macro="">
      <xdr:nvCxnSpPr>
        <xdr:cNvPr id="741" name="直線コネクタ 740">
          <a:extLst>
            <a:ext uri="{FF2B5EF4-FFF2-40B4-BE49-F238E27FC236}">
              <a16:creationId xmlns:a16="http://schemas.microsoft.com/office/drawing/2014/main" id="{613D0E63-AA79-4A28-8489-F13B879F8F59}"/>
            </a:ext>
          </a:extLst>
        </xdr:cNvPr>
        <xdr:cNvCxnSpPr/>
      </xdr:nvCxnSpPr>
      <xdr:spPr>
        <a:xfrm>
          <a:off x="15481300" y="144056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742" name="楕円 741">
          <a:extLst>
            <a:ext uri="{FF2B5EF4-FFF2-40B4-BE49-F238E27FC236}">
              <a16:creationId xmlns:a16="http://schemas.microsoft.com/office/drawing/2014/main" id="{9CFE6077-8DF4-48C7-84AD-38DD5DA7E3FD}"/>
            </a:ext>
          </a:extLst>
        </xdr:cNvPr>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84</xdr:row>
      <xdr:rowOff>3811</xdr:rowOff>
    </xdr:to>
    <xdr:cxnSp macro="">
      <xdr:nvCxnSpPr>
        <xdr:cNvPr id="743" name="直線コネクタ 742">
          <a:extLst>
            <a:ext uri="{FF2B5EF4-FFF2-40B4-BE49-F238E27FC236}">
              <a16:creationId xmlns:a16="http://schemas.microsoft.com/office/drawing/2014/main" id="{72684CC5-F2EC-4DA2-80B7-06E5DB920B4D}"/>
            </a:ext>
          </a:extLst>
        </xdr:cNvPr>
        <xdr:cNvCxnSpPr/>
      </xdr:nvCxnSpPr>
      <xdr:spPr>
        <a:xfrm>
          <a:off x="14592300" y="14367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44" name="楕円 743">
          <a:extLst>
            <a:ext uri="{FF2B5EF4-FFF2-40B4-BE49-F238E27FC236}">
              <a16:creationId xmlns:a16="http://schemas.microsoft.com/office/drawing/2014/main" id="{94495C9A-9E5B-4593-948B-D7585B05B7D9}"/>
            </a:ext>
          </a:extLst>
        </xdr:cNvPr>
        <xdr:cNvSpPr/>
      </xdr:nvSpPr>
      <xdr:spPr>
        <a:xfrm>
          <a:off x="13652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99061</xdr:rowOff>
    </xdr:from>
    <xdr:to>
      <xdr:col>76</xdr:col>
      <xdr:colOff>114300</xdr:colOff>
      <xdr:row>83</xdr:row>
      <xdr:rowOff>137161</xdr:rowOff>
    </xdr:to>
    <xdr:cxnSp macro="">
      <xdr:nvCxnSpPr>
        <xdr:cNvPr id="745" name="直線コネクタ 744">
          <a:extLst>
            <a:ext uri="{FF2B5EF4-FFF2-40B4-BE49-F238E27FC236}">
              <a16:creationId xmlns:a16="http://schemas.microsoft.com/office/drawing/2014/main" id="{85AFF77F-94E1-4831-8EBB-C7A9A6AB5627}"/>
            </a:ext>
          </a:extLst>
        </xdr:cNvPr>
        <xdr:cNvCxnSpPr/>
      </xdr:nvCxnSpPr>
      <xdr:spPr>
        <a:xfrm>
          <a:off x="13703300" y="14329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46" name="楕円 745">
          <a:extLst>
            <a:ext uri="{FF2B5EF4-FFF2-40B4-BE49-F238E27FC236}">
              <a16:creationId xmlns:a16="http://schemas.microsoft.com/office/drawing/2014/main" id="{69435839-54F6-4E46-8F45-1D2F0B5089A4}"/>
            </a:ext>
          </a:extLst>
        </xdr:cNvPr>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99061</xdr:rowOff>
    </xdr:to>
    <xdr:cxnSp macro="">
      <xdr:nvCxnSpPr>
        <xdr:cNvPr id="747" name="直線コネクタ 746">
          <a:extLst>
            <a:ext uri="{FF2B5EF4-FFF2-40B4-BE49-F238E27FC236}">
              <a16:creationId xmlns:a16="http://schemas.microsoft.com/office/drawing/2014/main" id="{BED550D7-BCB2-43BE-98FB-AA124194105A}"/>
            </a:ext>
          </a:extLst>
        </xdr:cNvPr>
        <xdr:cNvCxnSpPr/>
      </xdr:nvCxnSpPr>
      <xdr:spPr>
        <a:xfrm>
          <a:off x="12814300" y="14291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48" name="n_1aveValue【図書館】&#10;有形固定資産減価償却率">
          <a:extLst>
            <a:ext uri="{FF2B5EF4-FFF2-40B4-BE49-F238E27FC236}">
              <a16:creationId xmlns:a16="http://schemas.microsoft.com/office/drawing/2014/main" id="{B77D95C3-BAC8-44F7-A8DC-A9A692B05CFF}"/>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49" name="n_2aveValue【図書館】&#10;有形固定資産減価償却率">
          <a:extLst>
            <a:ext uri="{FF2B5EF4-FFF2-40B4-BE49-F238E27FC236}">
              <a16:creationId xmlns:a16="http://schemas.microsoft.com/office/drawing/2014/main" id="{F071756B-C0BA-49B9-B9B1-316A35F2941F}"/>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50" name="n_3aveValue【図書館】&#10;有形固定資産減価償却率">
          <a:extLst>
            <a:ext uri="{FF2B5EF4-FFF2-40B4-BE49-F238E27FC236}">
              <a16:creationId xmlns:a16="http://schemas.microsoft.com/office/drawing/2014/main" id="{BC2A5695-EDB0-4E23-AC9F-94E7F5960439}"/>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46372</xdr:rowOff>
    </xdr:from>
    <xdr:ext cx="405111" cy="259045"/>
    <xdr:sp macro="" textlink="">
      <xdr:nvSpPr>
        <xdr:cNvPr id="751" name="n_4aveValue【図書館】&#10;有形固定資産減価償却率">
          <a:extLst>
            <a:ext uri="{FF2B5EF4-FFF2-40B4-BE49-F238E27FC236}">
              <a16:creationId xmlns:a16="http://schemas.microsoft.com/office/drawing/2014/main" id="{88332E24-7A69-4BF9-A028-507B1110F449}"/>
            </a:ext>
          </a:extLst>
        </xdr:cNvPr>
        <xdr:cNvSpPr txBox="1"/>
      </xdr:nvSpPr>
      <xdr:spPr>
        <a:xfrm>
          <a:off x="12611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52" name="n_1mainValue【図書館】&#10;有形固定資産減価償却率">
          <a:extLst>
            <a:ext uri="{FF2B5EF4-FFF2-40B4-BE49-F238E27FC236}">
              <a16:creationId xmlns:a16="http://schemas.microsoft.com/office/drawing/2014/main" id="{47D6D8BC-9852-423F-B89A-B9E1EC9A43E7}"/>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753" name="n_2mainValue【図書館】&#10;有形固定資産減価償却率">
          <a:extLst>
            <a:ext uri="{FF2B5EF4-FFF2-40B4-BE49-F238E27FC236}">
              <a16:creationId xmlns:a16="http://schemas.microsoft.com/office/drawing/2014/main" id="{A6408965-75EB-458E-8DBB-39B49A7A07DC}"/>
            </a:ext>
          </a:extLst>
        </xdr:cNvPr>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754" name="n_3mainValue【図書館】&#10;有形固定資産減価償却率">
          <a:extLst>
            <a:ext uri="{FF2B5EF4-FFF2-40B4-BE49-F238E27FC236}">
              <a16:creationId xmlns:a16="http://schemas.microsoft.com/office/drawing/2014/main" id="{14ABAC57-2C1A-45F8-83BC-4231B33FC221}"/>
            </a:ext>
          </a:extLst>
        </xdr:cNvPr>
        <xdr:cNvSpPr txBox="1"/>
      </xdr:nvSpPr>
      <xdr:spPr>
        <a:xfrm>
          <a:off x="13500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55" name="n_4mainValue【図書館】&#10;有形固定資産減価償却率">
          <a:extLst>
            <a:ext uri="{FF2B5EF4-FFF2-40B4-BE49-F238E27FC236}">
              <a16:creationId xmlns:a16="http://schemas.microsoft.com/office/drawing/2014/main" id="{E8E9DCEE-EC69-4194-AA87-550DA8D4E1B4}"/>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BD85EB4E-D768-4865-842D-80C9F55D90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D7FFAB38-299B-49E4-A2E1-DD776F73E8E3}"/>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CEED6C20-E03A-45F7-9E02-6AE4D6B44966}"/>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833F86B7-AD0F-400B-9EDA-66897E34F2FD}"/>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26A02BC0-9F46-4E32-A2A8-3366E711C67B}"/>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959AF306-2748-4214-A4EA-5B4D750BAE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4E7605C1-DBA1-4DB1-857F-F985573D80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749BB9B4-0D5F-4B80-B6A9-2DB30DC2C8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6123EC14-1490-4FEF-9B4E-6447CC7B5BA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DED5FB02-010C-44C9-B0F1-65984DBC5E8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5A9F9C22-8DAA-47F5-AC68-39971A039C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B8E0D7F5-A585-44F5-92FE-67F1D40027F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C7FA3EA0-75AC-47E3-983B-CE7D2CB8D8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C126E727-40DC-4107-9FD1-A2538D354F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DD956DF0-E289-4A0A-9C49-EF4191C68D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76B175CF-B426-4D13-9A1B-AE2E9FFD4F5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0068B615-78C5-40B7-B4A1-C0E0C1D032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17D44793-F85B-4436-BCB6-C6CFF975E8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0FABB9C6-D5C4-49E9-92AF-972DB100B3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F4FD974A-E513-46E2-AB02-C6C7104532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B512BA1F-5F12-433E-ADBB-E7064A711048}"/>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06C848F2-F113-4486-A024-008B605282DE}"/>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C1E97A6E-5721-4E39-A0AE-1BE365F61C98}"/>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BF4F41B4-BC07-488B-9106-7C81FE44F8B1}"/>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30076AE3-D162-4478-9AB4-014C3CA23419}"/>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1" name="【図書館】&#10;一人当たり面積平均値テキスト">
          <a:extLst>
            <a:ext uri="{FF2B5EF4-FFF2-40B4-BE49-F238E27FC236}">
              <a16:creationId xmlns:a16="http://schemas.microsoft.com/office/drawing/2014/main" id="{9361DAF0-A4A4-4A32-A2FE-02528A3F6D4F}"/>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94DDE5B1-4FA4-4004-9994-7B8A737D345B}"/>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4F6ED280-AA46-41BD-8F92-016930126625}"/>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697FDBB1-2101-41DE-906F-3D8140915BB6}"/>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5" name="フローチャート: 判断 784">
          <a:extLst>
            <a:ext uri="{FF2B5EF4-FFF2-40B4-BE49-F238E27FC236}">
              <a16:creationId xmlns:a16="http://schemas.microsoft.com/office/drawing/2014/main" id="{CF46EEF4-417E-47C1-B459-57B1B0F81DE8}"/>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6" name="フローチャート: 判断 785">
          <a:extLst>
            <a:ext uri="{FF2B5EF4-FFF2-40B4-BE49-F238E27FC236}">
              <a16:creationId xmlns:a16="http://schemas.microsoft.com/office/drawing/2014/main" id="{8BB8BBA0-CAE6-496B-A82B-1112E218879F}"/>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6D6E0508-C005-450E-9D8D-E55B73625D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1FEEC87-C1AF-40B3-B3BE-CF493E001B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E5C45043-6349-410E-A7BB-063CCA8F02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41B16E74-87C1-4EF7-AC48-19A4869FBD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5DD9A7F8-B713-46A4-9896-D06B0CDC9A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92" name="楕円 791">
          <a:extLst>
            <a:ext uri="{FF2B5EF4-FFF2-40B4-BE49-F238E27FC236}">
              <a16:creationId xmlns:a16="http://schemas.microsoft.com/office/drawing/2014/main" id="{374FCDE5-9263-412D-BA80-4958E241FB75}"/>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793" name="【図書館】&#10;一人当たり面積該当値テキスト">
          <a:extLst>
            <a:ext uri="{FF2B5EF4-FFF2-40B4-BE49-F238E27FC236}">
              <a16:creationId xmlns:a16="http://schemas.microsoft.com/office/drawing/2014/main" id="{2FD282EB-EB7C-4F0A-9C5A-C1C0B841DFDA}"/>
            </a:ext>
          </a:extLst>
        </xdr:cNvPr>
        <xdr:cNvSpPr txBox="1"/>
      </xdr:nvSpPr>
      <xdr:spPr>
        <a:xfrm>
          <a:off x="222123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94" name="楕円 793">
          <a:extLst>
            <a:ext uri="{FF2B5EF4-FFF2-40B4-BE49-F238E27FC236}">
              <a16:creationId xmlns:a16="http://schemas.microsoft.com/office/drawing/2014/main" id="{6FCECDCD-CEB0-4EE5-979F-0A476BFC137A}"/>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95" name="直線コネクタ 794">
          <a:extLst>
            <a:ext uri="{FF2B5EF4-FFF2-40B4-BE49-F238E27FC236}">
              <a16:creationId xmlns:a16="http://schemas.microsoft.com/office/drawing/2014/main" id="{02E13CEE-0787-4B06-AC14-7F4CE48CFD5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96" name="楕円 795">
          <a:extLst>
            <a:ext uri="{FF2B5EF4-FFF2-40B4-BE49-F238E27FC236}">
              <a16:creationId xmlns:a16="http://schemas.microsoft.com/office/drawing/2014/main" id="{031D0C10-ABBA-49A4-B62E-5AF80C630BE3}"/>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97" name="直線コネクタ 796">
          <a:extLst>
            <a:ext uri="{FF2B5EF4-FFF2-40B4-BE49-F238E27FC236}">
              <a16:creationId xmlns:a16="http://schemas.microsoft.com/office/drawing/2014/main" id="{4895BD14-8434-4F10-A82A-4A8A5F8E2051}"/>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98" name="楕円 797">
          <a:extLst>
            <a:ext uri="{FF2B5EF4-FFF2-40B4-BE49-F238E27FC236}">
              <a16:creationId xmlns:a16="http://schemas.microsoft.com/office/drawing/2014/main" id="{1B8A578A-7C73-4219-BE03-4084FDE2033C}"/>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99" name="直線コネクタ 798">
          <a:extLst>
            <a:ext uri="{FF2B5EF4-FFF2-40B4-BE49-F238E27FC236}">
              <a16:creationId xmlns:a16="http://schemas.microsoft.com/office/drawing/2014/main" id="{ACCAFA4D-2457-4FA4-86B0-48B7188C68AF}"/>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0" name="楕円 799">
          <a:extLst>
            <a:ext uri="{FF2B5EF4-FFF2-40B4-BE49-F238E27FC236}">
              <a16:creationId xmlns:a16="http://schemas.microsoft.com/office/drawing/2014/main" id="{66D0ABE0-C915-4C53-BC56-6A86B9D2EFE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01" name="直線コネクタ 800">
          <a:extLst>
            <a:ext uri="{FF2B5EF4-FFF2-40B4-BE49-F238E27FC236}">
              <a16:creationId xmlns:a16="http://schemas.microsoft.com/office/drawing/2014/main" id="{54EC7221-91EB-4D75-BF93-625AF0D6AAD7}"/>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2" name="n_1aveValue【図書館】&#10;一人当たり面積">
          <a:extLst>
            <a:ext uri="{FF2B5EF4-FFF2-40B4-BE49-F238E27FC236}">
              <a16:creationId xmlns:a16="http://schemas.microsoft.com/office/drawing/2014/main" id="{F6AD8787-716F-4DF3-BEDD-B49858F8733E}"/>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3" name="n_2aveValue【図書館】&#10;一人当たり面積">
          <a:extLst>
            <a:ext uri="{FF2B5EF4-FFF2-40B4-BE49-F238E27FC236}">
              <a16:creationId xmlns:a16="http://schemas.microsoft.com/office/drawing/2014/main" id="{ED1F4EDC-357F-494D-B113-5C8264DBBEB5}"/>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4" name="n_3aveValue【図書館】&#10;一人当たり面積">
          <a:extLst>
            <a:ext uri="{FF2B5EF4-FFF2-40B4-BE49-F238E27FC236}">
              <a16:creationId xmlns:a16="http://schemas.microsoft.com/office/drawing/2014/main" id="{D639803A-E417-4F31-B103-4F2E41D72A55}"/>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5" name="n_4aveValue【図書館】&#10;一人当たり面積">
          <a:extLst>
            <a:ext uri="{FF2B5EF4-FFF2-40B4-BE49-F238E27FC236}">
              <a16:creationId xmlns:a16="http://schemas.microsoft.com/office/drawing/2014/main" id="{AE8388A0-D02B-4B1B-9A58-AA7DEB84A304}"/>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06" name="n_1mainValue【図書館】&#10;一人当たり面積">
          <a:extLst>
            <a:ext uri="{FF2B5EF4-FFF2-40B4-BE49-F238E27FC236}">
              <a16:creationId xmlns:a16="http://schemas.microsoft.com/office/drawing/2014/main" id="{7C0EC959-3A43-42A0-BB84-8519B5B00ACE}"/>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07" name="n_2mainValue【図書館】&#10;一人当たり面積">
          <a:extLst>
            <a:ext uri="{FF2B5EF4-FFF2-40B4-BE49-F238E27FC236}">
              <a16:creationId xmlns:a16="http://schemas.microsoft.com/office/drawing/2014/main" id="{704B08A4-F604-412D-9FF7-855425C542F8}"/>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08" name="n_3mainValue【図書館】&#10;一人当たり面積">
          <a:extLst>
            <a:ext uri="{FF2B5EF4-FFF2-40B4-BE49-F238E27FC236}">
              <a16:creationId xmlns:a16="http://schemas.microsoft.com/office/drawing/2014/main" id="{20A9D33D-8B95-4304-94EB-C903910887D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09" name="n_4mainValue【図書館】&#10;一人当たり面積">
          <a:extLst>
            <a:ext uri="{FF2B5EF4-FFF2-40B4-BE49-F238E27FC236}">
              <a16:creationId xmlns:a16="http://schemas.microsoft.com/office/drawing/2014/main" id="{5A5F5EC1-CA54-4871-BB13-DFA47A5FC6E5}"/>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A99C85FD-1E92-4620-A453-D9A2E21518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CFF62B1F-C98B-4460-A999-21BFC69319C9}"/>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19C4169D-9E0E-4B38-8F43-7FF558A4DC9F}"/>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5553FFDD-96BE-4944-B46D-ACA3C5CDAD62}"/>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21769908-7F7C-4E43-8C27-16CE85B0382E}"/>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6BE1BD94-F6CF-4EE1-A7BE-5756C1442A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DC8566D0-500C-4630-9397-5C793C8CF2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16B1581F-2A9D-4AFE-947D-2ACA6D097A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323630C9-6DA6-4348-A96F-F4A414077A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7977B860-CC5B-4F0C-8E6F-4A0E427B483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0" name="テキスト ボックス 819">
          <a:extLst>
            <a:ext uri="{FF2B5EF4-FFF2-40B4-BE49-F238E27FC236}">
              <a16:creationId xmlns:a16="http://schemas.microsoft.com/office/drawing/2014/main" id="{05FF2DB3-AE18-4D74-A4DF-5BD20721BF9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C57AFB76-BD20-4860-9420-612F4C5D81A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7609559F-F007-4088-9A1E-565E8CF030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01A22993-D139-4398-8CE4-8A38E7844BB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A4A94BD7-0C4F-4DB4-BF98-1478E4E3712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58069B66-D354-4B21-9A4F-F6ADF077C7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8FD7CAE5-C9CF-4CA9-A484-08A8492AAB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741A0F65-A74B-4984-8888-F9B449FD86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8" name="テキスト ボックス 827">
          <a:extLst>
            <a:ext uri="{FF2B5EF4-FFF2-40B4-BE49-F238E27FC236}">
              <a16:creationId xmlns:a16="http://schemas.microsoft.com/office/drawing/2014/main" id="{8C7D71D9-E49A-426C-BB85-104180B1DBE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95C89AB6-874D-4385-9F4A-97DF45A2C2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0" name="直線コネクタ 829">
          <a:extLst>
            <a:ext uri="{FF2B5EF4-FFF2-40B4-BE49-F238E27FC236}">
              <a16:creationId xmlns:a16="http://schemas.microsoft.com/office/drawing/2014/main" id="{6E70A855-9709-4D60-8B71-7C91CC04D5A1}"/>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1" name="【博物館】&#10;有形固定資産減価償却率最小値テキスト">
          <a:extLst>
            <a:ext uri="{FF2B5EF4-FFF2-40B4-BE49-F238E27FC236}">
              <a16:creationId xmlns:a16="http://schemas.microsoft.com/office/drawing/2014/main" id="{E38AF1A9-EE85-4138-8F61-249F8D75FC3D}"/>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2" name="直線コネクタ 831">
          <a:extLst>
            <a:ext uri="{FF2B5EF4-FFF2-40B4-BE49-F238E27FC236}">
              <a16:creationId xmlns:a16="http://schemas.microsoft.com/office/drawing/2014/main" id="{67633015-4535-4BDC-AB60-1DFB6F75F7E1}"/>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3" name="【博物館】&#10;有形固定資産減価償却率最大値テキスト">
          <a:extLst>
            <a:ext uri="{FF2B5EF4-FFF2-40B4-BE49-F238E27FC236}">
              <a16:creationId xmlns:a16="http://schemas.microsoft.com/office/drawing/2014/main" id="{33D0DAF0-AF9C-48AE-BE38-16521E123E0F}"/>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4" name="直線コネクタ 833">
          <a:extLst>
            <a:ext uri="{FF2B5EF4-FFF2-40B4-BE49-F238E27FC236}">
              <a16:creationId xmlns:a16="http://schemas.microsoft.com/office/drawing/2014/main" id="{F4609487-30C8-4648-8503-78CD12292C7A}"/>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44975</xdr:rowOff>
    </xdr:from>
    <xdr:ext cx="405111" cy="259045"/>
    <xdr:sp macro="" textlink="">
      <xdr:nvSpPr>
        <xdr:cNvPr id="835" name="【博物館】&#10;有形固定資産減価償却率平均値テキスト">
          <a:extLst>
            <a:ext uri="{FF2B5EF4-FFF2-40B4-BE49-F238E27FC236}">
              <a16:creationId xmlns:a16="http://schemas.microsoft.com/office/drawing/2014/main" id="{174E5333-FF25-48FF-B062-099087A41E83}"/>
            </a:ext>
          </a:extLst>
        </xdr:cNvPr>
        <xdr:cNvSpPr txBox="1"/>
      </xdr:nvSpPr>
      <xdr:spPr>
        <a:xfrm>
          <a:off x="16370300" y="1787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6" name="フローチャート: 判断 835">
          <a:extLst>
            <a:ext uri="{FF2B5EF4-FFF2-40B4-BE49-F238E27FC236}">
              <a16:creationId xmlns:a16="http://schemas.microsoft.com/office/drawing/2014/main" id="{DEB61ECF-5D32-47BA-95B1-FCA306FFB031}"/>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7" name="フローチャート: 判断 836">
          <a:extLst>
            <a:ext uri="{FF2B5EF4-FFF2-40B4-BE49-F238E27FC236}">
              <a16:creationId xmlns:a16="http://schemas.microsoft.com/office/drawing/2014/main" id="{39494393-AEF1-4BF6-A699-BCCDD076E1ED}"/>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38" name="フローチャート: 判断 837">
          <a:extLst>
            <a:ext uri="{FF2B5EF4-FFF2-40B4-BE49-F238E27FC236}">
              <a16:creationId xmlns:a16="http://schemas.microsoft.com/office/drawing/2014/main" id="{B9679C12-DD7B-4E2D-8450-FDDE0B77B985}"/>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39" name="フローチャート: 判断 838">
          <a:extLst>
            <a:ext uri="{FF2B5EF4-FFF2-40B4-BE49-F238E27FC236}">
              <a16:creationId xmlns:a16="http://schemas.microsoft.com/office/drawing/2014/main" id="{45221FEE-7245-468D-822A-82488ACA36A7}"/>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0" name="フローチャート: 判断 839">
          <a:extLst>
            <a:ext uri="{FF2B5EF4-FFF2-40B4-BE49-F238E27FC236}">
              <a16:creationId xmlns:a16="http://schemas.microsoft.com/office/drawing/2014/main" id="{4B579672-B6E3-4BC6-AE9E-0801AC4BEB91}"/>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FFEF13A-1A21-46EC-9806-A860737A5A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D31D378-393C-4E24-A22E-C704B81B17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8FF1D48-F733-4F11-B890-567F5D88BF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20FAF1D-C3BE-4CB0-900E-35DFBF460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40AE8735-2761-44B8-AA15-0871686600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52832</xdr:rowOff>
    </xdr:from>
    <xdr:to>
      <xdr:col>85</xdr:col>
      <xdr:colOff>177800</xdr:colOff>
      <xdr:row>104</xdr:row>
      <xdr:rowOff>154432</xdr:rowOff>
    </xdr:to>
    <xdr:sp macro="" textlink="">
      <xdr:nvSpPr>
        <xdr:cNvPr id="846" name="楕円 845">
          <a:extLst>
            <a:ext uri="{FF2B5EF4-FFF2-40B4-BE49-F238E27FC236}">
              <a16:creationId xmlns:a16="http://schemas.microsoft.com/office/drawing/2014/main" id="{19781D29-BD7F-4EC1-A541-5C9BE12CFBAF}"/>
            </a:ext>
          </a:extLst>
        </xdr:cNvPr>
        <xdr:cNvSpPr/>
      </xdr:nvSpPr>
      <xdr:spPr>
        <a:xfrm>
          <a:off x="16268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75709</xdr:rowOff>
    </xdr:from>
    <xdr:ext cx="405111" cy="259045"/>
    <xdr:sp macro="" textlink="">
      <xdr:nvSpPr>
        <xdr:cNvPr id="847" name="【博物館】&#10;有形固定資産減価償却率該当値テキスト">
          <a:extLst>
            <a:ext uri="{FF2B5EF4-FFF2-40B4-BE49-F238E27FC236}">
              <a16:creationId xmlns:a16="http://schemas.microsoft.com/office/drawing/2014/main" id="{144B2904-C541-4F77-9D46-97085C04E75F}"/>
            </a:ext>
          </a:extLst>
        </xdr:cNvPr>
        <xdr:cNvSpPr txBox="1"/>
      </xdr:nvSpPr>
      <xdr:spPr>
        <a:xfrm>
          <a:off x="16370300" y="177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169418</xdr:rowOff>
    </xdr:from>
    <xdr:to>
      <xdr:col>81</xdr:col>
      <xdr:colOff>101600</xdr:colOff>
      <xdr:row>104</xdr:row>
      <xdr:rowOff>99568</xdr:rowOff>
    </xdr:to>
    <xdr:sp macro="" textlink="">
      <xdr:nvSpPr>
        <xdr:cNvPr id="848" name="楕円 847">
          <a:extLst>
            <a:ext uri="{FF2B5EF4-FFF2-40B4-BE49-F238E27FC236}">
              <a16:creationId xmlns:a16="http://schemas.microsoft.com/office/drawing/2014/main" id="{DCEE14AE-B850-4C3A-A2C6-CE28D18959AD}"/>
            </a:ext>
          </a:extLst>
        </xdr:cNvPr>
        <xdr:cNvSpPr/>
      </xdr:nvSpPr>
      <xdr:spPr>
        <a:xfrm>
          <a:off x="15430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48768</xdr:rowOff>
    </xdr:from>
    <xdr:to>
      <xdr:col>85</xdr:col>
      <xdr:colOff>127000</xdr:colOff>
      <xdr:row>104</xdr:row>
      <xdr:rowOff>103632</xdr:rowOff>
    </xdr:to>
    <xdr:cxnSp macro="">
      <xdr:nvCxnSpPr>
        <xdr:cNvPr id="849" name="直線コネクタ 848">
          <a:extLst>
            <a:ext uri="{FF2B5EF4-FFF2-40B4-BE49-F238E27FC236}">
              <a16:creationId xmlns:a16="http://schemas.microsoft.com/office/drawing/2014/main" id="{B5EFDBB4-BB28-473F-BFB2-FB1F8B4B7E73}"/>
            </a:ext>
          </a:extLst>
        </xdr:cNvPr>
        <xdr:cNvCxnSpPr/>
      </xdr:nvCxnSpPr>
      <xdr:spPr>
        <a:xfrm>
          <a:off x="15481300" y="178795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50" name="楕円 849">
          <a:extLst>
            <a:ext uri="{FF2B5EF4-FFF2-40B4-BE49-F238E27FC236}">
              <a16:creationId xmlns:a16="http://schemas.microsoft.com/office/drawing/2014/main" id="{E3A22FDA-C851-42CF-AD29-1B94E9C97E24}"/>
            </a:ext>
          </a:extLst>
        </xdr:cNvPr>
        <xdr:cNvSpPr/>
      </xdr:nvSpPr>
      <xdr:spPr>
        <a:xfrm>
          <a:off x="14541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163068</xdr:rowOff>
    </xdr:from>
    <xdr:to>
      <xdr:col>81</xdr:col>
      <xdr:colOff>50800</xdr:colOff>
      <xdr:row>104</xdr:row>
      <xdr:rowOff>48768</xdr:rowOff>
    </xdr:to>
    <xdr:cxnSp macro="">
      <xdr:nvCxnSpPr>
        <xdr:cNvPr id="851" name="直線コネクタ 850">
          <a:extLst>
            <a:ext uri="{FF2B5EF4-FFF2-40B4-BE49-F238E27FC236}">
              <a16:creationId xmlns:a16="http://schemas.microsoft.com/office/drawing/2014/main" id="{8F30B440-34FB-451E-997B-BA246B159BC0}"/>
            </a:ext>
          </a:extLst>
        </xdr:cNvPr>
        <xdr:cNvCxnSpPr/>
      </xdr:nvCxnSpPr>
      <xdr:spPr>
        <a:xfrm>
          <a:off x="14592300" y="178224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98552</xdr:rowOff>
    </xdr:from>
    <xdr:to>
      <xdr:col>72</xdr:col>
      <xdr:colOff>38100</xdr:colOff>
      <xdr:row>104</xdr:row>
      <xdr:rowOff>28702</xdr:rowOff>
    </xdr:to>
    <xdr:sp macro="" textlink="">
      <xdr:nvSpPr>
        <xdr:cNvPr id="852" name="楕円 851">
          <a:extLst>
            <a:ext uri="{FF2B5EF4-FFF2-40B4-BE49-F238E27FC236}">
              <a16:creationId xmlns:a16="http://schemas.microsoft.com/office/drawing/2014/main" id="{B42EFF4F-16B0-44C7-9332-A79AE57413DF}"/>
            </a:ext>
          </a:extLst>
        </xdr:cNvPr>
        <xdr:cNvSpPr/>
      </xdr:nvSpPr>
      <xdr:spPr>
        <a:xfrm>
          <a:off x="13652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149352</xdr:rowOff>
    </xdr:from>
    <xdr:to>
      <xdr:col>76</xdr:col>
      <xdr:colOff>114300</xdr:colOff>
      <xdr:row>103</xdr:row>
      <xdr:rowOff>163068</xdr:rowOff>
    </xdr:to>
    <xdr:cxnSp macro="">
      <xdr:nvCxnSpPr>
        <xdr:cNvPr id="853" name="直線コネクタ 852">
          <a:extLst>
            <a:ext uri="{FF2B5EF4-FFF2-40B4-BE49-F238E27FC236}">
              <a16:creationId xmlns:a16="http://schemas.microsoft.com/office/drawing/2014/main" id="{A0D02761-1372-417C-A5F9-1AE75569BA7F}"/>
            </a:ext>
          </a:extLst>
        </xdr:cNvPr>
        <xdr:cNvCxnSpPr/>
      </xdr:nvCxnSpPr>
      <xdr:spPr>
        <a:xfrm>
          <a:off x="13703300" y="17808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39115</xdr:rowOff>
    </xdr:from>
    <xdr:to>
      <xdr:col>67</xdr:col>
      <xdr:colOff>101600</xdr:colOff>
      <xdr:row>103</xdr:row>
      <xdr:rowOff>140715</xdr:rowOff>
    </xdr:to>
    <xdr:sp macro="" textlink="">
      <xdr:nvSpPr>
        <xdr:cNvPr id="854" name="楕円 853">
          <a:extLst>
            <a:ext uri="{FF2B5EF4-FFF2-40B4-BE49-F238E27FC236}">
              <a16:creationId xmlns:a16="http://schemas.microsoft.com/office/drawing/2014/main" id="{8C82FD4B-756F-4181-A1B6-FD09C6344D95}"/>
            </a:ext>
          </a:extLst>
        </xdr:cNvPr>
        <xdr:cNvSpPr/>
      </xdr:nvSpPr>
      <xdr:spPr>
        <a:xfrm>
          <a:off x="12763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89915</xdr:rowOff>
    </xdr:from>
    <xdr:to>
      <xdr:col>71</xdr:col>
      <xdr:colOff>177800</xdr:colOff>
      <xdr:row>103</xdr:row>
      <xdr:rowOff>149352</xdr:rowOff>
    </xdr:to>
    <xdr:cxnSp macro="">
      <xdr:nvCxnSpPr>
        <xdr:cNvPr id="855" name="直線コネクタ 854">
          <a:extLst>
            <a:ext uri="{FF2B5EF4-FFF2-40B4-BE49-F238E27FC236}">
              <a16:creationId xmlns:a16="http://schemas.microsoft.com/office/drawing/2014/main" id="{F78C54B9-A0CF-4159-86D2-0871B5E7A959}"/>
            </a:ext>
          </a:extLst>
        </xdr:cNvPr>
        <xdr:cNvCxnSpPr/>
      </xdr:nvCxnSpPr>
      <xdr:spPr>
        <a:xfrm>
          <a:off x="12814300" y="1774926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856" name="n_1aveValue【博物館】&#10;有形固定資産減価償却率">
          <a:extLst>
            <a:ext uri="{FF2B5EF4-FFF2-40B4-BE49-F238E27FC236}">
              <a16:creationId xmlns:a16="http://schemas.microsoft.com/office/drawing/2014/main" id="{59C46A00-69D6-4583-A212-01BACA347BD8}"/>
            </a:ext>
          </a:extLst>
        </xdr:cNvPr>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58690</xdr:rowOff>
    </xdr:from>
    <xdr:ext cx="405111" cy="259045"/>
    <xdr:sp macro="" textlink="">
      <xdr:nvSpPr>
        <xdr:cNvPr id="857" name="n_2aveValue【博物館】&#10;有形固定資産減価償却率">
          <a:extLst>
            <a:ext uri="{FF2B5EF4-FFF2-40B4-BE49-F238E27FC236}">
              <a16:creationId xmlns:a16="http://schemas.microsoft.com/office/drawing/2014/main" id="{2FC91F6A-7FE6-4EDE-9296-41CA644A6BB6}"/>
            </a:ext>
          </a:extLst>
        </xdr:cNvPr>
        <xdr:cNvSpPr txBox="1"/>
      </xdr:nvSpPr>
      <xdr:spPr>
        <a:xfrm>
          <a:off x="14389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58" name="n_3aveValue【博物館】&#10;有形固定資産減価償却率">
          <a:extLst>
            <a:ext uri="{FF2B5EF4-FFF2-40B4-BE49-F238E27FC236}">
              <a16:creationId xmlns:a16="http://schemas.microsoft.com/office/drawing/2014/main" id="{0872B70D-5FAF-4B07-AF48-77C00B7B69D5}"/>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59" name="n_4aveValue【博物館】&#10;有形固定資産減価償却率">
          <a:extLst>
            <a:ext uri="{FF2B5EF4-FFF2-40B4-BE49-F238E27FC236}">
              <a16:creationId xmlns:a16="http://schemas.microsoft.com/office/drawing/2014/main" id="{40BA0BA5-B3F2-4492-B013-B6D4181E3A89}"/>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116095</xdr:rowOff>
    </xdr:from>
    <xdr:ext cx="405111" cy="259045"/>
    <xdr:sp macro="" textlink="">
      <xdr:nvSpPr>
        <xdr:cNvPr id="860" name="n_1mainValue【博物館】&#10;有形固定資産減価償却率">
          <a:extLst>
            <a:ext uri="{FF2B5EF4-FFF2-40B4-BE49-F238E27FC236}">
              <a16:creationId xmlns:a16="http://schemas.microsoft.com/office/drawing/2014/main" id="{4480EE00-4BD1-4DAA-B175-6D69A9A14DC8}"/>
            </a:ext>
          </a:extLst>
        </xdr:cNvPr>
        <xdr:cNvSpPr txBox="1"/>
      </xdr:nvSpPr>
      <xdr:spPr>
        <a:xfrm>
          <a:off x="152660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61" name="n_2mainValue【博物館】&#10;有形固定資産減価償却率">
          <a:extLst>
            <a:ext uri="{FF2B5EF4-FFF2-40B4-BE49-F238E27FC236}">
              <a16:creationId xmlns:a16="http://schemas.microsoft.com/office/drawing/2014/main" id="{20B0DD6D-9BFA-4E9F-8775-DC35B5013121}"/>
            </a:ext>
          </a:extLst>
        </xdr:cNvPr>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45229</xdr:rowOff>
    </xdr:from>
    <xdr:ext cx="405111" cy="259045"/>
    <xdr:sp macro="" textlink="">
      <xdr:nvSpPr>
        <xdr:cNvPr id="862" name="n_3mainValue【博物館】&#10;有形固定資産減価償却率">
          <a:extLst>
            <a:ext uri="{FF2B5EF4-FFF2-40B4-BE49-F238E27FC236}">
              <a16:creationId xmlns:a16="http://schemas.microsoft.com/office/drawing/2014/main" id="{C28C181A-5858-4B3E-84AB-294AF6496158}"/>
            </a:ext>
          </a:extLst>
        </xdr:cNvPr>
        <xdr:cNvSpPr txBox="1"/>
      </xdr:nvSpPr>
      <xdr:spPr>
        <a:xfrm>
          <a:off x="13500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157242</xdr:rowOff>
    </xdr:from>
    <xdr:ext cx="405111" cy="259045"/>
    <xdr:sp macro="" textlink="">
      <xdr:nvSpPr>
        <xdr:cNvPr id="863" name="n_4mainValue【博物館】&#10;有形固定資産減価償却率">
          <a:extLst>
            <a:ext uri="{FF2B5EF4-FFF2-40B4-BE49-F238E27FC236}">
              <a16:creationId xmlns:a16="http://schemas.microsoft.com/office/drawing/2014/main" id="{AA6C4403-0B38-473F-8614-6E701165D5CC}"/>
            </a:ext>
          </a:extLst>
        </xdr:cNvPr>
        <xdr:cNvSpPr txBox="1"/>
      </xdr:nvSpPr>
      <xdr:spPr>
        <a:xfrm>
          <a:off x="12611744" y="174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C0A5C7A5-7607-4819-9ABD-5A15C1B442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D41E0823-4EBE-4226-B479-B1E14703C1FC}"/>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722BC255-0AA2-43F6-965B-789A5B722A43}"/>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DE47B5B1-10BC-4FF8-921C-622DB9C4A289}"/>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8AC8CE55-8C4F-47B4-B652-424434B4581D}"/>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4290EB3E-E00F-44F1-A6DD-3FEF2C5A9B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D1BBF2F4-02BB-4B10-8AB6-8706A5E33D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DCFDEE88-026A-4910-ABA2-3B8131AE58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816F195F-2464-4105-89F1-E87C6A85D47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3" name="直線コネクタ 872">
          <a:extLst>
            <a:ext uri="{FF2B5EF4-FFF2-40B4-BE49-F238E27FC236}">
              <a16:creationId xmlns:a16="http://schemas.microsoft.com/office/drawing/2014/main" id="{2F4CFD46-86D6-4FD9-9E50-3C5B84DD1A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4" name="テキスト ボックス 873">
          <a:extLst>
            <a:ext uri="{FF2B5EF4-FFF2-40B4-BE49-F238E27FC236}">
              <a16:creationId xmlns:a16="http://schemas.microsoft.com/office/drawing/2014/main" id="{4396B405-97E9-4285-A723-8817E994F3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5" name="直線コネクタ 874">
          <a:extLst>
            <a:ext uri="{FF2B5EF4-FFF2-40B4-BE49-F238E27FC236}">
              <a16:creationId xmlns:a16="http://schemas.microsoft.com/office/drawing/2014/main" id="{736A575E-D9DD-4A2C-BF77-A4B5C6763E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6" name="テキスト ボックス 875">
          <a:extLst>
            <a:ext uri="{FF2B5EF4-FFF2-40B4-BE49-F238E27FC236}">
              <a16:creationId xmlns:a16="http://schemas.microsoft.com/office/drawing/2014/main" id="{B03400D3-4D7A-473D-BAA0-C25100FE9E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7" name="直線コネクタ 876">
          <a:extLst>
            <a:ext uri="{FF2B5EF4-FFF2-40B4-BE49-F238E27FC236}">
              <a16:creationId xmlns:a16="http://schemas.microsoft.com/office/drawing/2014/main" id="{6D6F5129-BBA5-445D-89CE-BE4CAAA759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8" name="テキスト ボックス 877">
          <a:extLst>
            <a:ext uri="{FF2B5EF4-FFF2-40B4-BE49-F238E27FC236}">
              <a16:creationId xmlns:a16="http://schemas.microsoft.com/office/drawing/2014/main" id="{C611A4C9-EDE8-4A09-9050-641BA4CE3A8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9" name="直線コネクタ 878">
          <a:extLst>
            <a:ext uri="{FF2B5EF4-FFF2-40B4-BE49-F238E27FC236}">
              <a16:creationId xmlns:a16="http://schemas.microsoft.com/office/drawing/2014/main" id="{2D8CE9C2-9594-46A5-A7D8-0F665CA25F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0" name="テキスト ボックス 879">
          <a:extLst>
            <a:ext uri="{FF2B5EF4-FFF2-40B4-BE49-F238E27FC236}">
              <a16:creationId xmlns:a16="http://schemas.microsoft.com/office/drawing/2014/main" id="{94A2DD64-7A7D-4EDF-BF71-2E03D8B80AB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1" name="直線コネクタ 880">
          <a:extLst>
            <a:ext uri="{FF2B5EF4-FFF2-40B4-BE49-F238E27FC236}">
              <a16:creationId xmlns:a16="http://schemas.microsoft.com/office/drawing/2014/main" id="{16734846-612E-4F27-807A-3AF89FCCFDF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2" name="テキスト ボックス 881">
          <a:extLst>
            <a:ext uri="{FF2B5EF4-FFF2-40B4-BE49-F238E27FC236}">
              <a16:creationId xmlns:a16="http://schemas.microsoft.com/office/drawing/2014/main" id="{9102B525-7BF7-4107-A9EA-24C92A7D32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7FFA6D96-928F-4F48-9207-5F49BD5B40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6E874FD1-8FDB-4D75-8BDA-7654C51D4C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8C3A3B93-3723-4A5C-B7C7-953F4D86CF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6" name="直線コネクタ 885">
          <a:extLst>
            <a:ext uri="{FF2B5EF4-FFF2-40B4-BE49-F238E27FC236}">
              <a16:creationId xmlns:a16="http://schemas.microsoft.com/office/drawing/2014/main" id="{C4F746AC-6343-415E-9D2E-FB3CB9DEF02C}"/>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7" name="【博物館】&#10;一人当たり面積最小値テキスト">
          <a:extLst>
            <a:ext uri="{FF2B5EF4-FFF2-40B4-BE49-F238E27FC236}">
              <a16:creationId xmlns:a16="http://schemas.microsoft.com/office/drawing/2014/main" id="{BB7D0A72-6410-4559-8AE9-8543509A706C}"/>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88" name="直線コネクタ 887">
          <a:extLst>
            <a:ext uri="{FF2B5EF4-FFF2-40B4-BE49-F238E27FC236}">
              <a16:creationId xmlns:a16="http://schemas.microsoft.com/office/drawing/2014/main" id="{B0C83B53-5538-4FCA-A4DA-84C56DBFD026}"/>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89" name="【博物館】&#10;一人当たり面積最大値テキスト">
          <a:extLst>
            <a:ext uri="{FF2B5EF4-FFF2-40B4-BE49-F238E27FC236}">
              <a16:creationId xmlns:a16="http://schemas.microsoft.com/office/drawing/2014/main" id="{77A488AC-B832-468A-BF6F-9FA85A1E8163}"/>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0" name="直線コネクタ 889">
          <a:extLst>
            <a:ext uri="{FF2B5EF4-FFF2-40B4-BE49-F238E27FC236}">
              <a16:creationId xmlns:a16="http://schemas.microsoft.com/office/drawing/2014/main" id="{337D82E0-E586-4FE5-A311-70EA8FE12D69}"/>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91" name="【博物館】&#10;一人当たり面積平均値テキスト">
          <a:extLst>
            <a:ext uri="{FF2B5EF4-FFF2-40B4-BE49-F238E27FC236}">
              <a16:creationId xmlns:a16="http://schemas.microsoft.com/office/drawing/2014/main" id="{902CFC2A-7DE6-4C14-A81B-90FC38C2F21B}"/>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2" name="フローチャート: 判断 891">
          <a:extLst>
            <a:ext uri="{FF2B5EF4-FFF2-40B4-BE49-F238E27FC236}">
              <a16:creationId xmlns:a16="http://schemas.microsoft.com/office/drawing/2014/main" id="{4D96C712-6F08-4024-80DE-DF30F0E003DE}"/>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3" name="フローチャート: 判断 892">
          <a:extLst>
            <a:ext uri="{FF2B5EF4-FFF2-40B4-BE49-F238E27FC236}">
              <a16:creationId xmlns:a16="http://schemas.microsoft.com/office/drawing/2014/main" id="{CB55BDA8-6396-44CF-911F-BB1796C818BF}"/>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4" name="フローチャート: 判断 893">
          <a:extLst>
            <a:ext uri="{FF2B5EF4-FFF2-40B4-BE49-F238E27FC236}">
              <a16:creationId xmlns:a16="http://schemas.microsoft.com/office/drawing/2014/main" id="{A7FD6035-9A1E-4B5E-B505-2D741562C789}"/>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5" name="フローチャート: 判断 894">
          <a:extLst>
            <a:ext uri="{FF2B5EF4-FFF2-40B4-BE49-F238E27FC236}">
              <a16:creationId xmlns:a16="http://schemas.microsoft.com/office/drawing/2014/main" id="{35B8782B-046E-484D-B11F-E3877B5011BB}"/>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6" name="フローチャート: 判断 895">
          <a:extLst>
            <a:ext uri="{FF2B5EF4-FFF2-40B4-BE49-F238E27FC236}">
              <a16:creationId xmlns:a16="http://schemas.microsoft.com/office/drawing/2014/main" id="{F1B7600A-5230-4BB2-84A7-1CEAAF83B083}"/>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FA8B5A4C-BABA-446B-9D65-431A22A054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696097D0-B086-4640-9F30-DB8EB83C24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B62353E-274A-4671-BFA9-BD48F1F622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A178BFB9-0F01-4216-A6B8-50361E84DB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3DEABDBF-F718-4B18-B321-19A2C4CC53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02" name="楕円 901">
          <a:extLst>
            <a:ext uri="{FF2B5EF4-FFF2-40B4-BE49-F238E27FC236}">
              <a16:creationId xmlns:a16="http://schemas.microsoft.com/office/drawing/2014/main" id="{872E3985-B7DE-4084-A927-8CC0926D6DF8}"/>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99077</xdr:rowOff>
    </xdr:from>
    <xdr:ext cx="469744" cy="259045"/>
    <xdr:sp macro="" textlink="">
      <xdr:nvSpPr>
        <xdr:cNvPr id="903" name="【博物館】&#10;一人当たり面積該当値テキスト">
          <a:extLst>
            <a:ext uri="{FF2B5EF4-FFF2-40B4-BE49-F238E27FC236}">
              <a16:creationId xmlns:a16="http://schemas.microsoft.com/office/drawing/2014/main" id="{AFE8C869-0D18-4F06-A59B-74C78848EE8A}"/>
            </a:ext>
          </a:extLst>
        </xdr:cNvPr>
        <xdr:cNvSpPr txBox="1"/>
      </xdr:nvSpPr>
      <xdr:spPr>
        <a:xfrm>
          <a:off x="222123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04" name="楕円 903">
          <a:extLst>
            <a:ext uri="{FF2B5EF4-FFF2-40B4-BE49-F238E27FC236}">
              <a16:creationId xmlns:a16="http://schemas.microsoft.com/office/drawing/2014/main" id="{35720313-2D6B-4E18-8F07-E6E3A32FB128}"/>
            </a:ext>
          </a:extLst>
        </xdr:cNvPr>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905" name="直線コネクタ 904">
          <a:extLst>
            <a:ext uri="{FF2B5EF4-FFF2-40B4-BE49-F238E27FC236}">
              <a16:creationId xmlns:a16="http://schemas.microsoft.com/office/drawing/2014/main" id="{393083D2-FEE4-4736-B275-FCA9AD03A1F4}"/>
            </a:ext>
          </a:extLst>
        </xdr:cNvPr>
        <xdr:cNvCxnSpPr/>
      </xdr:nvCxnSpPr>
      <xdr:spPr>
        <a:xfrm>
          <a:off x="21323300" y="1817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06" name="楕円 905">
          <a:extLst>
            <a:ext uri="{FF2B5EF4-FFF2-40B4-BE49-F238E27FC236}">
              <a16:creationId xmlns:a16="http://schemas.microsoft.com/office/drawing/2014/main" id="{56C8158F-8E53-4D28-9E1E-019DCD8109FC}"/>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38100</xdr:rowOff>
    </xdr:to>
    <xdr:cxnSp macro="">
      <xdr:nvCxnSpPr>
        <xdr:cNvPr id="907" name="直線コネクタ 906">
          <a:extLst>
            <a:ext uri="{FF2B5EF4-FFF2-40B4-BE49-F238E27FC236}">
              <a16:creationId xmlns:a16="http://schemas.microsoft.com/office/drawing/2014/main" id="{BA68EF9A-021D-4533-A09F-E913DA787362}"/>
            </a:ext>
          </a:extLst>
        </xdr:cNvPr>
        <xdr:cNvCxnSpPr/>
      </xdr:nvCxnSpPr>
      <xdr:spPr>
        <a:xfrm flipV="1">
          <a:off x="20434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08" name="楕円 907">
          <a:extLst>
            <a:ext uri="{FF2B5EF4-FFF2-40B4-BE49-F238E27FC236}">
              <a16:creationId xmlns:a16="http://schemas.microsoft.com/office/drawing/2014/main" id="{1EF07385-A882-42F9-97F7-6975A81EEF26}"/>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909" name="直線コネクタ 908">
          <a:extLst>
            <a:ext uri="{FF2B5EF4-FFF2-40B4-BE49-F238E27FC236}">
              <a16:creationId xmlns:a16="http://schemas.microsoft.com/office/drawing/2014/main" id="{E8D424A0-648A-4BF2-8D6F-EFCEE84B47D9}"/>
            </a:ext>
          </a:extLst>
        </xdr:cNvPr>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10" name="楕円 909">
          <a:extLst>
            <a:ext uri="{FF2B5EF4-FFF2-40B4-BE49-F238E27FC236}">
              <a16:creationId xmlns:a16="http://schemas.microsoft.com/office/drawing/2014/main" id="{C735BBC6-92AE-4D64-92B0-9C19876F880D}"/>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911" name="直線コネクタ 910">
          <a:extLst>
            <a:ext uri="{FF2B5EF4-FFF2-40B4-BE49-F238E27FC236}">
              <a16:creationId xmlns:a16="http://schemas.microsoft.com/office/drawing/2014/main" id="{31492432-E8CF-4F46-9D46-8BCC1E4832C9}"/>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12" name="n_1aveValue【博物館】&#10;一人当たり面積">
          <a:extLst>
            <a:ext uri="{FF2B5EF4-FFF2-40B4-BE49-F238E27FC236}">
              <a16:creationId xmlns:a16="http://schemas.microsoft.com/office/drawing/2014/main" id="{D782064A-F7B3-4B1F-9860-768FB55620D9}"/>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13" name="n_2aveValue【博物館】&#10;一人当たり面積">
          <a:extLst>
            <a:ext uri="{FF2B5EF4-FFF2-40B4-BE49-F238E27FC236}">
              <a16:creationId xmlns:a16="http://schemas.microsoft.com/office/drawing/2014/main" id="{E2A9EF00-0F36-4363-A446-7316D00A1191}"/>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4" name="n_3aveValue【博物館】&#10;一人当たり面積">
          <a:extLst>
            <a:ext uri="{FF2B5EF4-FFF2-40B4-BE49-F238E27FC236}">
              <a16:creationId xmlns:a16="http://schemas.microsoft.com/office/drawing/2014/main" id="{CF37AB93-80FD-4EF3-A64C-2E5E5CA90B0A}"/>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5" name="n_4aveValue【博物館】&#10;一人当たり面積">
          <a:extLst>
            <a:ext uri="{FF2B5EF4-FFF2-40B4-BE49-F238E27FC236}">
              <a16:creationId xmlns:a16="http://schemas.microsoft.com/office/drawing/2014/main" id="{DA3BD68A-34AA-4CFB-879E-171CB9AE38A8}"/>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16" name="n_1mainValue【博物館】&#10;一人当たり面積">
          <a:extLst>
            <a:ext uri="{FF2B5EF4-FFF2-40B4-BE49-F238E27FC236}">
              <a16:creationId xmlns:a16="http://schemas.microsoft.com/office/drawing/2014/main" id="{9ED9E0A1-91B0-425B-BE4B-EF30F1472021}"/>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17" name="n_2mainValue【博物館】&#10;一人当たり面積">
          <a:extLst>
            <a:ext uri="{FF2B5EF4-FFF2-40B4-BE49-F238E27FC236}">
              <a16:creationId xmlns:a16="http://schemas.microsoft.com/office/drawing/2014/main" id="{7DCE058E-015C-45E0-A851-5EC2F09A1027}"/>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18" name="n_3mainValue【博物館】&#10;一人当たり面積">
          <a:extLst>
            <a:ext uri="{FF2B5EF4-FFF2-40B4-BE49-F238E27FC236}">
              <a16:creationId xmlns:a16="http://schemas.microsoft.com/office/drawing/2014/main" id="{396D59FF-1C48-4F72-B19D-34D357055F47}"/>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19" name="n_4mainValue【博物館】&#10;一人当たり面積">
          <a:extLst>
            <a:ext uri="{FF2B5EF4-FFF2-40B4-BE49-F238E27FC236}">
              <a16:creationId xmlns:a16="http://schemas.microsoft.com/office/drawing/2014/main" id="{21872A78-2528-4DC4-B808-AF7013F4C152}"/>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AC0FA720-A337-4F9C-8255-6E7E6DDBDD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5B14C41F-0819-448A-9E64-6889661FAB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EACA83D2-4DE2-4CB8-8D1D-A8A0C1AD4C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類型施設ごとの有形固定資産減価償却率については、一部の類型で類似団体平均を上回っている。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有形固定資産減価償却率が類似団体に比べて高い水準にある公営住宅については、老朽化が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進行している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こと等を踏まえ、計画的な建替を進めている。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同様に、有形固定資産減価償却率が類似団体に比べて高い水準にある空港については、滑走路等について減価償却期間が満了しているが、計画的に維持補修を行い施設の供用性を確保している。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399088-7FAF-4DE1-8AFC-263944D88B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C7B59D-407C-4C33-AE90-DAB43FB17E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3201EC-BEE4-4AFF-AA29-A3F7C53811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4E608F-9D82-4C36-9C69-B02B0707DC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27ABB0-89EF-45FF-B632-825952B9A3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F27342-73F7-4A5C-AED8-7A3901270B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3AF90A-866B-497D-8A7F-30D21F64E0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9CBBA3-F01B-4723-8922-4AEE04345A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BACF03-5A5A-4700-A9D0-B66F0EE456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802934-E213-4A82-A562-6CE1BE2AEC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1,225,497
1,218,922
9,645.95
798,600,986
770,615,744
7,890,610
381,388,392
930,738,728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FC2778-1F41-4653-9D2D-0E7F6466C9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E49BC9-F5FF-4663-95E6-A4AC95B842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F02F4A-5BBC-454D-8CA0-A18814145F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FCC918-3110-4D94-8EA2-466F44FE6D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D53CEB-F0AD-43F1-BC93-EA3631F9CD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66716C-1601-4057-9AFE-02EFF60B3F1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1F28E1-5DFB-44D6-928A-BEEF033503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02A6B3-FF19-4544-A604-DE66B5BD96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CDC30-CA4C-4AE5-9423-A2F17C4C9E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29714E-FD0C-4295-9EA6-F1764F575F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6D48C5-8683-4B86-A2E1-200E443BFA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A33183-ACC0-4625-8BC5-FF60048224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442F92-E731-4E19-9514-3B3ADB7315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00C5F6-F405-4DBE-BBDA-783ED2C3C9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5AFC8C-E016-4B8C-9CDE-0204F38F04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4B673D-B7C0-44D6-9762-2CB046A5C2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103328-9E35-43A4-817B-764898970D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74A1EDD-A26C-44E0-81C0-0B930BE90BF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71FF2BD-7016-404B-9465-2B1ACCEFF23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E5AEBE8-5ADF-448B-898B-CC4EE4B1330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536DEEE-FBF8-47D2-B7C1-CE3FFBD97932}"/>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CB1D826-121B-47F8-B5FC-30DC00CBCCC4}"/>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F291EDE-86F1-4D89-BBF3-A486C0E469AB}"/>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75BD488-76FF-478C-BC07-64F118F8FC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4B4E7B0-A8DE-4CCF-B509-3846B8F048C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8727885-2122-485E-AD42-B600A10BA90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3BCF625-62FC-404A-8918-4F8F4C4BF8D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0A4483B-88CF-486C-9551-748ACAD99C4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AB2E12-2CF3-4CDC-92E3-FBA2021BFF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34FD46-0537-4032-A5E2-D2E1868F5A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E1B237-9A0E-433A-9D0C-0DD638642E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FD67B2-6986-4002-BE62-05189B2C3D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310706-13AD-4190-8DE9-2F6F8742AC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CC1EE4-7956-4001-8D85-B6C641EC2F3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858D10-4529-4722-AB26-2FFF049B17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EE20778-7E8E-479F-8C15-DD891000E62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F5EF32-7DE2-4DD1-B156-04B349DE938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1329D87-45C8-45DD-9B6A-1312D4AD71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B501296-1899-4023-B3A9-40682DB203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64ABB17-D70D-4A54-B9B3-2FEFAB7E4EF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AF8799-B9D3-4A22-94CD-22CF8181EE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CAF70B-77E2-4D24-89CE-BFACBBF54F9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F2F9D9-3E92-4359-B584-444E0048DF9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71BFF35-1FA8-4F7D-89C0-848AEA2101B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5EFDA7-54C3-493A-B42C-BAD819777F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0B20790B-67DB-4D9F-9B92-D504EA5957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5AB572BE-41C4-4B6B-AA8B-2A0E03FECD53}"/>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2998B3B8-5203-4238-990A-C1239A317CD7}"/>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996186A1-D671-4BF6-A28E-94574E06E143}"/>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4EAF672B-998C-499D-AC7D-472FBB69CD55}"/>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87576FE2-6264-4A4D-AD11-E285918566FF}"/>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20AB407D-864F-4012-A5BE-A62C5F552C33}"/>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D4F26DEB-BC75-4884-B289-F0B4036124FC}"/>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B93FABA-6B7C-48FD-A0DC-50958F8F0B75}"/>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86FDDF46-CE1D-42CA-A990-47061B46004A}"/>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BFAFCB2B-463C-43CD-BD90-2F039A336DA3}"/>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7CAAE1F0-F1BE-4A8B-A5C1-D453ABCDC46B}"/>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729C6F-4CE7-41DB-B544-83BBD7F1B3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021108-FAB5-426E-A295-6C1170FFD1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717601-2AD9-4542-A78A-CFB42B36D4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4DEAE1-4B4D-42CB-AFFB-44CDADCA94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BDE3D9-3650-4339-80C4-604A5BBEF0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a:extLst>
            <a:ext uri="{FF2B5EF4-FFF2-40B4-BE49-F238E27FC236}">
              <a16:creationId xmlns:a16="http://schemas.microsoft.com/office/drawing/2014/main" id="{F1467BFD-BFB2-4B20-9436-1FFE24037A0A}"/>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47914</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4E00599E-1759-4FE7-832E-4FA8CA646F5A}"/>
            </a:ext>
          </a:extLst>
        </xdr:cNvPr>
        <xdr:cNvSpPr txBox="1"/>
      </xdr:nvSpPr>
      <xdr:spPr>
        <a:xfrm>
          <a:off x="46863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id="{27357A64-C7D0-40DE-9279-BF0225306E03}"/>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120287</xdr:rowOff>
    </xdr:to>
    <xdr:cxnSp macro="">
      <xdr:nvCxnSpPr>
        <xdr:cNvPr id="77" name="直線コネクタ 76">
          <a:extLst>
            <a:ext uri="{FF2B5EF4-FFF2-40B4-BE49-F238E27FC236}">
              <a16:creationId xmlns:a16="http://schemas.microsoft.com/office/drawing/2014/main" id="{FC58E49D-7423-4A98-836C-96BBBCEA9220}"/>
            </a:ext>
          </a:extLst>
        </xdr:cNvPr>
        <xdr:cNvCxnSpPr/>
      </xdr:nvCxnSpPr>
      <xdr:spPr>
        <a:xfrm>
          <a:off x="3797300" y="64541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22134</xdr:rowOff>
    </xdr:from>
    <xdr:to>
      <xdr:col>15</xdr:col>
      <xdr:colOff>101600</xdr:colOff>
      <xdr:row>37</xdr:row>
      <xdr:rowOff>123734</xdr:rowOff>
    </xdr:to>
    <xdr:sp macro="" textlink="">
      <xdr:nvSpPr>
        <xdr:cNvPr id="78" name="楕円 77">
          <a:extLst>
            <a:ext uri="{FF2B5EF4-FFF2-40B4-BE49-F238E27FC236}">
              <a16:creationId xmlns:a16="http://schemas.microsoft.com/office/drawing/2014/main" id="{8885674B-7CAE-45BE-95C4-A7A2279498B1}"/>
            </a:ext>
          </a:extLst>
        </xdr:cNvPr>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id="{DB5CD51D-1D81-406D-8C7D-CFF94AB05663}"/>
            </a:ext>
          </a:extLst>
        </xdr:cNvPr>
        <xdr:cNvCxnSpPr/>
      </xdr:nvCxnSpPr>
      <xdr:spPr>
        <a:xfrm>
          <a:off x="2908300" y="64165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BBDD49B1-567C-4A6B-A9D9-0DE9D6DE4090}"/>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72934</xdr:rowOff>
    </xdr:to>
    <xdr:cxnSp macro="">
      <xdr:nvCxnSpPr>
        <xdr:cNvPr id="81" name="直線コネクタ 80">
          <a:extLst>
            <a:ext uri="{FF2B5EF4-FFF2-40B4-BE49-F238E27FC236}">
              <a16:creationId xmlns:a16="http://schemas.microsoft.com/office/drawing/2014/main" id="{70937BF7-F7E9-4DE1-9F0E-C8CF0FF3F359}"/>
            </a:ext>
          </a:extLst>
        </xdr:cNvPr>
        <xdr:cNvCxnSpPr/>
      </xdr:nvCxnSpPr>
      <xdr:spPr>
        <a:xfrm>
          <a:off x="2019300" y="638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121739</xdr:rowOff>
    </xdr:from>
    <xdr:to>
      <xdr:col>6</xdr:col>
      <xdr:colOff>38100</xdr:colOff>
      <xdr:row>37</xdr:row>
      <xdr:rowOff>51889</xdr:rowOff>
    </xdr:to>
    <xdr:sp macro="" textlink="">
      <xdr:nvSpPr>
        <xdr:cNvPr id="82" name="楕円 81">
          <a:extLst>
            <a:ext uri="{FF2B5EF4-FFF2-40B4-BE49-F238E27FC236}">
              <a16:creationId xmlns:a16="http://schemas.microsoft.com/office/drawing/2014/main" id="{057434F2-4889-4682-B0CC-0F0241581DD5}"/>
            </a:ext>
          </a:extLst>
        </xdr:cNvPr>
        <xdr:cNvSpPr/>
      </xdr:nvSpPr>
      <xdr:spPr>
        <a:xfrm>
          <a:off x="1079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1089</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DABF799B-0910-4B75-9BA3-504C644A52C3}"/>
            </a:ext>
          </a:extLst>
        </xdr:cNvPr>
        <xdr:cNvCxnSpPr/>
      </xdr:nvCxnSpPr>
      <xdr:spPr>
        <a:xfrm>
          <a:off x="1130300" y="634473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25E32523-8E40-4EED-A337-22A19369E557}"/>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5" name="n_2aveValue【体育館・プール】&#10;有形固定資産減価償却率">
          <a:extLst>
            <a:ext uri="{FF2B5EF4-FFF2-40B4-BE49-F238E27FC236}">
              <a16:creationId xmlns:a16="http://schemas.microsoft.com/office/drawing/2014/main" id="{4603F2FD-7CFE-4592-8635-EC977F7D9BD9}"/>
            </a:ext>
          </a:extLst>
        </xdr:cNvPr>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体育館・プール】&#10;有形固定資産減価償却率">
          <a:extLst>
            <a:ext uri="{FF2B5EF4-FFF2-40B4-BE49-F238E27FC236}">
              <a16:creationId xmlns:a16="http://schemas.microsoft.com/office/drawing/2014/main" id="{EE91CF22-B66D-4B76-B899-EBAF29E11224}"/>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87" name="n_4aveValue【体育館・プール】&#10;有形固定資産減価償却率">
          <a:extLst>
            <a:ext uri="{FF2B5EF4-FFF2-40B4-BE49-F238E27FC236}">
              <a16:creationId xmlns:a16="http://schemas.microsoft.com/office/drawing/2014/main" id="{736A36E5-8E36-4599-AA00-95EB1F55FFD7}"/>
            </a:ext>
          </a:extLst>
        </xdr:cNvPr>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体育館・プール】&#10;有形固定資産減価償却率">
          <a:extLst>
            <a:ext uri="{FF2B5EF4-FFF2-40B4-BE49-F238E27FC236}">
              <a16:creationId xmlns:a16="http://schemas.microsoft.com/office/drawing/2014/main" id="{4BE022E5-56F1-40CC-8AF1-B4E038B729FD}"/>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9" name="n_2mainValue【体育館・プール】&#10;有形固定資産減価償却率">
          <a:extLst>
            <a:ext uri="{FF2B5EF4-FFF2-40B4-BE49-F238E27FC236}">
              <a16:creationId xmlns:a16="http://schemas.microsoft.com/office/drawing/2014/main" id="{0DE10F29-2ED6-4526-BD49-1CECAD7433D7}"/>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体育館・プール】&#10;有形固定資産減価償却率">
          <a:extLst>
            <a:ext uri="{FF2B5EF4-FFF2-40B4-BE49-F238E27FC236}">
              <a16:creationId xmlns:a16="http://schemas.microsoft.com/office/drawing/2014/main" id="{58409C9D-D8AF-4D62-9368-304B6A48C1C4}"/>
            </a:ext>
          </a:extLst>
        </xdr:cNvPr>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91" name="n_4mainValue【体育館・プール】&#10;有形固定資産減価償却率">
          <a:extLst>
            <a:ext uri="{FF2B5EF4-FFF2-40B4-BE49-F238E27FC236}">
              <a16:creationId xmlns:a16="http://schemas.microsoft.com/office/drawing/2014/main" id="{E450CA0E-3E9E-4494-AB80-DB7F7BBA62F4}"/>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844109-6D54-461D-8143-2A7F860337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4E74A2B8-08BD-4FC9-AC02-7654781A7A5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2B5169D-CD2C-439C-A1C0-C1907882C37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A4F62ABF-B976-4992-A948-9F13C4B05FA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2D7F3F97-3DD7-4604-91D4-0A45EF0C948B}"/>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7F4E297A-1F9C-4E8E-A421-6826D6649A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F6BBC36-153C-434D-AA48-A4CD7B6D13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5EDCA21-B517-49DE-BE71-839A8DE98D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27386A3-8C94-436E-8538-9712EF7002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37E21BB-896F-4E29-8377-79A2E0B4A6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E2FA4EE9-9744-4805-8A4B-4A3F3A5C2C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B93E7E9-E61A-4C97-BA4B-14606CB99B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54F4ABB-4A32-4BC7-AEF2-DCCB9A8606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E760AB4-826C-44A0-A1C5-67468153E4E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63BCBB4-7E52-44D8-BCAE-986CFA606B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318C9F6-F0AD-4DFA-BE67-3714633519B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BF08D17-B431-42C2-A97D-2EC547C03C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D4B00B0-A815-4874-9B29-F4556376150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06741C3-E1BB-420B-A728-9752B90798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826F935-EAEB-4866-8E50-9ABFCEC5B38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EBBED463-3B8F-4147-AA58-E693590A8F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05DD61D5-4367-49A3-BD75-9E58C2ADAD0C}"/>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AA1CB473-7BCC-46D9-B92E-282100436A9E}"/>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BE930320-3312-407B-9ABC-9E5C42476B77}"/>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F3207592-DEE5-46E6-B0BA-7E4E87A32E29}"/>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9931FB15-2FF3-45B4-A444-B1CFDDA0CDA5}"/>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680C0159-30CD-493C-88EF-E8B3C8D7F451}"/>
            </a:ext>
          </a:extLst>
        </xdr:cNvPr>
        <xdr:cNvSpPr txBox="1"/>
      </xdr:nvSpPr>
      <xdr:spPr>
        <a:xfrm>
          <a:off x="1052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5B2DD647-AEAD-4798-B342-2D1928588593}"/>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6A424D99-3698-4710-A49C-343D82AF96FF}"/>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51C9389E-8E95-476B-90C7-CBD8D7FFE454}"/>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C63D8ED1-DBEA-40D4-B780-48F93B05A816}"/>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DD7CE06A-A439-440A-9220-D4180124FB3E}"/>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C7DCF0-5413-4CC9-9ABE-30A1EA0054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65BED-BCB7-4CB9-AEE6-50C165E21C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A254D8-7E45-4CAC-8658-FBCAF0B95E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087DAB-1623-4071-8B38-92E7992D34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C15093-8B3C-4606-9A7C-6FF554B43D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9" name="楕円 128">
          <a:extLst>
            <a:ext uri="{FF2B5EF4-FFF2-40B4-BE49-F238E27FC236}">
              <a16:creationId xmlns:a16="http://schemas.microsoft.com/office/drawing/2014/main" id="{519BB0DC-3B36-4354-A7F0-8DC35F275DC7}"/>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30" name="【体育館・プール】&#10;一人当たり面積該当値テキスト">
          <a:extLst>
            <a:ext uri="{FF2B5EF4-FFF2-40B4-BE49-F238E27FC236}">
              <a16:creationId xmlns:a16="http://schemas.microsoft.com/office/drawing/2014/main" id="{4A536B42-54F5-42D1-8DBD-7EA3D8CC5C52}"/>
            </a:ext>
          </a:extLst>
        </xdr:cNvPr>
        <xdr:cNvSpPr txBox="1"/>
      </xdr:nvSpPr>
      <xdr:spPr>
        <a:xfrm>
          <a:off x="10528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1" name="楕円 130">
          <a:extLst>
            <a:ext uri="{FF2B5EF4-FFF2-40B4-BE49-F238E27FC236}">
              <a16:creationId xmlns:a16="http://schemas.microsoft.com/office/drawing/2014/main" id="{E85BE985-BB89-48E2-B39F-FE9C902FF142}"/>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32" name="直線コネクタ 131">
          <a:extLst>
            <a:ext uri="{FF2B5EF4-FFF2-40B4-BE49-F238E27FC236}">
              <a16:creationId xmlns:a16="http://schemas.microsoft.com/office/drawing/2014/main" id="{07CC13DC-FAD8-4DF1-ACD5-754DFEDB115E}"/>
            </a:ext>
          </a:extLst>
        </xdr:cNvPr>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33" name="楕円 132">
          <a:extLst>
            <a:ext uri="{FF2B5EF4-FFF2-40B4-BE49-F238E27FC236}">
              <a16:creationId xmlns:a16="http://schemas.microsoft.com/office/drawing/2014/main" id="{CA203900-0510-42D9-A5EF-F5DC2C38AEE8}"/>
            </a:ext>
          </a:extLst>
        </xdr:cNvPr>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0</xdr:rowOff>
    </xdr:to>
    <xdr:cxnSp macro="">
      <xdr:nvCxnSpPr>
        <xdr:cNvPr id="134" name="直線コネクタ 133">
          <a:extLst>
            <a:ext uri="{FF2B5EF4-FFF2-40B4-BE49-F238E27FC236}">
              <a16:creationId xmlns:a16="http://schemas.microsoft.com/office/drawing/2014/main" id="{C04ED218-34F9-470E-9584-2D9EBEFC3C2A}"/>
            </a:ext>
          </a:extLst>
        </xdr:cNvPr>
        <xdr:cNvCxnSpPr/>
      </xdr:nvCxnSpPr>
      <xdr:spPr>
        <a:xfrm flipV="1">
          <a:off x="875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a:extLst>
            <a:ext uri="{FF2B5EF4-FFF2-40B4-BE49-F238E27FC236}">
              <a16:creationId xmlns:a16="http://schemas.microsoft.com/office/drawing/2014/main" id="{7A0C0A4C-0C9E-4800-8A83-B33F990FA90E}"/>
            </a:ext>
          </a:extLst>
        </xdr:cNvPr>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37</xdr:row>
      <xdr:rowOff>19050</xdr:rowOff>
    </xdr:to>
    <xdr:cxnSp macro="">
      <xdr:nvCxnSpPr>
        <xdr:cNvPr id="136" name="直線コネクタ 135">
          <a:extLst>
            <a:ext uri="{FF2B5EF4-FFF2-40B4-BE49-F238E27FC236}">
              <a16:creationId xmlns:a16="http://schemas.microsoft.com/office/drawing/2014/main" id="{24CD02CA-675C-455F-9D1E-33044BA5B007}"/>
            </a:ext>
          </a:extLst>
        </xdr:cNvPr>
        <xdr:cNvCxnSpPr/>
      </xdr:nvCxnSpPr>
      <xdr:spPr>
        <a:xfrm flipV="1">
          <a:off x="7861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7" name="楕円 136">
          <a:extLst>
            <a:ext uri="{FF2B5EF4-FFF2-40B4-BE49-F238E27FC236}">
              <a16:creationId xmlns:a16="http://schemas.microsoft.com/office/drawing/2014/main" id="{E1253499-A0B0-40CB-A588-01290E756895}"/>
            </a:ext>
          </a:extLst>
        </xdr:cNvPr>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8" name="直線コネクタ 137">
          <a:extLst>
            <a:ext uri="{FF2B5EF4-FFF2-40B4-BE49-F238E27FC236}">
              <a16:creationId xmlns:a16="http://schemas.microsoft.com/office/drawing/2014/main" id="{8ECC3E0A-9394-4195-8EE9-09D42ADF11B9}"/>
            </a:ext>
          </a:extLst>
        </xdr:cNvPr>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21E1709D-B8D4-4EA2-A6B5-D6E992B3E374}"/>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40" name="n_2aveValue【体育館・プール】&#10;一人当たり面積">
          <a:extLst>
            <a:ext uri="{FF2B5EF4-FFF2-40B4-BE49-F238E27FC236}">
              <a16:creationId xmlns:a16="http://schemas.microsoft.com/office/drawing/2014/main" id="{2E0A4A42-9D4A-4830-A9C4-883BC3F00CD2}"/>
            </a:ext>
          </a:extLst>
        </xdr:cNvPr>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30C58171-1999-482F-B3F8-C971D2A2E54C}"/>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2" name="n_4aveValue【体育館・プール】&#10;一人当たり面積">
          <a:extLst>
            <a:ext uri="{FF2B5EF4-FFF2-40B4-BE49-F238E27FC236}">
              <a16:creationId xmlns:a16="http://schemas.microsoft.com/office/drawing/2014/main" id="{5AC6D291-29D9-4D33-97B0-739A42A23F93}"/>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3" name="n_1mainValue【体育館・プール】&#10;一人当たり面積">
          <a:extLst>
            <a:ext uri="{FF2B5EF4-FFF2-40B4-BE49-F238E27FC236}">
              <a16:creationId xmlns:a16="http://schemas.microsoft.com/office/drawing/2014/main" id="{E6DF73DF-88CC-419E-B2C4-623879BC80EC}"/>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44" name="n_2mainValue【体育館・プール】&#10;一人当たり面積">
          <a:extLst>
            <a:ext uri="{FF2B5EF4-FFF2-40B4-BE49-F238E27FC236}">
              <a16:creationId xmlns:a16="http://schemas.microsoft.com/office/drawing/2014/main" id="{84B2B64B-915B-48A0-8483-B77C6C52F3F2}"/>
            </a:ext>
          </a:extLst>
        </xdr:cNvPr>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体育館・プール】&#10;一人当たり面積">
          <a:extLst>
            <a:ext uri="{FF2B5EF4-FFF2-40B4-BE49-F238E27FC236}">
              <a16:creationId xmlns:a16="http://schemas.microsoft.com/office/drawing/2014/main" id="{2CDF7CF3-D691-4571-8624-FE9069A2AAFB}"/>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6" name="n_4mainValue【体育館・プール】&#10;一人当たり面積">
          <a:extLst>
            <a:ext uri="{FF2B5EF4-FFF2-40B4-BE49-F238E27FC236}">
              <a16:creationId xmlns:a16="http://schemas.microsoft.com/office/drawing/2014/main" id="{965B3126-C60D-4BA4-8FAC-296726942646}"/>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6A661CC-AD8B-4918-968C-228409CC1D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503AD19E-0494-4829-B2E4-C3B100919E3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E3ADBEDF-5011-4C59-A65B-866B0E7D4400}"/>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FCB7D55-0D51-401C-BFF3-2F891D17A1D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B7BED9A8-0C8F-4923-824F-B04482E452CB}"/>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5468519-E5E7-496D-AF8A-0292796507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1F270D5-A5C2-41B8-BF45-6FD0A5C371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0479AD1-357A-4474-9AFD-52A9A4B533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1948F83-9973-48C5-9EFA-DC392674CC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834E4601-4DBE-4593-ACB5-DD513FFF98E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A8747CE0-4CD6-45F5-B012-6D26C1368D6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7421A9C5-8DF8-4A95-A6DF-C161E143EA1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6A7B5209-469C-42D5-AB41-D0BD95FE8D7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4916ACF3-8253-4545-8997-5CFC2C9E506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2F72A97A-371C-47DF-8BC8-3933BE348CB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0EE2FB2A-E30D-4C0A-A432-93246E617D0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188EE65E-7650-40F7-ACE3-102E68114D4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94AB5A6-97D4-4058-B68D-99FB7F1787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337C7801-D832-4C40-B425-8661D5398D8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8D6B7ED6-0C4B-4F04-BCC3-684734E8AC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6FA84DD2-FEFC-4A10-AD1B-8BF32762F49D}"/>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339A69DC-6026-4BB1-9F26-02FBBBC74F46}"/>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0655E211-62AD-4121-B3B5-D63B660E5D9D}"/>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FF5CF7B-527E-48D4-AEE4-9FD973FA769B}"/>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BE2E1C0E-8212-42DD-ADDA-175D594DA209}"/>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075E6AFC-D42A-4862-9485-A8CB12BAE68D}"/>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27E22BB1-BA08-424E-BB1B-ED7D6A641C8A}"/>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BB99A7E1-900A-40DD-8441-76C4CAF0C911}"/>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A410758A-949D-45EC-8B34-1E22ECDD73AD}"/>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AADA3F61-79D0-4528-B459-F216AAD5F3D9}"/>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1CFBA8F1-232F-4ABB-8A9C-4686DECDD8E0}"/>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F21BF8D-D879-4F6A-8A81-483DA5E8A6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64326FC-16EF-4B64-BB2F-FDAB340BC8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B80B618-7A2A-481D-8E8A-D2BD472911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0AF9808-EECB-4BBF-8EBC-216E7AA60D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64DC4D5-8735-4767-8DFB-A4E4796E4F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79502</xdr:rowOff>
    </xdr:from>
    <xdr:to>
      <xdr:col>24</xdr:col>
      <xdr:colOff>114300</xdr:colOff>
      <xdr:row>59</xdr:row>
      <xdr:rowOff>9652</xdr:rowOff>
    </xdr:to>
    <xdr:sp macro="" textlink="">
      <xdr:nvSpPr>
        <xdr:cNvPr id="183" name="楕円 182">
          <a:extLst>
            <a:ext uri="{FF2B5EF4-FFF2-40B4-BE49-F238E27FC236}">
              <a16:creationId xmlns:a16="http://schemas.microsoft.com/office/drawing/2014/main" id="{6C9295B3-DF1A-41EF-88E0-9BDB824938EB}"/>
            </a:ext>
          </a:extLst>
        </xdr:cNvPr>
        <xdr:cNvSpPr/>
      </xdr:nvSpPr>
      <xdr:spPr>
        <a:xfrm>
          <a:off x="45847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102379</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461BEA39-028F-4235-A07E-61EA1B1C08E8}"/>
            </a:ext>
          </a:extLst>
        </xdr:cNvPr>
        <xdr:cNvSpPr txBox="1"/>
      </xdr:nvSpPr>
      <xdr:spPr>
        <a:xfrm>
          <a:off x="4686300"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90932</xdr:rowOff>
    </xdr:from>
    <xdr:to>
      <xdr:col>20</xdr:col>
      <xdr:colOff>38100</xdr:colOff>
      <xdr:row>60</xdr:row>
      <xdr:rowOff>21082</xdr:rowOff>
    </xdr:to>
    <xdr:sp macro="" textlink="">
      <xdr:nvSpPr>
        <xdr:cNvPr id="185" name="楕円 184">
          <a:extLst>
            <a:ext uri="{FF2B5EF4-FFF2-40B4-BE49-F238E27FC236}">
              <a16:creationId xmlns:a16="http://schemas.microsoft.com/office/drawing/2014/main" id="{2E3B12B0-C24D-48A0-9458-E08894BDD42C}"/>
            </a:ext>
          </a:extLst>
        </xdr:cNvPr>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130302</xdr:rowOff>
    </xdr:from>
    <xdr:to>
      <xdr:col>24</xdr:col>
      <xdr:colOff>63500</xdr:colOff>
      <xdr:row>59</xdr:row>
      <xdr:rowOff>141732</xdr:rowOff>
    </xdr:to>
    <xdr:cxnSp macro="">
      <xdr:nvCxnSpPr>
        <xdr:cNvPr id="186" name="直線コネクタ 185">
          <a:extLst>
            <a:ext uri="{FF2B5EF4-FFF2-40B4-BE49-F238E27FC236}">
              <a16:creationId xmlns:a16="http://schemas.microsoft.com/office/drawing/2014/main" id="{EACE0D7C-16CC-4C35-A6A1-1EBC291E025F}"/>
            </a:ext>
          </a:extLst>
        </xdr:cNvPr>
        <xdr:cNvCxnSpPr/>
      </xdr:nvCxnSpPr>
      <xdr:spPr>
        <a:xfrm flipV="1">
          <a:off x="3797300" y="1007440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20066</xdr:rowOff>
    </xdr:from>
    <xdr:to>
      <xdr:col>15</xdr:col>
      <xdr:colOff>101600</xdr:colOff>
      <xdr:row>59</xdr:row>
      <xdr:rowOff>121666</xdr:rowOff>
    </xdr:to>
    <xdr:sp macro="" textlink="">
      <xdr:nvSpPr>
        <xdr:cNvPr id="187" name="楕円 186">
          <a:extLst>
            <a:ext uri="{FF2B5EF4-FFF2-40B4-BE49-F238E27FC236}">
              <a16:creationId xmlns:a16="http://schemas.microsoft.com/office/drawing/2014/main" id="{3222CD11-2855-4BC1-B533-D08FF527E6B3}"/>
            </a:ext>
          </a:extLst>
        </xdr:cNvPr>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70866</xdr:rowOff>
    </xdr:from>
    <xdr:to>
      <xdr:col>19</xdr:col>
      <xdr:colOff>177800</xdr:colOff>
      <xdr:row>59</xdr:row>
      <xdr:rowOff>141732</xdr:rowOff>
    </xdr:to>
    <xdr:cxnSp macro="">
      <xdr:nvCxnSpPr>
        <xdr:cNvPr id="188" name="直線コネクタ 187">
          <a:extLst>
            <a:ext uri="{FF2B5EF4-FFF2-40B4-BE49-F238E27FC236}">
              <a16:creationId xmlns:a16="http://schemas.microsoft.com/office/drawing/2014/main" id="{54320379-B0B3-4B9F-8F48-5DB39774A4A3}"/>
            </a:ext>
          </a:extLst>
        </xdr:cNvPr>
        <xdr:cNvCxnSpPr/>
      </xdr:nvCxnSpPr>
      <xdr:spPr>
        <a:xfrm>
          <a:off x="2908300" y="101864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9" name="楕円 188">
          <a:extLst>
            <a:ext uri="{FF2B5EF4-FFF2-40B4-BE49-F238E27FC236}">
              <a16:creationId xmlns:a16="http://schemas.microsoft.com/office/drawing/2014/main" id="{18C3F73F-137C-4287-9AD1-FA49EED8906A}"/>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70866</xdr:rowOff>
    </xdr:to>
    <xdr:cxnSp macro="">
      <xdr:nvCxnSpPr>
        <xdr:cNvPr id="190" name="直線コネクタ 189">
          <a:extLst>
            <a:ext uri="{FF2B5EF4-FFF2-40B4-BE49-F238E27FC236}">
              <a16:creationId xmlns:a16="http://schemas.microsoft.com/office/drawing/2014/main" id="{DE9C9846-4EF4-4985-87A8-5C3F182CFD6B}"/>
            </a:ext>
          </a:extLst>
        </xdr:cNvPr>
        <xdr:cNvCxnSpPr/>
      </xdr:nvCxnSpPr>
      <xdr:spPr>
        <a:xfrm>
          <a:off x="2019300" y="1011555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47498</xdr:rowOff>
    </xdr:from>
    <xdr:to>
      <xdr:col>6</xdr:col>
      <xdr:colOff>38100</xdr:colOff>
      <xdr:row>58</xdr:row>
      <xdr:rowOff>149098</xdr:rowOff>
    </xdr:to>
    <xdr:sp macro="" textlink="">
      <xdr:nvSpPr>
        <xdr:cNvPr id="191" name="楕円 190">
          <a:extLst>
            <a:ext uri="{FF2B5EF4-FFF2-40B4-BE49-F238E27FC236}">
              <a16:creationId xmlns:a16="http://schemas.microsoft.com/office/drawing/2014/main" id="{15132359-BAC8-415E-8927-D12B11184641}"/>
            </a:ext>
          </a:extLst>
        </xdr:cNvPr>
        <xdr:cNvSpPr/>
      </xdr:nvSpPr>
      <xdr:spPr>
        <a:xfrm>
          <a:off x="1079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98298</xdr:rowOff>
    </xdr:from>
    <xdr:to>
      <xdr:col>10</xdr:col>
      <xdr:colOff>114300</xdr:colOff>
      <xdr:row>59</xdr:row>
      <xdr:rowOff>0</xdr:rowOff>
    </xdr:to>
    <xdr:cxnSp macro="">
      <xdr:nvCxnSpPr>
        <xdr:cNvPr id="192" name="直線コネクタ 191">
          <a:extLst>
            <a:ext uri="{FF2B5EF4-FFF2-40B4-BE49-F238E27FC236}">
              <a16:creationId xmlns:a16="http://schemas.microsoft.com/office/drawing/2014/main" id="{8357FFCE-EDE2-4DF6-8532-05C39B2E3062}"/>
            </a:ext>
          </a:extLst>
        </xdr:cNvPr>
        <xdr:cNvCxnSpPr/>
      </xdr:nvCxnSpPr>
      <xdr:spPr>
        <a:xfrm>
          <a:off x="1130300" y="100423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943F36B9-56F1-412C-97FA-C1B70592D17E}"/>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23AF5AE5-C17B-42C4-A961-923E8A7D8BF8}"/>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108221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6E3EBE79-CCC8-4EB5-8040-655509949B3E}"/>
            </a:ext>
          </a:extLst>
        </xdr:cNvPr>
        <xdr:cNvSpPr txBox="1"/>
      </xdr:nvSpPr>
      <xdr:spPr>
        <a:xfrm>
          <a:off x="1816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83075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3414ED19-9D1D-4811-8A36-16BC2587FD8E}"/>
            </a:ext>
          </a:extLst>
        </xdr:cNvPr>
        <xdr:cNvSpPr txBox="1"/>
      </xdr:nvSpPr>
      <xdr:spPr>
        <a:xfrm>
          <a:off x="927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37609</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68BDF134-CAAB-475E-B127-7734AD84105D}"/>
            </a:ext>
          </a:extLst>
        </xdr:cNvPr>
        <xdr:cNvSpPr txBox="1"/>
      </xdr:nvSpPr>
      <xdr:spPr>
        <a:xfrm>
          <a:off x="35820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0E52FBAA-639C-41AF-AA94-2F74100E5022}"/>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F0ACF8EE-5239-49BF-B836-749E60DA5D7E}"/>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165625</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DF9981CF-14B4-4EA5-8EE0-C6661BFEF8AA}"/>
            </a:ext>
          </a:extLst>
        </xdr:cNvPr>
        <xdr:cNvSpPr txBox="1"/>
      </xdr:nvSpPr>
      <xdr:spPr>
        <a:xfrm>
          <a:off x="927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76012741-61AD-4A01-9B08-7B890C829E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A839D81E-B750-475D-8FFB-76900E11B098}"/>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70385F59-272B-4E7F-A534-17FCB96D1A38}"/>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1A537203-3A22-4268-BE41-5F0F44CC8A5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7B1CB4E0-7CC0-4636-8D3F-AEE3FD59382F}"/>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58649051-730E-4FEF-A693-11ED49CB6B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4EF1720-0E57-4288-9E45-6EABFEC705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34C772A-946D-4AAE-B696-E04D0DC6FA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D34E8B2E-61ED-4AE0-9889-719AC2062C3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D013B5E2-E1D9-4E8A-A850-147AA36E4B6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E1CD3EC1-12CE-47C8-9D71-6836DF4DD20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1FE0E8CD-9417-4B88-AE47-4D54F1E6946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8DFB780F-D8CC-49AB-8AEC-904E00761E7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041370DE-482B-4F41-9EB0-09598C13880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8EF23B5C-4D04-45DA-B6BE-AEF93D952F4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11418CF0-8922-40F1-8B22-BCADA94A291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45DF2D1F-F141-409C-9F0F-6FD36FCCD6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AE46E969-FD70-446D-AE40-6B4F3FC21DC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12C23651-DA9E-4AE7-BC1B-70F457656F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F213080B-4620-404A-8623-A047826EBC41}"/>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1646A5BE-C052-4945-A33E-0704E99CA827}"/>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2D8672B9-17F6-429A-9B45-EF52F41BF7E7}"/>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553F85A1-B007-450C-8D50-01725B6C7752}"/>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4EA8D6B5-73A4-4B36-8E18-5180635BD348}"/>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0AF507FF-9AAF-4701-9E0A-83CCD13A2843}"/>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5BD789D3-7B44-4899-A1CB-0D013DF875CC}"/>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51322317-B1F4-4BE7-9AC7-EEDB692CF26F}"/>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15BCBD70-FE6F-4057-89A5-4BB09EFFCC00}"/>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93BC4F46-1F37-458D-B907-DF7B0823A8AE}"/>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84AF4583-6D1D-4DF0-8A44-900EFC31CFA7}"/>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1E2131C-923D-4772-ADD9-B753D2AB26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57C3EEB-1A39-42F4-A11B-D4C2EA0E38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4E6C4E1-2253-4F07-82ED-A0CD05A8E9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76CF646-E2B6-4FDB-8977-21484B3BF6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00A6BC0-8E8A-47A5-ACCB-DF8F38CEA1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36" name="楕円 235">
          <a:extLst>
            <a:ext uri="{FF2B5EF4-FFF2-40B4-BE49-F238E27FC236}">
              <a16:creationId xmlns:a16="http://schemas.microsoft.com/office/drawing/2014/main" id="{B4B27B18-6B16-4D1D-BE82-3EC712372FAC}"/>
            </a:ext>
          </a:extLst>
        </xdr:cNvPr>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21861</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CD90FCE4-2BF2-4E0D-9907-E9BEF42E1AF6}"/>
            </a:ext>
          </a:extLst>
        </xdr:cNvPr>
        <xdr:cNvSpPr txBox="1"/>
      </xdr:nvSpPr>
      <xdr:spPr>
        <a:xfrm>
          <a:off x="105283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38" name="楕円 237">
          <a:extLst>
            <a:ext uri="{FF2B5EF4-FFF2-40B4-BE49-F238E27FC236}">
              <a16:creationId xmlns:a16="http://schemas.microsoft.com/office/drawing/2014/main" id="{43B2915F-DA37-4D4B-B26F-23AB27B877AB}"/>
            </a:ext>
          </a:extLst>
        </xdr:cNvPr>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39" name="直線コネクタ 238">
          <a:extLst>
            <a:ext uri="{FF2B5EF4-FFF2-40B4-BE49-F238E27FC236}">
              <a16:creationId xmlns:a16="http://schemas.microsoft.com/office/drawing/2014/main" id="{9F438456-C234-4A01-872E-5F497B386C8D}"/>
            </a:ext>
          </a:extLst>
        </xdr:cNvPr>
        <xdr:cNvCxnSpPr/>
      </xdr:nvCxnSpPr>
      <xdr:spPr>
        <a:xfrm>
          <a:off x="96393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0" name="楕円 239">
          <a:extLst>
            <a:ext uri="{FF2B5EF4-FFF2-40B4-BE49-F238E27FC236}">
              <a16:creationId xmlns:a16="http://schemas.microsoft.com/office/drawing/2014/main" id="{192A1526-BE24-4921-B818-9503B49A4206}"/>
            </a:ext>
          </a:extLst>
        </xdr:cNvPr>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41" name="直線コネクタ 240">
          <a:extLst>
            <a:ext uri="{FF2B5EF4-FFF2-40B4-BE49-F238E27FC236}">
              <a16:creationId xmlns:a16="http://schemas.microsoft.com/office/drawing/2014/main" id="{63842D0C-E40D-40F2-94C0-7EA0628C0E2B}"/>
            </a:ext>
          </a:extLst>
        </xdr:cNvPr>
        <xdr:cNvCxnSpPr/>
      </xdr:nvCxnSpPr>
      <xdr:spPr>
        <a:xfrm>
          <a:off x="8750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42" name="楕円 241">
          <a:extLst>
            <a:ext uri="{FF2B5EF4-FFF2-40B4-BE49-F238E27FC236}">
              <a16:creationId xmlns:a16="http://schemas.microsoft.com/office/drawing/2014/main" id="{11BA3961-ABE1-45B9-9BA0-9EA41602F0FF}"/>
            </a:ext>
          </a:extLst>
        </xdr:cNvPr>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43" name="直線コネクタ 242">
          <a:extLst>
            <a:ext uri="{FF2B5EF4-FFF2-40B4-BE49-F238E27FC236}">
              <a16:creationId xmlns:a16="http://schemas.microsoft.com/office/drawing/2014/main" id="{761C9971-9507-4D5E-88B8-93092BB01BA1}"/>
            </a:ext>
          </a:extLst>
        </xdr:cNvPr>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44" name="楕円 243">
          <a:extLst>
            <a:ext uri="{FF2B5EF4-FFF2-40B4-BE49-F238E27FC236}">
              <a16:creationId xmlns:a16="http://schemas.microsoft.com/office/drawing/2014/main" id="{400E87EB-5BFC-49A7-A039-5F4A004CC945}"/>
            </a:ext>
          </a:extLst>
        </xdr:cNvPr>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45" name="直線コネクタ 244">
          <a:extLst>
            <a:ext uri="{FF2B5EF4-FFF2-40B4-BE49-F238E27FC236}">
              <a16:creationId xmlns:a16="http://schemas.microsoft.com/office/drawing/2014/main" id="{C39B1068-CDF7-4E27-94F4-2F4DCCFE65C9}"/>
            </a:ext>
          </a:extLst>
        </xdr:cNvPr>
        <xdr:cNvCxnSpPr/>
      </xdr:nvCxnSpPr>
      <xdr:spPr>
        <a:xfrm>
          <a:off x="6972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B3C7F742-A01A-4E2D-9881-223B03E2DA77}"/>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115333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5CA8E22B-EF28-4ADB-A10A-960E7EB804C3}"/>
            </a:ext>
          </a:extLst>
        </xdr:cNvPr>
        <xdr:cNvSpPr txBox="1"/>
      </xdr:nvSpPr>
      <xdr:spPr>
        <a:xfrm>
          <a:off x="8515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23033AE7-3BA7-4BD9-883E-CB9917B098DA}"/>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D3F8D57A-86C4-43C9-979E-9F33EF8C6A3D}"/>
            </a:ext>
          </a:extLst>
        </xdr:cNvPr>
        <xdr:cNvSpPr txBox="1"/>
      </xdr:nvSpPr>
      <xdr:spPr>
        <a:xfrm>
          <a:off x="6737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2EB14890-A6B0-4836-9796-710B173F9E37}"/>
            </a:ext>
          </a:extLst>
        </xdr:cNvPr>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C660D905-148D-4D70-940D-D7D4442B0E8B}"/>
            </a:ext>
          </a:extLst>
        </xdr:cNvPr>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4107F7F4-A002-4AB3-8C2F-BF3104793FAE}"/>
            </a:ext>
          </a:extLst>
        </xdr:cNvPr>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B14C4462-57BC-463B-BDFA-B5A69095A31F}"/>
            </a:ext>
          </a:extLst>
        </xdr:cNvPr>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FC0D6D3F-8462-4FA2-A03F-A43473F660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9A041A24-952B-479F-89DF-E6484A640825}"/>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C8C6EB0C-3D47-435B-86FD-B66851CEE55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4A52ABA1-D3A6-4B7A-8D24-B625E819065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525D3AE4-95EB-4744-89FB-25D39B29A5F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56A67F7-D1DF-418B-BE10-9045C3BDBA9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632A34C8-FA72-42B3-B551-D6553598F7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1" name="正方形/長方形 260">
          <a:extLst>
            <a:ext uri="{FF2B5EF4-FFF2-40B4-BE49-F238E27FC236}">
              <a16:creationId xmlns:a16="http://schemas.microsoft.com/office/drawing/2014/main" id="{71F51419-062A-4BDA-8C97-EBD2F7DAF644}"/>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2" name="正方形/長方形 261">
          <a:extLst>
            <a:ext uri="{FF2B5EF4-FFF2-40B4-BE49-F238E27FC236}">
              <a16:creationId xmlns:a16="http://schemas.microsoft.com/office/drawing/2014/main" id="{896AE716-210A-4C7F-AB31-6A37AFCA79C9}"/>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3" name="正方形/長方形 262">
          <a:extLst>
            <a:ext uri="{FF2B5EF4-FFF2-40B4-BE49-F238E27FC236}">
              <a16:creationId xmlns:a16="http://schemas.microsoft.com/office/drawing/2014/main" id="{BCB1E1DB-153F-4B22-9493-45FDC842DF2E}"/>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4" name="正方形/長方形 263">
          <a:extLst>
            <a:ext uri="{FF2B5EF4-FFF2-40B4-BE49-F238E27FC236}">
              <a16:creationId xmlns:a16="http://schemas.microsoft.com/office/drawing/2014/main" id="{1B8C815E-ECE0-4AFC-95C3-642C564166A9}"/>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AF7CED88-D65A-49A4-A2E0-04CD9C017AE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0BE353A0-CF4D-49E9-955C-15F3FF6537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7" name="正方形/長方形 266">
          <a:extLst>
            <a:ext uri="{FF2B5EF4-FFF2-40B4-BE49-F238E27FC236}">
              <a16:creationId xmlns:a16="http://schemas.microsoft.com/office/drawing/2014/main" id="{6649DC4C-0AC2-403B-9097-99BBAD3FD3A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8" name="正方形/長方形 267">
          <a:extLst>
            <a:ext uri="{FF2B5EF4-FFF2-40B4-BE49-F238E27FC236}">
              <a16:creationId xmlns:a16="http://schemas.microsoft.com/office/drawing/2014/main" id="{091053F3-04A7-4BF3-B490-566128DBD43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69" name="正方形/長方形 268">
          <a:extLst>
            <a:ext uri="{FF2B5EF4-FFF2-40B4-BE49-F238E27FC236}">
              <a16:creationId xmlns:a16="http://schemas.microsoft.com/office/drawing/2014/main" id="{42DA6967-A9F7-4FED-B84D-5ED522DC806C}"/>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0" name="正方形/長方形 269">
          <a:extLst>
            <a:ext uri="{FF2B5EF4-FFF2-40B4-BE49-F238E27FC236}">
              <a16:creationId xmlns:a16="http://schemas.microsoft.com/office/drawing/2014/main" id="{601649D9-5461-42A5-A52B-B8E57137EC18}"/>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C7A5CB9B-B547-4824-A44B-136079F9F6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FE3B4523-58BD-4D2B-BBFD-CE75C65152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DD22D640-9B80-43F9-8982-4193C8015C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E256BC46-06FF-4F90-A9BA-EFD5E3DB11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a:extLst>
            <a:ext uri="{FF2B5EF4-FFF2-40B4-BE49-F238E27FC236}">
              <a16:creationId xmlns:a16="http://schemas.microsoft.com/office/drawing/2014/main" id="{783333D5-0BE2-4E1F-9B99-ED701A716C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a:extLst>
            <a:ext uri="{FF2B5EF4-FFF2-40B4-BE49-F238E27FC236}">
              <a16:creationId xmlns:a16="http://schemas.microsoft.com/office/drawing/2014/main" id="{5BF350A5-AD4B-44FD-9D39-80FC12AB9D7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a:extLst>
            <a:ext uri="{FF2B5EF4-FFF2-40B4-BE49-F238E27FC236}">
              <a16:creationId xmlns:a16="http://schemas.microsoft.com/office/drawing/2014/main" id="{4C9992B8-E36F-4744-B430-041B3F8CCB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a:extLst>
            <a:ext uri="{FF2B5EF4-FFF2-40B4-BE49-F238E27FC236}">
              <a16:creationId xmlns:a16="http://schemas.microsoft.com/office/drawing/2014/main" id="{07EC9563-2478-4EBE-9647-A4F7D52532B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a:extLst>
            <a:ext uri="{FF2B5EF4-FFF2-40B4-BE49-F238E27FC236}">
              <a16:creationId xmlns:a16="http://schemas.microsoft.com/office/drawing/2014/main" id="{66DB46E0-471A-40FF-BD0B-3A8D72004E0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a:extLst>
            <a:ext uri="{FF2B5EF4-FFF2-40B4-BE49-F238E27FC236}">
              <a16:creationId xmlns:a16="http://schemas.microsoft.com/office/drawing/2014/main" id="{87176A15-C085-408D-8B7C-AABE6B8D8DB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a:extLst>
            <a:ext uri="{FF2B5EF4-FFF2-40B4-BE49-F238E27FC236}">
              <a16:creationId xmlns:a16="http://schemas.microsoft.com/office/drawing/2014/main" id="{F7C92636-5F8B-44C8-9816-38FB635DFA5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a:extLst>
            <a:ext uri="{FF2B5EF4-FFF2-40B4-BE49-F238E27FC236}">
              <a16:creationId xmlns:a16="http://schemas.microsoft.com/office/drawing/2014/main" id="{57CF8EC3-20E3-4D39-AA44-BD1B2A5D786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a:extLst>
            <a:ext uri="{FF2B5EF4-FFF2-40B4-BE49-F238E27FC236}">
              <a16:creationId xmlns:a16="http://schemas.microsoft.com/office/drawing/2014/main" id="{5763ECAD-466C-4163-86BA-BBE77FC5EF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a:extLst>
            <a:ext uri="{FF2B5EF4-FFF2-40B4-BE49-F238E27FC236}">
              <a16:creationId xmlns:a16="http://schemas.microsoft.com/office/drawing/2014/main" id="{9A7C5CC2-F26A-4663-8776-BB0A550C20B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a:extLst>
            <a:ext uri="{FF2B5EF4-FFF2-40B4-BE49-F238E27FC236}">
              <a16:creationId xmlns:a16="http://schemas.microsoft.com/office/drawing/2014/main" id="{9469235D-61EE-497A-9FB5-526B26C956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a:extLst>
            <a:ext uri="{FF2B5EF4-FFF2-40B4-BE49-F238E27FC236}">
              <a16:creationId xmlns:a16="http://schemas.microsoft.com/office/drawing/2014/main" id="{F1C4EB79-EDF2-43B9-9271-BD66B84681B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5523900B-93D4-4F99-8150-06AFC57B951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保健所】&#10;有形固定資産減価償却率グラフ枠">
          <a:extLst>
            <a:ext uri="{FF2B5EF4-FFF2-40B4-BE49-F238E27FC236}">
              <a16:creationId xmlns:a16="http://schemas.microsoft.com/office/drawing/2014/main" id="{07F09B78-65E5-4838-AFAD-C62CDBCD31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120287</xdr:rowOff>
    </xdr:from>
    <xdr:to>
      <xdr:col>24</xdr:col>
      <xdr:colOff>62865</xdr:colOff>
      <xdr:row>108</xdr:row>
      <xdr:rowOff>85998</xdr:rowOff>
    </xdr:to>
    <xdr:cxnSp macro="">
      <xdr:nvCxnSpPr>
        <xdr:cNvPr id="289" name="直線コネクタ 288">
          <a:extLst>
            <a:ext uri="{FF2B5EF4-FFF2-40B4-BE49-F238E27FC236}">
              <a16:creationId xmlns:a16="http://schemas.microsoft.com/office/drawing/2014/main" id="{18AD3968-5981-404F-82FD-D5EF734487E9}"/>
            </a:ext>
          </a:extLst>
        </xdr:cNvPr>
        <xdr:cNvCxnSpPr/>
      </xdr:nvCxnSpPr>
      <xdr:spPr>
        <a:xfrm flipV="1">
          <a:off x="4633595" y="17436737"/>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89825</xdr:rowOff>
    </xdr:from>
    <xdr:ext cx="405111" cy="259045"/>
    <xdr:sp macro="" textlink="">
      <xdr:nvSpPr>
        <xdr:cNvPr id="290" name="【保健所】&#10;有形固定資産減価償却率最小値テキスト">
          <a:extLst>
            <a:ext uri="{FF2B5EF4-FFF2-40B4-BE49-F238E27FC236}">
              <a16:creationId xmlns:a16="http://schemas.microsoft.com/office/drawing/2014/main" id="{F062A4CB-0580-4A82-8B21-4A2901E8319F}"/>
            </a:ext>
          </a:extLst>
        </xdr:cNvPr>
        <xdr:cNvSpPr txBox="1"/>
      </xdr:nvSpPr>
      <xdr:spPr>
        <a:xfrm>
          <a:off x="46863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85998</xdr:rowOff>
    </xdr:from>
    <xdr:to>
      <xdr:col>24</xdr:col>
      <xdr:colOff>152400</xdr:colOff>
      <xdr:row>108</xdr:row>
      <xdr:rowOff>85998</xdr:rowOff>
    </xdr:to>
    <xdr:cxnSp macro="">
      <xdr:nvCxnSpPr>
        <xdr:cNvPr id="291" name="直線コネクタ 290">
          <a:extLst>
            <a:ext uri="{FF2B5EF4-FFF2-40B4-BE49-F238E27FC236}">
              <a16:creationId xmlns:a16="http://schemas.microsoft.com/office/drawing/2014/main" id="{C90F8447-AE50-48E4-90F5-FA686992D60E}"/>
            </a:ext>
          </a:extLst>
        </xdr:cNvPr>
        <xdr:cNvCxnSpPr/>
      </xdr:nvCxnSpPr>
      <xdr:spPr>
        <a:xfrm>
          <a:off x="4546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66964</xdr:rowOff>
    </xdr:from>
    <xdr:ext cx="405111" cy="259045"/>
    <xdr:sp macro="" textlink="">
      <xdr:nvSpPr>
        <xdr:cNvPr id="292" name="【保健所】&#10;有形固定資産減価償却率最大値テキスト">
          <a:extLst>
            <a:ext uri="{FF2B5EF4-FFF2-40B4-BE49-F238E27FC236}">
              <a16:creationId xmlns:a16="http://schemas.microsoft.com/office/drawing/2014/main" id="{3121C345-7356-4BF1-B74B-4449B892F3A0}"/>
            </a:ext>
          </a:extLst>
        </xdr:cNvPr>
        <xdr:cNvSpPr txBox="1"/>
      </xdr:nvSpPr>
      <xdr:spPr>
        <a:xfrm>
          <a:off x="4686300" y="1721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120287</xdr:rowOff>
    </xdr:from>
    <xdr:to>
      <xdr:col>24</xdr:col>
      <xdr:colOff>152400</xdr:colOff>
      <xdr:row>101</xdr:row>
      <xdr:rowOff>120287</xdr:rowOff>
    </xdr:to>
    <xdr:cxnSp macro="">
      <xdr:nvCxnSpPr>
        <xdr:cNvPr id="293" name="直線コネクタ 292">
          <a:extLst>
            <a:ext uri="{FF2B5EF4-FFF2-40B4-BE49-F238E27FC236}">
              <a16:creationId xmlns:a16="http://schemas.microsoft.com/office/drawing/2014/main" id="{7BF28CFB-F21B-4E32-95FB-006266EB241E}"/>
            </a:ext>
          </a:extLst>
        </xdr:cNvPr>
        <xdr:cNvCxnSpPr/>
      </xdr:nvCxnSpPr>
      <xdr:spPr>
        <a:xfrm>
          <a:off x="4546600" y="1743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144253</xdr:rowOff>
    </xdr:from>
    <xdr:ext cx="405111" cy="259045"/>
    <xdr:sp macro="" textlink="">
      <xdr:nvSpPr>
        <xdr:cNvPr id="294" name="【保健所】&#10;有形固定資産減価償却率平均値テキスト">
          <a:extLst>
            <a:ext uri="{FF2B5EF4-FFF2-40B4-BE49-F238E27FC236}">
              <a16:creationId xmlns:a16="http://schemas.microsoft.com/office/drawing/2014/main" id="{840F60FA-90DC-45A1-8DD6-76AC03309EB3}"/>
            </a:ext>
          </a:extLst>
        </xdr:cNvPr>
        <xdr:cNvSpPr txBox="1"/>
      </xdr:nvSpPr>
      <xdr:spPr>
        <a:xfrm>
          <a:off x="46863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295" name="フローチャート: 判断 294">
          <a:extLst>
            <a:ext uri="{FF2B5EF4-FFF2-40B4-BE49-F238E27FC236}">
              <a16:creationId xmlns:a16="http://schemas.microsoft.com/office/drawing/2014/main" id="{3FDC0FB8-FF71-4FA1-B5CD-402F29F4B01B}"/>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134801</xdr:rowOff>
    </xdr:from>
    <xdr:to>
      <xdr:col>20</xdr:col>
      <xdr:colOff>38100</xdr:colOff>
      <xdr:row>105</xdr:row>
      <xdr:rowOff>64951</xdr:rowOff>
    </xdr:to>
    <xdr:sp macro="" textlink="">
      <xdr:nvSpPr>
        <xdr:cNvPr id="296" name="フローチャート: 判断 295">
          <a:extLst>
            <a:ext uri="{FF2B5EF4-FFF2-40B4-BE49-F238E27FC236}">
              <a16:creationId xmlns:a16="http://schemas.microsoft.com/office/drawing/2014/main" id="{47D477AD-A2C3-45A8-A05D-B9BA2A4FA703}"/>
            </a:ext>
          </a:extLst>
        </xdr:cNvPr>
        <xdr:cNvSpPr/>
      </xdr:nvSpPr>
      <xdr:spPr>
        <a:xfrm>
          <a:off x="3746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297" name="フローチャート: 判断 296">
          <a:extLst>
            <a:ext uri="{FF2B5EF4-FFF2-40B4-BE49-F238E27FC236}">
              <a16:creationId xmlns:a16="http://schemas.microsoft.com/office/drawing/2014/main" id="{DD82EA45-86A3-4033-85BE-B61D9C36DA30}"/>
            </a:ext>
          </a:extLst>
        </xdr:cNvPr>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298" name="フローチャート: 判断 297">
          <a:extLst>
            <a:ext uri="{FF2B5EF4-FFF2-40B4-BE49-F238E27FC236}">
              <a16:creationId xmlns:a16="http://schemas.microsoft.com/office/drawing/2014/main" id="{D0C2C302-79C1-4261-9D2A-94921F322657}"/>
            </a:ext>
          </a:extLst>
        </xdr:cNvPr>
        <xdr:cNvSpPr/>
      </xdr:nvSpPr>
      <xdr:spPr>
        <a:xfrm>
          <a:off x="1968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299" name="フローチャート: 判断 298">
          <a:extLst>
            <a:ext uri="{FF2B5EF4-FFF2-40B4-BE49-F238E27FC236}">
              <a16:creationId xmlns:a16="http://schemas.microsoft.com/office/drawing/2014/main" id="{8E25CECA-FD65-463D-A788-383A03F7B225}"/>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D0CF2E57-7ECB-4E63-A609-D38D4B4D0D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440E5C41-08DA-4EBE-BB49-4D50C3A6BCF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A2C84ED1-C845-4211-9777-A04864E805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AFCB6CD-5AE1-4782-B60B-E7EDC498F7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78C9616-7C85-4CAB-8A33-5D290CF284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69487</xdr:rowOff>
    </xdr:from>
    <xdr:to>
      <xdr:col>24</xdr:col>
      <xdr:colOff>114300</xdr:colOff>
      <xdr:row>101</xdr:row>
      <xdr:rowOff>171087</xdr:rowOff>
    </xdr:to>
    <xdr:sp macro="" textlink="">
      <xdr:nvSpPr>
        <xdr:cNvPr id="305" name="楕円 304">
          <a:extLst>
            <a:ext uri="{FF2B5EF4-FFF2-40B4-BE49-F238E27FC236}">
              <a16:creationId xmlns:a16="http://schemas.microsoft.com/office/drawing/2014/main" id="{C8560ED1-7DA2-4E3F-A8AB-85292A780A62}"/>
            </a:ext>
          </a:extLst>
        </xdr:cNvPr>
        <xdr:cNvSpPr/>
      </xdr:nvSpPr>
      <xdr:spPr>
        <a:xfrm>
          <a:off x="4584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22514</xdr:rowOff>
    </xdr:from>
    <xdr:ext cx="405111" cy="259045"/>
    <xdr:sp macro="" textlink="">
      <xdr:nvSpPr>
        <xdr:cNvPr id="306" name="【保健所】&#10;有形固定資産減価償却率該当値テキスト">
          <a:extLst>
            <a:ext uri="{FF2B5EF4-FFF2-40B4-BE49-F238E27FC236}">
              <a16:creationId xmlns:a16="http://schemas.microsoft.com/office/drawing/2014/main" id="{4056252D-604C-4C6B-BD2E-8E92482E2EA7}"/>
            </a:ext>
          </a:extLst>
        </xdr:cNvPr>
        <xdr:cNvSpPr txBox="1"/>
      </xdr:nvSpPr>
      <xdr:spPr>
        <a:xfrm>
          <a:off x="4686300" y="17338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38463</xdr:rowOff>
    </xdr:from>
    <xdr:to>
      <xdr:col>20</xdr:col>
      <xdr:colOff>38100</xdr:colOff>
      <xdr:row>101</xdr:row>
      <xdr:rowOff>140063</xdr:rowOff>
    </xdr:to>
    <xdr:sp macro="" textlink="">
      <xdr:nvSpPr>
        <xdr:cNvPr id="307" name="楕円 306">
          <a:extLst>
            <a:ext uri="{FF2B5EF4-FFF2-40B4-BE49-F238E27FC236}">
              <a16:creationId xmlns:a16="http://schemas.microsoft.com/office/drawing/2014/main" id="{BABE3382-F1BE-4368-AB27-B80628A5680F}"/>
            </a:ext>
          </a:extLst>
        </xdr:cNvPr>
        <xdr:cNvSpPr/>
      </xdr:nvSpPr>
      <xdr:spPr>
        <a:xfrm>
          <a:off x="3746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89263</xdr:rowOff>
    </xdr:from>
    <xdr:to>
      <xdr:col>24</xdr:col>
      <xdr:colOff>63500</xdr:colOff>
      <xdr:row>101</xdr:row>
      <xdr:rowOff>120287</xdr:rowOff>
    </xdr:to>
    <xdr:cxnSp macro="">
      <xdr:nvCxnSpPr>
        <xdr:cNvPr id="308" name="直線コネクタ 307">
          <a:extLst>
            <a:ext uri="{FF2B5EF4-FFF2-40B4-BE49-F238E27FC236}">
              <a16:creationId xmlns:a16="http://schemas.microsoft.com/office/drawing/2014/main" id="{28661E49-34E8-4723-8732-624AD7557729}"/>
            </a:ext>
          </a:extLst>
        </xdr:cNvPr>
        <xdr:cNvCxnSpPr/>
      </xdr:nvCxnSpPr>
      <xdr:spPr>
        <a:xfrm>
          <a:off x="3797300" y="174057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907</xdr:rowOff>
    </xdr:from>
    <xdr:to>
      <xdr:col>15</xdr:col>
      <xdr:colOff>101600</xdr:colOff>
      <xdr:row>101</xdr:row>
      <xdr:rowOff>102507</xdr:rowOff>
    </xdr:to>
    <xdr:sp macro="" textlink="">
      <xdr:nvSpPr>
        <xdr:cNvPr id="309" name="楕円 308">
          <a:extLst>
            <a:ext uri="{FF2B5EF4-FFF2-40B4-BE49-F238E27FC236}">
              <a16:creationId xmlns:a16="http://schemas.microsoft.com/office/drawing/2014/main" id="{382B25C8-0D24-4FE6-AF54-B2BB9CFF41C2}"/>
            </a:ext>
          </a:extLst>
        </xdr:cNvPr>
        <xdr:cNvSpPr/>
      </xdr:nvSpPr>
      <xdr:spPr>
        <a:xfrm>
          <a:off x="2857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51707</xdr:rowOff>
    </xdr:from>
    <xdr:to>
      <xdr:col>19</xdr:col>
      <xdr:colOff>177800</xdr:colOff>
      <xdr:row>101</xdr:row>
      <xdr:rowOff>89263</xdr:rowOff>
    </xdr:to>
    <xdr:cxnSp macro="">
      <xdr:nvCxnSpPr>
        <xdr:cNvPr id="310" name="直線コネクタ 309">
          <a:extLst>
            <a:ext uri="{FF2B5EF4-FFF2-40B4-BE49-F238E27FC236}">
              <a16:creationId xmlns:a16="http://schemas.microsoft.com/office/drawing/2014/main" id="{CE4D00EF-B8C6-4D2C-AFF4-D506D4C84C23}"/>
            </a:ext>
          </a:extLst>
        </xdr:cNvPr>
        <xdr:cNvCxnSpPr/>
      </xdr:nvCxnSpPr>
      <xdr:spPr>
        <a:xfrm>
          <a:off x="2908300" y="173681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133169</xdr:rowOff>
    </xdr:from>
    <xdr:to>
      <xdr:col>10</xdr:col>
      <xdr:colOff>165100</xdr:colOff>
      <xdr:row>101</xdr:row>
      <xdr:rowOff>63319</xdr:rowOff>
    </xdr:to>
    <xdr:sp macro="" textlink="">
      <xdr:nvSpPr>
        <xdr:cNvPr id="311" name="楕円 310">
          <a:extLst>
            <a:ext uri="{FF2B5EF4-FFF2-40B4-BE49-F238E27FC236}">
              <a16:creationId xmlns:a16="http://schemas.microsoft.com/office/drawing/2014/main" id="{450FEBBB-AA96-4316-8FAD-FE2D8DFA42BA}"/>
            </a:ext>
          </a:extLst>
        </xdr:cNvPr>
        <xdr:cNvSpPr/>
      </xdr:nvSpPr>
      <xdr:spPr>
        <a:xfrm>
          <a:off x="1968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101</xdr:row>
      <xdr:rowOff>51707</xdr:rowOff>
    </xdr:to>
    <xdr:cxnSp macro="">
      <xdr:nvCxnSpPr>
        <xdr:cNvPr id="312" name="直線コネクタ 311">
          <a:extLst>
            <a:ext uri="{FF2B5EF4-FFF2-40B4-BE49-F238E27FC236}">
              <a16:creationId xmlns:a16="http://schemas.microsoft.com/office/drawing/2014/main" id="{98A26ADA-2AFE-43EA-BF58-CB517E0990F6}"/>
            </a:ext>
          </a:extLst>
        </xdr:cNvPr>
        <xdr:cNvCxnSpPr/>
      </xdr:nvCxnSpPr>
      <xdr:spPr>
        <a:xfrm>
          <a:off x="2019300" y="17328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95613</xdr:rowOff>
    </xdr:from>
    <xdr:to>
      <xdr:col>6</xdr:col>
      <xdr:colOff>38100</xdr:colOff>
      <xdr:row>101</xdr:row>
      <xdr:rowOff>25763</xdr:rowOff>
    </xdr:to>
    <xdr:sp macro="" textlink="">
      <xdr:nvSpPr>
        <xdr:cNvPr id="313" name="楕円 312">
          <a:extLst>
            <a:ext uri="{FF2B5EF4-FFF2-40B4-BE49-F238E27FC236}">
              <a16:creationId xmlns:a16="http://schemas.microsoft.com/office/drawing/2014/main" id="{002E6427-EC09-4877-8058-BB1BB9302C26}"/>
            </a:ext>
          </a:extLst>
        </xdr:cNvPr>
        <xdr:cNvSpPr/>
      </xdr:nvSpPr>
      <xdr:spPr>
        <a:xfrm>
          <a:off x="1079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146413</xdr:rowOff>
    </xdr:from>
    <xdr:to>
      <xdr:col>10</xdr:col>
      <xdr:colOff>114300</xdr:colOff>
      <xdr:row>101</xdr:row>
      <xdr:rowOff>12519</xdr:rowOff>
    </xdr:to>
    <xdr:cxnSp macro="">
      <xdr:nvCxnSpPr>
        <xdr:cNvPr id="314" name="直線コネクタ 313">
          <a:extLst>
            <a:ext uri="{FF2B5EF4-FFF2-40B4-BE49-F238E27FC236}">
              <a16:creationId xmlns:a16="http://schemas.microsoft.com/office/drawing/2014/main" id="{6AE9FC90-BB97-4B80-AC26-8D68BEAFA1F7}"/>
            </a:ext>
          </a:extLst>
        </xdr:cNvPr>
        <xdr:cNvCxnSpPr/>
      </xdr:nvCxnSpPr>
      <xdr:spPr>
        <a:xfrm>
          <a:off x="1130300" y="172914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56078</xdr:rowOff>
    </xdr:from>
    <xdr:ext cx="405111" cy="259045"/>
    <xdr:sp macro="" textlink="">
      <xdr:nvSpPr>
        <xdr:cNvPr id="315" name="n_1aveValue【保健所】&#10;有形固定資産減価償却率">
          <a:extLst>
            <a:ext uri="{FF2B5EF4-FFF2-40B4-BE49-F238E27FC236}">
              <a16:creationId xmlns:a16="http://schemas.microsoft.com/office/drawing/2014/main" id="{C44A7787-D193-48D1-A749-383253EEF501}"/>
            </a:ext>
          </a:extLst>
        </xdr:cNvPr>
        <xdr:cNvSpPr txBox="1"/>
      </xdr:nvSpPr>
      <xdr:spPr>
        <a:xfrm>
          <a:off x="3582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316" name="n_2aveValue【保健所】&#10;有形固定資産減価償却率">
          <a:extLst>
            <a:ext uri="{FF2B5EF4-FFF2-40B4-BE49-F238E27FC236}">
              <a16:creationId xmlns:a16="http://schemas.microsoft.com/office/drawing/2014/main" id="{4B3BB759-68A9-4197-AC56-61CCD7052D02}"/>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317" name="n_3aveValue【保健所】&#10;有形固定資産減価償却率">
          <a:extLst>
            <a:ext uri="{FF2B5EF4-FFF2-40B4-BE49-F238E27FC236}">
              <a16:creationId xmlns:a16="http://schemas.microsoft.com/office/drawing/2014/main" id="{26FBAD67-EAC7-421B-B6C8-E0408EAF1F2E}"/>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318" name="n_4aveValue【保健所】&#10;有形固定資産減価償却率">
          <a:extLst>
            <a:ext uri="{FF2B5EF4-FFF2-40B4-BE49-F238E27FC236}">
              <a16:creationId xmlns:a16="http://schemas.microsoft.com/office/drawing/2014/main" id="{C13C8F24-2160-4774-8A48-BDE33D5EE067}"/>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156590</xdr:rowOff>
    </xdr:from>
    <xdr:ext cx="405111" cy="259045"/>
    <xdr:sp macro="" textlink="">
      <xdr:nvSpPr>
        <xdr:cNvPr id="319" name="n_1mainValue【保健所】&#10;有形固定資産減価償却率">
          <a:extLst>
            <a:ext uri="{FF2B5EF4-FFF2-40B4-BE49-F238E27FC236}">
              <a16:creationId xmlns:a16="http://schemas.microsoft.com/office/drawing/2014/main" id="{DD0177B3-F1F5-43E7-9844-7EC909BD4186}"/>
            </a:ext>
          </a:extLst>
        </xdr:cNvPr>
        <xdr:cNvSpPr txBox="1"/>
      </xdr:nvSpPr>
      <xdr:spPr>
        <a:xfrm>
          <a:off x="3582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119034</xdr:rowOff>
    </xdr:from>
    <xdr:ext cx="405111" cy="259045"/>
    <xdr:sp macro="" textlink="">
      <xdr:nvSpPr>
        <xdr:cNvPr id="320" name="n_2mainValue【保健所】&#10;有形固定資産減価償却率">
          <a:extLst>
            <a:ext uri="{FF2B5EF4-FFF2-40B4-BE49-F238E27FC236}">
              <a16:creationId xmlns:a16="http://schemas.microsoft.com/office/drawing/2014/main" id="{0459DEF1-321F-4200-B46B-09FA2154D60E}"/>
            </a:ext>
          </a:extLst>
        </xdr:cNvPr>
        <xdr:cNvSpPr txBox="1"/>
      </xdr:nvSpPr>
      <xdr:spPr>
        <a:xfrm>
          <a:off x="2705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79846</xdr:rowOff>
    </xdr:from>
    <xdr:ext cx="405111" cy="259045"/>
    <xdr:sp macro="" textlink="">
      <xdr:nvSpPr>
        <xdr:cNvPr id="321" name="n_3mainValue【保健所】&#10;有形固定資産減価償却率">
          <a:extLst>
            <a:ext uri="{FF2B5EF4-FFF2-40B4-BE49-F238E27FC236}">
              <a16:creationId xmlns:a16="http://schemas.microsoft.com/office/drawing/2014/main" id="{EB65C934-D6FC-4E97-B019-6E8F0E45615B}"/>
            </a:ext>
          </a:extLst>
        </xdr:cNvPr>
        <xdr:cNvSpPr txBox="1"/>
      </xdr:nvSpPr>
      <xdr:spPr>
        <a:xfrm>
          <a:off x="1816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42290</xdr:rowOff>
    </xdr:from>
    <xdr:ext cx="405111" cy="259045"/>
    <xdr:sp macro="" textlink="">
      <xdr:nvSpPr>
        <xdr:cNvPr id="322" name="n_4mainValue【保健所】&#10;有形固定資産減価償却率">
          <a:extLst>
            <a:ext uri="{FF2B5EF4-FFF2-40B4-BE49-F238E27FC236}">
              <a16:creationId xmlns:a16="http://schemas.microsoft.com/office/drawing/2014/main" id="{C72A866E-3DF0-4FEB-A9F5-FDBF5C008575}"/>
            </a:ext>
          </a:extLst>
        </xdr:cNvPr>
        <xdr:cNvSpPr txBox="1"/>
      </xdr:nvSpPr>
      <xdr:spPr>
        <a:xfrm>
          <a:off x="927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92E0F95C-C9DE-4C66-95BC-6B910C833B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a:extLst>
            <a:ext uri="{FF2B5EF4-FFF2-40B4-BE49-F238E27FC236}">
              <a16:creationId xmlns:a16="http://schemas.microsoft.com/office/drawing/2014/main" id="{D7DB88F2-62A5-4569-8A4A-E66E212B7506}"/>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a:extLst>
            <a:ext uri="{FF2B5EF4-FFF2-40B4-BE49-F238E27FC236}">
              <a16:creationId xmlns:a16="http://schemas.microsoft.com/office/drawing/2014/main" id="{7169FAA2-4BD0-4BD9-8863-B9D34D8441D4}"/>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a:extLst>
            <a:ext uri="{FF2B5EF4-FFF2-40B4-BE49-F238E27FC236}">
              <a16:creationId xmlns:a16="http://schemas.microsoft.com/office/drawing/2014/main" id="{A2ADDC97-CE36-44A6-89A2-D3255D99C862}"/>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a:extLst>
            <a:ext uri="{FF2B5EF4-FFF2-40B4-BE49-F238E27FC236}">
              <a16:creationId xmlns:a16="http://schemas.microsoft.com/office/drawing/2014/main" id="{72BED3B4-9F71-48C3-A59F-A208CEBC0FC1}"/>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A8AD0E93-12E3-4E13-A0B0-E11A28517C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3830A7CE-EBDA-4B99-B34D-A5390CE085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55BE7A8A-AFA6-4E9D-AFB1-3236D5AA53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BC06B17C-83D8-46D8-869C-12C9772FEE9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E3F024E7-C2DB-49E8-B81C-DC2BF0F47E5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EAD7833B-8AE6-4F35-B85E-9A170E3BA4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C8A6870B-1851-49B6-8C71-D319458DDEB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7BF5975-3A75-45E7-9A15-E2EE4B4947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89D71A15-E873-4159-A5B0-EEDC4A51803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50CDDE51-8CED-4889-9FE2-C67C2F44A7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75A671F2-948E-4E20-B6FD-1B85BB9F8C7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525B5177-D0A6-49F5-8388-CF93277C64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4C70653F-F95B-4892-93BA-40681FF58B5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CE8033D9-EDFC-4E85-874D-348E34A183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A35C2F35-25A1-4CB1-AE1B-1A16AF2C58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保健所】&#10;一人当たり面積グラフ枠">
          <a:extLst>
            <a:ext uri="{FF2B5EF4-FFF2-40B4-BE49-F238E27FC236}">
              <a16:creationId xmlns:a16="http://schemas.microsoft.com/office/drawing/2014/main" id="{49A8E48A-4C41-483D-AF5F-18A31E458F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344" name="直線コネクタ 343">
          <a:extLst>
            <a:ext uri="{FF2B5EF4-FFF2-40B4-BE49-F238E27FC236}">
              <a16:creationId xmlns:a16="http://schemas.microsoft.com/office/drawing/2014/main" id="{2C8B880E-509F-4BE0-878A-02431064DD26}"/>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45" name="【保健所】&#10;一人当たり面積最小値テキスト">
          <a:extLst>
            <a:ext uri="{FF2B5EF4-FFF2-40B4-BE49-F238E27FC236}">
              <a16:creationId xmlns:a16="http://schemas.microsoft.com/office/drawing/2014/main" id="{5CAAC405-CEB2-4209-B022-0138547C5D07}"/>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46" name="直線コネクタ 345">
          <a:extLst>
            <a:ext uri="{FF2B5EF4-FFF2-40B4-BE49-F238E27FC236}">
              <a16:creationId xmlns:a16="http://schemas.microsoft.com/office/drawing/2014/main" id="{EDBF7CA7-FAF6-4B67-9D78-83D9175FE8D1}"/>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347" name="【保健所】&#10;一人当たり面積最大値テキスト">
          <a:extLst>
            <a:ext uri="{FF2B5EF4-FFF2-40B4-BE49-F238E27FC236}">
              <a16:creationId xmlns:a16="http://schemas.microsoft.com/office/drawing/2014/main" id="{E29DBCFF-FD95-49A9-B61F-0AEBACB80B51}"/>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348" name="直線コネクタ 347">
          <a:extLst>
            <a:ext uri="{FF2B5EF4-FFF2-40B4-BE49-F238E27FC236}">
              <a16:creationId xmlns:a16="http://schemas.microsoft.com/office/drawing/2014/main" id="{91C9F120-B81F-42EB-A534-5F2C839EA505}"/>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124477</xdr:rowOff>
    </xdr:from>
    <xdr:ext cx="469744" cy="259045"/>
    <xdr:sp macro="" textlink="">
      <xdr:nvSpPr>
        <xdr:cNvPr id="349" name="【保健所】&#10;一人当たり面積平均値テキスト">
          <a:extLst>
            <a:ext uri="{FF2B5EF4-FFF2-40B4-BE49-F238E27FC236}">
              <a16:creationId xmlns:a16="http://schemas.microsoft.com/office/drawing/2014/main" id="{EFBC9D56-35A4-4DA0-A94A-76CB7267484F}"/>
            </a:ext>
          </a:extLst>
        </xdr:cNvPr>
        <xdr:cNvSpPr txBox="1"/>
      </xdr:nvSpPr>
      <xdr:spPr>
        <a:xfrm>
          <a:off x="105283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50" name="フローチャート: 判断 349">
          <a:extLst>
            <a:ext uri="{FF2B5EF4-FFF2-40B4-BE49-F238E27FC236}">
              <a16:creationId xmlns:a16="http://schemas.microsoft.com/office/drawing/2014/main" id="{4AC51F21-A1FD-40A9-B5D6-5461DEE32BAF}"/>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51" name="フローチャート: 判断 350">
          <a:extLst>
            <a:ext uri="{FF2B5EF4-FFF2-40B4-BE49-F238E27FC236}">
              <a16:creationId xmlns:a16="http://schemas.microsoft.com/office/drawing/2014/main" id="{6B73DAA5-D951-49B4-A7A6-06029BC08427}"/>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52" name="フローチャート: 判断 351">
          <a:extLst>
            <a:ext uri="{FF2B5EF4-FFF2-40B4-BE49-F238E27FC236}">
              <a16:creationId xmlns:a16="http://schemas.microsoft.com/office/drawing/2014/main" id="{6003A471-16D4-4E4D-8D5E-223AA34183E2}"/>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353" name="フローチャート: 判断 352">
          <a:extLst>
            <a:ext uri="{FF2B5EF4-FFF2-40B4-BE49-F238E27FC236}">
              <a16:creationId xmlns:a16="http://schemas.microsoft.com/office/drawing/2014/main" id="{21DAD1E4-E698-43D4-85EB-A5159EC91BB2}"/>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54" name="フローチャート: 判断 353">
          <a:extLst>
            <a:ext uri="{FF2B5EF4-FFF2-40B4-BE49-F238E27FC236}">
              <a16:creationId xmlns:a16="http://schemas.microsoft.com/office/drawing/2014/main" id="{8A90CC13-A761-4D21-89A7-1D509005BD02}"/>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13FCD68B-E0F6-4528-A855-AAECC8E775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09B0AA4-9400-4FA2-AAAE-58DA07AEA45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30811D56-C6DB-45A1-8C67-FB4B98B77DD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C5E9F9EC-82D7-4F76-B7BA-72EE1FDA14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CA6E0F1C-AB63-42EA-981D-926F1755FD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60" name="楕円 359">
          <a:extLst>
            <a:ext uri="{FF2B5EF4-FFF2-40B4-BE49-F238E27FC236}">
              <a16:creationId xmlns:a16="http://schemas.microsoft.com/office/drawing/2014/main" id="{BF66CAE9-B305-4F43-9118-832F4399EFB0}"/>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137177</xdr:rowOff>
    </xdr:from>
    <xdr:ext cx="469744" cy="259045"/>
    <xdr:sp macro="" textlink="">
      <xdr:nvSpPr>
        <xdr:cNvPr id="361" name="【保健所】&#10;一人当たり面積該当値テキスト">
          <a:extLst>
            <a:ext uri="{FF2B5EF4-FFF2-40B4-BE49-F238E27FC236}">
              <a16:creationId xmlns:a16="http://schemas.microsoft.com/office/drawing/2014/main" id="{AEA823FF-512B-464A-B76E-9AF4B21B5BC7}"/>
            </a:ext>
          </a:extLst>
        </xdr:cNvPr>
        <xdr:cNvSpPr txBox="1"/>
      </xdr:nvSpPr>
      <xdr:spPr>
        <a:xfrm>
          <a:off x="1052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62" name="楕円 361">
          <a:extLst>
            <a:ext uri="{FF2B5EF4-FFF2-40B4-BE49-F238E27FC236}">
              <a16:creationId xmlns:a16="http://schemas.microsoft.com/office/drawing/2014/main" id="{83EC1D5F-D0F0-40BC-9C8A-42AE000C93A1}"/>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363" name="直線コネクタ 362">
          <a:extLst>
            <a:ext uri="{FF2B5EF4-FFF2-40B4-BE49-F238E27FC236}">
              <a16:creationId xmlns:a16="http://schemas.microsoft.com/office/drawing/2014/main" id="{D9702079-3078-4C6D-A172-539B5AA8B6F8}"/>
            </a:ext>
          </a:extLst>
        </xdr:cNvPr>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64" name="楕円 363">
          <a:extLst>
            <a:ext uri="{FF2B5EF4-FFF2-40B4-BE49-F238E27FC236}">
              <a16:creationId xmlns:a16="http://schemas.microsoft.com/office/drawing/2014/main" id="{DCC36204-3BBC-4425-B2C6-2AF928652F41}"/>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65" name="直線コネクタ 364">
          <a:extLst>
            <a:ext uri="{FF2B5EF4-FFF2-40B4-BE49-F238E27FC236}">
              <a16:creationId xmlns:a16="http://schemas.microsoft.com/office/drawing/2014/main" id="{A2A2A190-7E48-4A07-B7FD-81F5FCE02A89}"/>
            </a:ext>
          </a:extLst>
        </xdr:cNvPr>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366" name="楕円 365">
          <a:extLst>
            <a:ext uri="{FF2B5EF4-FFF2-40B4-BE49-F238E27FC236}">
              <a16:creationId xmlns:a16="http://schemas.microsoft.com/office/drawing/2014/main" id="{7EA5EAAF-9A18-4C5B-BCB2-5E52C82C1015}"/>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367" name="直線コネクタ 366">
          <a:extLst>
            <a:ext uri="{FF2B5EF4-FFF2-40B4-BE49-F238E27FC236}">
              <a16:creationId xmlns:a16="http://schemas.microsoft.com/office/drawing/2014/main" id="{D6C941B3-F2FC-4E90-99E8-F4BAB0117A1F}"/>
            </a:ext>
          </a:extLst>
        </xdr:cNvPr>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368" name="楕円 367">
          <a:extLst>
            <a:ext uri="{FF2B5EF4-FFF2-40B4-BE49-F238E27FC236}">
              <a16:creationId xmlns:a16="http://schemas.microsoft.com/office/drawing/2014/main" id="{6E0A6A12-5CC5-43F3-AA1F-36E739999D19}"/>
            </a:ext>
          </a:extLst>
        </xdr:cNvPr>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369" name="直線コネクタ 368">
          <a:extLst>
            <a:ext uri="{FF2B5EF4-FFF2-40B4-BE49-F238E27FC236}">
              <a16:creationId xmlns:a16="http://schemas.microsoft.com/office/drawing/2014/main" id="{45E485D8-36E2-4EF7-BDD2-B07B0386F9AE}"/>
            </a:ext>
          </a:extLst>
        </xdr:cNvPr>
        <xdr:cNvCxnSpPr/>
      </xdr:nvCxnSpPr>
      <xdr:spPr>
        <a:xfrm>
          <a:off x="6972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70" name="n_1aveValue【保健所】&#10;一人当たり面積">
          <a:extLst>
            <a:ext uri="{FF2B5EF4-FFF2-40B4-BE49-F238E27FC236}">
              <a16:creationId xmlns:a16="http://schemas.microsoft.com/office/drawing/2014/main" id="{2578CF5B-F3CF-46CB-A5A7-04BFCB41C93E}"/>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71" name="n_2aveValue【保健所】&#10;一人当たり面積">
          <a:extLst>
            <a:ext uri="{FF2B5EF4-FFF2-40B4-BE49-F238E27FC236}">
              <a16:creationId xmlns:a16="http://schemas.microsoft.com/office/drawing/2014/main" id="{15B3C4D6-2AF9-419B-A301-397B613E17B6}"/>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72" name="n_3aveValue【保健所】&#10;一人当たり面積">
          <a:extLst>
            <a:ext uri="{FF2B5EF4-FFF2-40B4-BE49-F238E27FC236}">
              <a16:creationId xmlns:a16="http://schemas.microsoft.com/office/drawing/2014/main" id="{D138EEF2-D3CC-400A-96D4-7573ECF74D31}"/>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73" name="n_4aveValue【保健所】&#10;一人当たり面積">
          <a:extLst>
            <a:ext uri="{FF2B5EF4-FFF2-40B4-BE49-F238E27FC236}">
              <a16:creationId xmlns:a16="http://schemas.microsoft.com/office/drawing/2014/main" id="{E31E66A0-D140-4853-9183-EE2C65695F05}"/>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374" name="n_1mainValue【保健所】&#10;一人当たり面積">
          <a:extLst>
            <a:ext uri="{FF2B5EF4-FFF2-40B4-BE49-F238E27FC236}">
              <a16:creationId xmlns:a16="http://schemas.microsoft.com/office/drawing/2014/main" id="{15626501-5B4C-46E4-8503-C24FB61D506C}"/>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375" name="n_2mainValue【保健所】&#10;一人当たり面積">
          <a:extLst>
            <a:ext uri="{FF2B5EF4-FFF2-40B4-BE49-F238E27FC236}">
              <a16:creationId xmlns:a16="http://schemas.microsoft.com/office/drawing/2014/main" id="{6E6E6120-B3F6-4E0B-B284-2CBA2AE1966D}"/>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376" name="n_3mainValue【保健所】&#10;一人当たり面積">
          <a:extLst>
            <a:ext uri="{FF2B5EF4-FFF2-40B4-BE49-F238E27FC236}">
              <a16:creationId xmlns:a16="http://schemas.microsoft.com/office/drawing/2014/main" id="{ADB2486C-BF8C-4A71-9F03-1EDE7128C37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377" name="n_4mainValue【保健所】&#10;一人当たり面積">
          <a:extLst>
            <a:ext uri="{FF2B5EF4-FFF2-40B4-BE49-F238E27FC236}">
              <a16:creationId xmlns:a16="http://schemas.microsoft.com/office/drawing/2014/main" id="{DE786F01-5398-4AF4-A953-12DD665A6179}"/>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F9175C24-EBA2-4C24-BD2B-4BC5C4B8AC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8309268B-5F7E-491E-9584-ACB56529FBBD}"/>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9D40BB7C-72A7-41C0-978E-4C07DAA52DB2}"/>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DEF71742-A77D-4A81-A173-D33568881BF9}"/>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7DF918E6-B49D-416C-9463-126BCEAB77B9}"/>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C1927A03-2EAE-45DE-A405-EEE4CCE1604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1863F8DA-16F2-42FC-8533-637CBE373C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9EB08F70-FDF0-40B1-B843-3500B1F85F28}"/>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BC1FAEB4-B307-4014-B206-B278B7E7859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737694B2-26C3-4E3F-B383-6C1072966CF8}"/>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333D399C-BFBC-4BCA-8992-5ECFF60842DB}"/>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30CE4DBB-FBD7-4D9B-A6BC-C558FD1A1EB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E6606B55-DBCF-43BC-8EC5-889D20B64E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898ACE89-F202-4720-B82D-9693114ADD0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003913CB-D008-4B52-A3BB-B9E9691318A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2331823A-28DF-4DA5-A1EF-F90EA8E7734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38FCBA25-DFE9-43D4-A1B5-A18A229B06A3}"/>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000F95F0-7767-4218-B857-61EFB271FE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2802D557-5E2A-4F7A-B328-4EB9C0CD87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B3BF0A4F-0704-4BBC-89B1-BB213695E0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5DD545B5-E976-4CB0-B17D-CC81B103FE9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73041F5E-8FC6-4BC6-AC6B-42737FEBBA1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75539FBD-81E3-4B38-8660-1BDA6F614E6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F944DA7E-5E3C-4DC5-9C5C-5A186D8A52C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5407A0DD-8F06-4A02-A1B0-AD9D72A0FDC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01FCDC3B-1109-43D4-8277-009717680D9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82BE68B3-0A29-4C32-8A4D-3B3F1568F8C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2A8286F7-4482-4EDB-90EC-9C5E022D88A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30CFBBFF-8C00-4E6C-A995-AB7CFEF1724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C5A0CB1-D559-4266-8814-885FD8C6A2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1C38F04B-5F30-4FC2-8467-A2AA43440EB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警察施設】&#10;有形固定資産減価償却率グラフ枠">
          <a:extLst>
            <a:ext uri="{FF2B5EF4-FFF2-40B4-BE49-F238E27FC236}">
              <a16:creationId xmlns:a16="http://schemas.microsoft.com/office/drawing/2014/main" id="{E7A8F626-A75F-406B-9539-9EF3D386C7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410" name="直線コネクタ 409">
          <a:extLst>
            <a:ext uri="{FF2B5EF4-FFF2-40B4-BE49-F238E27FC236}">
              <a16:creationId xmlns:a16="http://schemas.microsoft.com/office/drawing/2014/main" id="{09131172-2AC5-44CF-848B-D88046F49E4F}"/>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411" name="【警察施設】&#10;有形固定資産減価償却率最小値テキスト">
          <a:extLst>
            <a:ext uri="{FF2B5EF4-FFF2-40B4-BE49-F238E27FC236}">
              <a16:creationId xmlns:a16="http://schemas.microsoft.com/office/drawing/2014/main" id="{E3B8EDD6-3209-447A-813D-C269C7C06C93}"/>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412" name="直線コネクタ 411">
          <a:extLst>
            <a:ext uri="{FF2B5EF4-FFF2-40B4-BE49-F238E27FC236}">
              <a16:creationId xmlns:a16="http://schemas.microsoft.com/office/drawing/2014/main" id="{91485302-D978-4DC4-9BAB-0084E347ADCB}"/>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413" name="【警察施設】&#10;有形固定資産減価償却率最大値テキスト">
          <a:extLst>
            <a:ext uri="{FF2B5EF4-FFF2-40B4-BE49-F238E27FC236}">
              <a16:creationId xmlns:a16="http://schemas.microsoft.com/office/drawing/2014/main" id="{89E8019D-4C19-4609-BAF0-482A8977F1B6}"/>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414" name="直線コネクタ 413">
          <a:extLst>
            <a:ext uri="{FF2B5EF4-FFF2-40B4-BE49-F238E27FC236}">
              <a16:creationId xmlns:a16="http://schemas.microsoft.com/office/drawing/2014/main" id="{6F51C3CC-E413-44A8-91C4-EA68D6F7A7FA}"/>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415" name="【警察施設】&#10;有形固定資産減価償却率平均値テキスト">
          <a:extLst>
            <a:ext uri="{FF2B5EF4-FFF2-40B4-BE49-F238E27FC236}">
              <a16:creationId xmlns:a16="http://schemas.microsoft.com/office/drawing/2014/main" id="{585FA34F-5990-4D9C-B9CE-6B27509D9085}"/>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416" name="フローチャート: 判断 415">
          <a:extLst>
            <a:ext uri="{FF2B5EF4-FFF2-40B4-BE49-F238E27FC236}">
              <a16:creationId xmlns:a16="http://schemas.microsoft.com/office/drawing/2014/main" id="{E5EA7F7A-DA41-4C88-B277-99A4D9FBFB24}"/>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417" name="フローチャート: 判断 416">
          <a:extLst>
            <a:ext uri="{FF2B5EF4-FFF2-40B4-BE49-F238E27FC236}">
              <a16:creationId xmlns:a16="http://schemas.microsoft.com/office/drawing/2014/main" id="{7CB4A5AE-7D73-4606-A8EC-37A05D28ADD0}"/>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18" name="フローチャート: 判断 417">
          <a:extLst>
            <a:ext uri="{FF2B5EF4-FFF2-40B4-BE49-F238E27FC236}">
              <a16:creationId xmlns:a16="http://schemas.microsoft.com/office/drawing/2014/main" id="{EED39408-E71A-4284-A64C-60CBC299AABE}"/>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419" name="フローチャート: 判断 418">
          <a:extLst>
            <a:ext uri="{FF2B5EF4-FFF2-40B4-BE49-F238E27FC236}">
              <a16:creationId xmlns:a16="http://schemas.microsoft.com/office/drawing/2014/main" id="{FD3449C5-AC34-4C1B-BA51-E68EDAA38068}"/>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420" name="フローチャート: 判断 419">
          <a:extLst>
            <a:ext uri="{FF2B5EF4-FFF2-40B4-BE49-F238E27FC236}">
              <a16:creationId xmlns:a16="http://schemas.microsoft.com/office/drawing/2014/main" id="{B588A10B-6B55-4565-98DF-00F1F8AB387B}"/>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0A6325A-6492-4047-B053-B64BDE9252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586A90B2-B81B-49C4-947B-168577E7BD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C9397E61-7A17-4EE7-9E3E-71E0377341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FE8A80A6-B77A-4A28-B905-EA0F3C0C0E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D4F1D7D2-0FC1-4AB4-94C1-8810A08798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426" name="楕円 425">
          <a:extLst>
            <a:ext uri="{FF2B5EF4-FFF2-40B4-BE49-F238E27FC236}">
              <a16:creationId xmlns:a16="http://schemas.microsoft.com/office/drawing/2014/main" id="{3A4975CE-77EE-42C3-8805-FC990FD435ED}"/>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84091</xdr:rowOff>
    </xdr:from>
    <xdr:ext cx="405111" cy="259045"/>
    <xdr:sp macro="" textlink="">
      <xdr:nvSpPr>
        <xdr:cNvPr id="427" name="【警察施設】&#10;有形固定資産減価償却率該当値テキスト">
          <a:extLst>
            <a:ext uri="{FF2B5EF4-FFF2-40B4-BE49-F238E27FC236}">
              <a16:creationId xmlns:a16="http://schemas.microsoft.com/office/drawing/2014/main" id="{6C8DD69F-F997-47C7-AA52-09BAA172313E}"/>
            </a:ext>
          </a:extLst>
        </xdr:cNvPr>
        <xdr:cNvSpPr txBox="1"/>
      </xdr:nvSpPr>
      <xdr:spPr>
        <a:xfrm>
          <a:off x="163703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428" name="楕円 427">
          <a:extLst>
            <a:ext uri="{FF2B5EF4-FFF2-40B4-BE49-F238E27FC236}">
              <a16:creationId xmlns:a16="http://schemas.microsoft.com/office/drawing/2014/main" id="{0B25A402-FC34-4503-8DC5-17B9A7452337}"/>
            </a:ext>
          </a:extLst>
        </xdr:cNvPr>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130302</xdr:rowOff>
    </xdr:to>
    <xdr:cxnSp macro="">
      <xdr:nvCxnSpPr>
        <xdr:cNvPr id="429" name="直線コネクタ 428">
          <a:extLst>
            <a:ext uri="{FF2B5EF4-FFF2-40B4-BE49-F238E27FC236}">
              <a16:creationId xmlns:a16="http://schemas.microsoft.com/office/drawing/2014/main" id="{31BDA7CB-CE23-4AA4-A242-0011D2DF0364}"/>
            </a:ext>
          </a:extLst>
        </xdr:cNvPr>
        <xdr:cNvCxnSpPr/>
      </xdr:nvCxnSpPr>
      <xdr:spPr>
        <a:xfrm flipV="1">
          <a:off x="15481300" y="10227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xdr:rowOff>
    </xdr:from>
    <xdr:to>
      <xdr:col>76</xdr:col>
      <xdr:colOff>165100</xdr:colOff>
      <xdr:row>59</xdr:row>
      <xdr:rowOff>103378</xdr:rowOff>
    </xdr:to>
    <xdr:sp macro="" textlink="">
      <xdr:nvSpPr>
        <xdr:cNvPr id="430" name="楕円 429">
          <a:extLst>
            <a:ext uri="{FF2B5EF4-FFF2-40B4-BE49-F238E27FC236}">
              <a16:creationId xmlns:a16="http://schemas.microsoft.com/office/drawing/2014/main" id="{E0CCC8A0-A120-4DD1-A43A-E12801C82627}"/>
            </a:ext>
          </a:extLst>
        </xdr:cNvPr>
        <xdr:cNvSpPr/>
      </xdr:nvSpPr>
      <xdr:spPr>
        <a:xfrm>
          <a:off x="14541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52578</xdr:rowOff>
    </xdr:from>
    <xdr:to>
      <xdr:col>81</xdr:col>
      <xdr:colOff>50800</xdr:colOff>
      <xdr:row>59</xdr:row>
      <xdr:rowOff>130302</xdr:rowOff>
    </xdr:to>
    <xdr:cxnSp macro="">
      <xdr:nvCxnSpPr>
        <xdr:cNvPr id="431" name="直線コネクタ 430">
          <a:extLst>
            <a:ext uri="{FF2B5EF4-FFF2-40B4-BE49-F238E27FC236}">
              <a16:creationId xmlns:a16="http://schemas.microsoft.com/office/drawing/2014/main" id="{03E8A1E9-9E58-456F-B408-8403FF48CF10}"/>
            </a:ext>
          </a:extLst>
        </xdr:cNvPr>
        <xdr:cNvCxnSpPr/>
      </xdr:nvCxnSpPr>
      <xdr:spPr>
        <a:xfrm>
          <a:off x="14592300" y="101681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432" name="楕円 431">
          <a:extLst>
            <a:ext uri="{FF2B5EF4-FFF2-40B4-BE49-F238E27FC236}">
              <a16:creationId xmlns:a16="http://schemas.microsoft.com/office/drawing/2014/main" id="{B7361C1D-A77E-46EA-A80B-62875E47D78E}"/>
            </a:ext>
          </a:extLst>
        </xdr:cNvPr>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52578</xdr:rowOff>
    </xdr:to>
    <xdr:cxnSp macro="">
      <xdr:nvCxnSpPr>
        <xdr:cNvPr id="433" name="直線コネクタ 432">
          <a:extLst>
            <a:ext uri="{FF2B5EF4-FFF2-40B4-BE49-F238E27FC236}">
              <a16:creationId xmlns:a16="http://schemas.microsoft.com/office/drawing/2014/main" id="{7FF39AC8-DF35-4E07-A0BF-078B8D06BD3A}"/>
            </a:ext>
          </a:extLst>
        </xdr:cNvPr>
        <xdr:cNvCxnSpPr/>
      </xdr:nvCxnSpPr>
      <xdr:spPr>
        <a:xfrm>
          <a:off x="13703300" y="10099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54356</xdr:rowOff>
    </xdr:from>
    <xdr:to>
      <xdr:col>67</xdr:col>
      <xdr:colOff>101600</xdr:colOff>
      <xdr:row>58</xdr:row>
      <xdr:rowOff>155956</xdr:rowOff>
    </xdr:to>
    <xdr:sp macro="" textlink="">
      <xdr:nvSpPr>
        <xdr:cNvPr id="434" name="楕円 433">
          <a:extLst>
            <a:ext uri="{FF2B5EF4-FFF2-40B4-BE49-F238E27FC236}">
              <a16:creationId xmlns:a16="http://schemas.microsoft.com/office/drawing/2014/main" id="{3BD20E3D-F8C8-4AC4-9BD9-A9B93D9F7F86}"/>
            </a:ext>
          </a:extLst>
        </xdr:cNvPr>
        <xdr:cNvSpPr/>
      </xdr:nvSpPr>
      <xdr:spPr>
        <a:xfrm>
          <a:off x="12763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58</xdr:row>
      <xdr:rowOff>155448</xdr:rowOff>
    </xdr:to>
    <xdr:cxnSp macro="">
      <xdr:nvCxnSpPr>
        <xdr:cNvPr id="435" name="直線コネクタ 434">
          <a:extLst>
            <a:ext uri="{FF2B5EF4-FFF2-40B4-BE49-F238E27FC236}">
              <a16:creationId xmlns:a16="http://schemas.microsoft.com/office/drawing/2014/main" id="{4D89E787-488E-4789-B30F-F002475D95AA}"/>
            </a:ext>
          </a:extLst>
        </xdr:cNvPr>
        <xdr:cNvCxnSpPr/>
      </xdr:nvCxnSpPr>
      <xdr:spPr>
        <a:xfrm>
          <a:off x="12814300" y="10049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3319</xdr:rowOff>
    </xdr:from>
    <xdr:ext cx="405111" cy="259045"/>
    <xdr:sp macro="" textlink="">
      <xdr:nvSpPr>
        <xdr:cNvPr id="436" name="n_1aveValue【警察施設】&#10;有形固定資産減価償却率">
          <a:extLst>
            <a:ext uri="{FF2B5EF4-FFF2-40B4-BE49-F238E27FC236}">
              <a16:creationId xmlns:a16="http://schemas.microsoft.com/office/drawing/2014/main" id="{028246E8-E4DA-4665-90EC-1BD4B8EE7475}"/>
            </a:ext>
          </a:extLst>
        </xdr:cNvPr>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37" name="n_2aveValue【警察施設】&#10;有形固定資産減価償却率">
          <a:extLst>
            <a:ext uri="{FF2B5EF4-FFF2-40B4-BE49-F238E27FC236}">
              <a16:creationId xmlns:a16="http://schemas.microsoft.com/office/drawing/2014/main" id="{70B692DE-5853-4463-8944-A11BB52919E5}"/>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438" name="n_3aveValue【警察施設】&#10;有形固定資産減価償却率">
          <a:extLst>
            <a:ext uri="{FF2B5EF4-FFF2-40B4-BE49-F238E27FC236}">
              <a16:creationId xmlns:a16="http://schemas.microsoft.com/office/drawing/2014/main" id="{67F2E432-CA73-4E50-8727-B01C629BFDA9}"/>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439" name="n_4aveValue【警察施設】&#10;有形固定資産減価償却率">
          <a:extLst>
            <a:ext uri="{FF2B5EF4-FFF2-40B4-BE49-F238E27FC236}">
              <a16:creationId xmlns:a16="http://schemas.microsoft.com/office/drawing/2014/main" id="{F42379D1-0C1A-41DA-8DDB-77F6A9996A1E}"/>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440" name="n_1mainValue【警察施設】&#10;有形固定資産減価償却率">
          <a:extLst>
            <a:ext uri="{FF2B5EF4-FFF2-40B4-BE49-F238E27FC236}">
              <a16:creationId xmlns:a16="http://schemas.microsoft.com/office/drawing/2014/main" id="{152DBE49-4B1D-4EF4-A3B4-6BDF6F861534}"/>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441" name="n_2mainValue【警察施設】&#10;有形固定資産減価償却率">
          <a:extLst>
            <a:ext uri="{FF2B5EF4-FFF2-40B4-BE49-F238E27FC236}">
              <a16:creationId xmlns:a16="http://schemas.microsoft.com/office/drawing/2014/main" id="{FC1B1BF1-7F39-41F2-BE65-70D0DACC360D}"/>
            </a:ext>
          </a:extLst>
        </xdr:cNvPr>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442" name="n_3mainValue【警察施設】&#10;有形固定資産減価償却率">
          <a:extLst>
            <a:ext uri="{FF2B5EF4-FFF2-40B4-BE49-F238E27FC236}">
              <a16:creationId xmlns:a16="http://schemas.microsoft.com/office/drawing/2014/main" id="{5A6AA181-A549-42CA-9147-415D9525525C}"/>
            </a:ext>
          </a:extLst>
        </xdr:cNvPr>
        <xdr:cNvSpPr txBox="1"/>
      </xdr:nvSpPr>
      <xdr:spPr>
        <a:xfrm>
          <a:off x="13500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443" name="n_4mainValue【警察施設】&#10;有形固定資産減価償却率">
          <a:extLst>
            <a:ext uri="{FF2B5EF4-FFF2-40B4-BE49-F238E27FC236}">
              <a16:creationId xmlns:a16="http://schemas.microsoft.com/office/drawing/2014/main" id="{7BE09F15-5D36-47AA-8C2E-98C5958DC920}"/>
            </a:ext>
          </a:extLst>
        </xdr:cNvPr>
        <xdr:cNvSpPr txBox="1"/>
      </xdr:nvSpPr>
      <xdr:spPr>
        <a:xfrm>
          <a:off x="12611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3A06994B-51A5-4CEE-B40A-1806E0FA10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72D0B8EE-A1F0-4BF0-8ED9-A21DD582E058}"/>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687CA3DA-F883-4F94-A595-B5A22D83DB6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FFEA01A2-6BF9-4D3C-B26F-7534B1E5068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3DF07783-719B-419D-A3D7-9EF4F8E4C9B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19C9E76F-C73D-4993-B20B-AF902669CC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ECB50D63-C7B3-4C61-B774-596056E25E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7FA5EDAB-5412-4F03-AB89-BBC89E83C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7B2C22C1-A64F-4F15-8530-576B63B6B7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7ED6D2C7-6A79-4D35-B7F7-EFF33621AD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B2A24947-2DB6-4DD0-8171-A51B659BAF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1EADE1FE-0A73-487F-BFBC-2282123F45F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CC9B0A6A-5515-4630-9D9B-CACBB666FC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9038A301-1503-47E9-8A3E-3E230F9E15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a:extLst>
            <a:ext uri="{FF2B5EF4-FFF2-40B4-BE49-F238E27FC236}">
              <a16:creationId xmlns:a16="http://schemas.microsoft.com/office/drawing/2014/main" id="{2AF2CD0C-6F93-4B5C-B0A0-922A14B5E1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036EF96C-275B-4417-9634-B48C08BCD3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a:extLst>
            <a:ext uri="{FF2B5EF4-FFF2-40B4-BE49-F238E27FC236}">
              <a16:creationId xmlns:a16="http://schemas.microsoft.com/office/drawing/2014/main" id="{7A01392F-1B15-469F-B666-D42670F1177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6C2B1A22-A991-4D7D-AB52-F7F6FB67C7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1DC238AE-9A57-4AE6-AF40-1B10A99EC2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37DBC275-38A9-40FE-B36A-24445760FD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7F719260-7EC3-412E-8BA7-D3453B67EC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警察施設】&#10;一人当たり面積グラフ枠">
          <a:extLst>
            <a:ext uri="{FF2B5EF4-FFF2-40B4-BE49-F238E27FC236}">
              <a16:creationId xmlns:a16="http://schemas.microsoft.com/office/drawing/2014/main" id="{4702C6D2-DCBB-4E92-AF4D-FFE352F1E7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466" name="直線コネクタ 465">
          <a:extLst>
            <a:ext uri="{FF2B5EF4-FFF2-40B4-BE49-F238E27FC236}">
              <a16:creationId xmlns:a16="http://schemas.microsoft.com/office/drawing/2014/main" id="{9C1809D4-D3CB-4774-9913-81890BF1BF0B}"/>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467" name="【警察施設】&#10;一人当たり面積最小値テキスト">
          <a:extLst>
            <a:ext uri="{FF2B5EF4-FFF2-40B4-BE49-F238E27FC236}">
              <a16:creationId xmlns:a16="http://schemas.microsoft.com/office/drawing/2014/main" id="{C14833C8-47D1-4BC5-B2BE-F9C3A2E65AAD}"/>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68" name="直線コネクタ 467">
          <a:extLst>
            <a:ext uri="{FF2B5EF4-FFF2-40B4-BE49-F238E27FC236}">
              <a16:creationId xmlns:a16="http://schemas.microsoft.com/office/drawing/2014/main" id="{3CA220B7-5D24-4290-8933-707D78FD3C65}"/>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469" name="【警察施設】&#10;一人当たり面積最大値テキスト">
          <a:extLst>
            <a:ext uri="{FF2B5EF4-FFF2-40B4-BE49-F238E27FC236}">
              <a16:creationId xmlns:a16="http://schemas.microsoft.com/office/drawing/2014/main" id="{43F1DD4E-6C88-456F-B5FA-D4501CA5580A}"/>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470" name="直線コネクタ 469">
          <a:extLst>
            <a:ext uri="{FF2B5EF4-FFF2-40B4-BE49-F238E27FC236}">
              <a16:creationId xmlns:a16="http://schemas.microsoft.com/office/drawing/2014/main" id="{D470A3EB-78EF-4964-B401-D459DA66C3D3}"/>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471" name="【警察施設】&#10;一人当たり面積平均値テキスト">
          <a:extLst>
            <a:ext uri="{FF2B5EF4-FFF2-40B4-BE49-F238E27FC236}">
              <a16:creationId xmlns:a16="http://schemas.microsoft.com/office/drawing/2014/main" id="{59E75643-BDDC-4F5A-A9EE-683BABAA8D9C}"/>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472" name="フローチャート: 判断 471">
          <a:extLst>
            <a:ext uri="{FF2B5EF4-FFF2-40B4-BE49-F238E27FC236}">
              <a16:creationId xmlns:a16="http://schemas.microsoft.com/office/drawing/2014/main" id="{F895E304-D88A-4488-B426-666B146E08D7}"/>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473" name="フローチャート: 判断 472">
          <a:extLst>
            <a:ext uri="{FF2B5EF4-FFF2-40B4-BE49-F238E27FC236}">
              <a16:creationId xmlns:a16="http://schemas.microsoft.com/office/drawing/2014/main" id="{044CBDAC-A53F-4227-86DD-EDD5A230DD7C}"/>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74" name="フローチャート: 判断 473">
          <a:extLst>
            <a:ext uri="{FF2B5EF4-FFF2-40B4-BE49-F238E27FC236}">
              <a16:creationId xmlns:a16="http://schemas.microsoft.com/office/drawing/2014/main" id="{5FACFE01-CD1A-425D-91C2-71FB4D4E43EF}"/>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75" name="フローチャート: 判断 474">
          <a:extLst>
            <a:ext uri="{FF2B5EF4-FFF2-40B4-BE49-F238E27FC236}">
              <a16:creationId xmlns:a16="http://schemas.microsoft.com/office/drawing/2014/main" id="{9399932F-9D4E-425A-AA89-A37F18B4417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476" name="フローチャート: 判断 475">
          <a:extLst>
            <a:ext uri="{FF2B5EF4-FFF2-40B4-BE49-F238E27FC236}">
              <a16:creationId xmlns:a16="http://schemas.microsoft.com/office/drawing/2014/main" id="{2EEE6D4D-97E3-44B8-B2B3-15662ACD916A}"/>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59AB7620-BB54-427F-A511-D8666173C0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68A6F95-F4D4-43E8-86D5-858A2619F6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8948AAE3-1243-454A-A827-1017FAAFF3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D9B4C3F0-2353-476B-805D-3DF8E3EFDC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5A32BBE-4E58-481F-880F-DAC9B0685F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482" name="楕円 481">
          <a:extLst>
            <a:ext uri="{FF2B5EF4-FFF2-40B4-BE49-F238E27FC236}">
              <a16:creationId xmlns:a16="http://schemas.microsoft.com/office/drawing/2014/main" id="{3C79AA77-1C9F-4010-988D-D8F9230CBCE6}"/>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3827</xdr:rowOff>
    </xdr:from>
    <xdr:ext cx="469744" cy="259045"/>
    <xdr:sp macro="" textlink="">
      <xdr:nvSpPr>
        <xdr:cNvPr id="483" name="【警察施設】&#10;一人当たり面積該当値テキスト">
          <a:extLst>
            <a:ext uri="{FF2B5EF4-FFF2-40B4-BE49-F238E27FC236}">
              <a16:creationId xmlns:a16="http://schemas.microsoft.com/office/drawing/2014/main" id="{17C43C00-163A-44E2-BEDE-C6EF2E7E2BDB}"/>
            </a:ext>
          </a:extLst>
        </xdr:cNvPr>
        <xdr:cNvSpPr txBox="1"/>
      </xdr:nvSpPr>
      <xdr:spPr>
        <a:xfrm>
          <a:off x="222123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484" name="楕円 483">
          <a:extLst>
            <a:ext uri="{FF2B5EF4-FFF2-40B4-BE49-F238E27FC236}">
              <a16:creationId xmlns:a16="http://schemas.microsoft.com/office/drawing/2014/main" id="{D64B559F-190F-46BB-8011-ABDDD2391EAB}"/>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485" name="直線コネクタ 484">
          <a:extLst>
            <a:ext uri="{FF2B5EF4-FFF2-40B4-BE49-F238E27FC236}">
              <a16:creationId xmlns:a16="http://schemas.microsoft.com/office/drawing/2014/main" id="{07401840-D019-4B7A-8093-69F25CCA0713}"/>
            </a:ext>
          </a:extLst>
        </xdr:cNvPr>
        <xdr:cNvCxnSpPr/>
      </xdr:nvCxnSpPr>
      <xdr:spPr>
        <a:xfrm flipV="1">
          <a:off x="21323300" y="1070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486" name="楕円 485">
          <a:extLst>
            <a:ext uri="{FF2B5EF4-FFF2-40B4-BE49-F238E27FC236}">
              <a16:creationId xmlns:a16="http://schemas.microsoft.com/office/drawing/2014/main" id="{E59BA489-B98A-4DC9-9D9B-80980C9570CF}"/>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114300</xdr:rowOff>
    </xdr:to>
    <xdr:cxnSp macro="">
      <xdr:nvCxnSpPr>
        <xdr:cNvPr id="487" name="直線コネクタ 486">
          <a:extLst>
            <a:ext uri="{FF2B5EF4-FFF2-40B4-BE49-F238E27FC236}">
              <a16:creationId xmlns:a16="http://schemas.microsoft.com/office/drawing/2014/main" id="{4C9B6C77-8D02-4030-A977-AB499D9AA919}"/>
            </a:ext>
          </a:extLst>
        </xdr:cNvPr>
        <xdr:cNvCxnSpPr/>
      </xdr:nvCxnSpPr>
      <xdr:spPr>
        <a:xfrm flipV="1">
          <a:off x="20434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488" name="楕円 487">
          <a:extLst>
            <a:ext uri="{FF2B5EF4-FFF2-40B4-BE49-F238E27FC236}">
              <a16:creationId xmlns:a16="http://schemas.microsoft.com/office/drawing/2014/main" id="{1B7D539E-07EF-43F5-AAAC-38662E362501}"/>
            </a:ext>
          </a:extLst>
        </xdr:cNvPr>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121920</xdr:rowOff>
    </xdr:to>
    <xdr:cxnSp macro="">
      <xdr:nvCxnSpPr>
        <xdr:cNvPr id="489" name="直線コネクタ 488">
          <a:extLst>
            <a:ext uri="{FF2B5EF4-FFF2-40B4-BE49-F238E27FC236}">
              <a16:creationId xmlns:a16="http://schemas.microsoft.com/office/drawing/2014/main" id="{EE9829F7-E32E-41B2-B005-512463417C2D}"/>
            </a:ext>
          </a:extLst>
        </xdr:cNvPr>
        <xdr:cNvCxnSpPr/>
      </xdr:nvCxnSpPr>
      <xdr:spPr>
        <a:xfrm flipV="1">
          <a:off x="19545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490" name="楕円 489">
          <a:extLst>
            <a:ext uri="{FF2B5EF4-FFF2-40B4-BE49-F238E27FC236}">
              <a16:creationId xmlns:a16="http://schemas.microsoft.com/office/drawing/2014/main" id="{D3F2E94C-FC89-4CA1-B642-8824234286D4}"/>
            </a:ext>
          </a:extLst>
        </xdr:cNvPr>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121920</xdr:rowOff>
    </xdr:to>
    <xdr:cxnSp macro="">
      <xdr:nvCxnSpPr>
        <xdr:cNvPr id="491" name="直線コネクタ 490">
          <a:extLst>
            <a:ext uri="{FF2B5EF4-FFF2-40B4-BE49-F238E27FC236}">
              <a16:creationId xmlns:a16="http://schemas.microsoft.com/office/drawing/2014/main" id="{3324CEED-BA1B-41B7-A120-37A43055CF3A}"/>
            </a:ext>
          </a:extLst>
        </xdr:cNvPr>
        <xdr:cNvCxnSpPr/>
      </xdr:nvCxnSpPr>
      <xdr:spPr>
        <a:xfrm>
          <a:off x="18656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36847</xdr:rowOff>
    </xdr:from>
    <xdr:ext cx="469744" cy="259045"/>
    <xdr:sp macro="" textlink="">
      <xdr:nvSpPr>
        <xdr:cNvPr id="492" name="n_1aveValue【警察施設】&#10;一人当たり面積">
          <a:extLst>
            <a:ext uri="{FF2B5EF4-FFF2-40B4-BE49-F238E27FC236}">
              <a16:creationId xmlns:a16="http://schemas.microsoft.com/office/drawing/2014/main" id="{ED11ADA5-E320-42A6-BD58-CBAED76B1168}"/>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93" name="n_2aveValue【警察施設】&#10;一人当たり面積">
          <a:extLst>
            <a:ext uri="{FF2B5EF4-FFF2-40B4-BE49-F238E27FC236}">
              <a16:creationId xmlns:a16="http://schemas.microsoft.com/office/drawing/2014/main" id="{59964982-FE82-48A5-BC33-137903A4657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494" name="n_3aveValue【警察施設】&#10;一人当たり面積">
          <a:extLst>
            <a:ext uri="{FF2B5EF4-FFF2-40B4-BE49-F238E27FC236}">
              <a16:creationId xmlns:a16="http://schemas.microsoft.com/office/drawing/2014/main" id="{8336CCA0-AEF9-47CA-9CB2-6E2512D17334}"/>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495" name="n_4aveValue【警察施設】&#10;一人当たり面積">
          <a:extLst>
            <a:ext uri="{FF2B5EF4-FFF2-40B4-BE49-F238E27FC236}">
              <a16:creationId xmlns:a16="http://schemas.microsoft.com/office/drawing/2014/main" id="{0FE938F9-E599-449F-9430-824C8F9D7EB5}"/>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496" name="n_1mainValue【警察施設】&#10;一人当たり面積">
          <a:extLst>
            <a:ext uri="{FF2B5EF4-FFF2-40B4-BE49-F238E27FC236}">
              <a16:creationId xmlns:a16="http://schemas.microsoft.com/office/drawing/2014/main" id="{5779E46A-1E7E-4A17-B844-34F38A1F7B60}"/>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497" name="n_2mainValue【警察施設】&#10;一人当たり面積">
          <a:extLst>
            <a:ext uri="{FF2B5EF4-FFF2-40B4-BE49-F238E27FC236}">
              <a16:creationId xmlns:a16="http://schemas.microsoft.com/office/drawing/2014/main" id="{70B3F2D9-477E-4830-85A0-4E9BA20613C3}"/>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498" name="n_3mainValue【警察施設】&#10;一人当たり面積">
          <a:extLst>
            <a:ext uri="{FF2B5EF4-FFF2-40B4-BE49-F238E27FC236}">
              <a16:creationId xmlns:a16="http://schemas.microsoft.com/office/drawing/2014/main" id="{B79FBA43-C47C-474A-9C18-CE960420336B}"/>
            </a:ext>
          </a:extLst>
        </xdr:cNvPr>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499" name="n_4mainValue【警察施設】&#10;一人当たり面積">
          <a:extLst>
            <a:ext uri="{FF2B5EF4-FFF2-40B4-BE49-F238E27FC236}">
              <a16:creationId xmlns:a16="http://schemas.microsoft.com/office/drawing/2014/main" id="{200AD80A-CF95-4C07-ADCE-8F587E439196}"/>
            </a:ext>
          </a:extLst>
        </xdr:cNvPr>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E38E4862-F3B7-42E8-A419-B27FD4BD3A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1" name="正方形/長方形 500">
          <a:extLst>
            <a:ext uri="{FF2B5EF4-FFF2-40B4-BE49-F238E27FC236}">
              <a16:creationId xmlns:a16="http://schemas.microsoft.com/office/drawing/2014/main" id="{92864261-D889-4F90-8AE8-A79DF6182AB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2" name="正方形/長方形 501">
          <a:extLst>
            <a:ext uri="{FF2B5EF4-FFF2-40B4-BE49-F238E27FC236}">
              <a16:creationId xmlns:a16="http://schemas.microsoft.com/office/drawing/2014/main" id="{6E62EFF1-0A25-4DD0-B6CE-9A0E00AFC8BC}"/>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3" name="正方形/長方形 502">
          <a:extLst>
            <a:ext uri="{FF2B5EF4-FFF2-40B4-BE49-F238E27FC236}">
              <a16:creationId xmlns:a16="http://schemas.microsoft.com/office/drawing/2014/main" id="{A787A7E1-A69F-425D-9BC5-CF79974BF6E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4" name="正方形/長方形 503">
          <a:extLst>
            <a:ext uri="{FF2B5EF4-FFF2-40B4-BE49-F238E27FC236}">
              <a16:creationId xmlns:a16="http://schemas.microsoft.com/office/drawing/2014/main" id="{BA7DCCFD-65ED-4973-B595-D94AB1A4453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7B02915A-001A-426E-A4A8-FF8DE5FD5F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A884B3DE-4566-4E07-9706-6E7CF35F3D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155376E4-C8FD-4437-866B-D7A201ED9A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8" name="テキスト ボックス 507">
          <a:extLst>
            <a:ext uri="{FF2B5EF4-FFF2-40B4-BE49-F238E27FC236}">
              <a16:creationId xmlns:a16="http://schemas.microsoft.com/office/drawing/2014/main" id="{49D81C00-1AA0-489D-98E7-F48F0BE7E9C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9" name="直線コネクタ 508">
          <a:extLst>
            <a:ext uri="{FF2B5EF4-FFF2-40B4-BE49-F238E27FC236}">
              <a16:creationId xmlns:a16="http://schemas.microsoft.com/office/drawing/2014/main" id="{D97EE397-87DE-4CAA-8CE4-4029E1371B5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0" name="テキスト ボックス 509">
          <a:extLst>
            <a:ext uri="{FF2B5EF4-FFF2-40B4-BE49-F238E27FC236}">
              <a16:creationId xmlns:a16="http://schemas.microsoft.com/office/drawing/2014/main" id="{58E82F72-4252-482C-B751-91309473F3C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1" name="直線コネクタ 510">
          <a:extLst>
            <a:ext uri="{FF2B5EF4-FFF2-40B4-BE49-F238E27FC236}">
              <a16:creationId xmlns:a16="http://schemas.microsoft.com/office/drawing/2014/main" id="{E6FEBD5F-94D8-4396-A24E-E347ED333F0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2" name="テキスト ボックス 511">
          <a:extLst>
            <a:ext uri="{FF2B5EF4-FFF2-40B4-BE49-F238E27FC236}">
              <a16:creationId xmlns:a16="http://schemas.microsoft.com/office/drawing/2014/main" id="{43226F37-5EFC-437A-8706-F8CB9624913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3" name="直線コネクタ 512">
          <a:extLst>
            <a:ext uri="{FF2B5EF4-FFF2-40B4-BE49-F238E27FC236}">
              <a16:creationId xmlns:a16="http://schemas.microsoft.com/office/drawing/2014/main" id="{09526AD9-F7AE-4EC4-8FBF-B43924FE32F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4" name="テキスト ボックス 513">
          <a:extLst>
            <a:ext uri="{FF2B5EF4-FFF2-40B4-BE49-F238E27FC236}">
              <a16:creationId xmlns:a16="http://schemas.microsoft.com/office/drawing/2014/main" id="{753E8478-69C9-4C1C-9AF5-6CE551C3F39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5" name="直線コネクタ 514">
          <a:extLst>
            <a:ext uri="{FF2B5EF4-FFF2-40B4-BE49-F238E27FC236}">
              <a16:creationId xmlns:a16="http://schemas.microsoft.com/office/drawing/2014/main" id="{E9F8F876-65A5-4196-A5E3-1DE8154A8F6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6" name="テキスト ボックス 515">
          <a:extLst>
            <a:ext uri="{FF2B5EF4-FFF2-40B4-BE49-F238E27FC236}">
              <a16:creationId xmlns:a16="http://schemas.microsoft.com/office/drawing/2014/main" id="{FEBC85AF-BE8B-492E-AA73-F18DA4B0838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A322D01A-7865-4138-A5D8-9C3D4CFA9F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8" name="テキスト ボックス 517">
          <a:extLst>
            <a:ext uri="{FF2B5EF4-FFF2-40B4-BE49-F238E27FC236}">
              <a16:creationId xmlns:a16="http://schemas.microsoft.com/office/drawing/2014/main" id="{BD17AB09-AA15-4BA1-812B-F064A3F1EA4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庁舎】&#10;有形固定資産減価償却率グラフ枠">
          <a:extLst>
            <a:ext uri="{FF2B5EF4-FFF2-40B4-BE49-F238E27FC236}">
              <a16:creationId xmlns:a16="http://schemas.microsoft.com/office/drawing/2014/main" id="{2861D97B-3D91-4D03-952A-3692D4D02E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520" name="直線コネクタ 519">
          <a:extLst>
            <a:ext uri="{FF2B5EF4-FFF2-40B4-BE49-F238E27FC236}">
              <a16:creationId xmlns:a16="http://schemas.microsoft.com/office/drawing/2014/main" id="{C746ACF7-7731-491A-85B8-9C4D6D5023E3}"/>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521" name="【庁舎】&#10;有形固定資産減価償却率最小値テキスト">
          <a:extLst>
            <a:ext uri="{FF2B5EF4-FFF2-40B4-BE49-F238E27FC236}">
              <a16:creationId xmlns:a16="http://schemas.microsoft.com/office/drawing/2014/main" id="{F4F2B31E-F136-4127-A614-064AE5D18770}"/>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522" name="直線コネクタ 521">
          <a:extLst>
            <a:ext uri="{FF2B5EF4-FFF2-40B4-BE49-F238E27FC236}">
              <a16:creationId xmlns:a16="http://schemas.microsoft.com/office/drawing/2014/main" id="{9DCD762E-A023-43DD-9ABD-3F5C7C06D903}"/>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523" name="【庁舎】&#10;有形固定資産減価償却率最大値テキスト">
          <a:extLst>
            <a:ext uri="{FF2B5EF4-FFF2-40B4-BE49-F238E27FC236}">
              <a16:creationId xmlns:a16="http://schemas.microsoft.com/office/drawing/2014/main" id="{BC24BF29-ED0E-478E-BB63-1F36748C4801}"/>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524" name="直線コネクタ 523">
          <a:extLst>
            <a:ext uri="{FF2B5EF4-FFF2-40B4-BE49-F238E27FC236}">
              <a16:creationId xmlns:a16="http://schemas.microsoft.com/office/drawing/2014/main" id="{1F08841A-174B-4F3E-A5AC-06A31CF112F1}"/>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525" name="【庁舎】&#10;有形固定資産減価償却率平均値テキスト">
          <a:extLst>
            <a:ext uri="{FF2B5EF4-FFF2-40B4-BE49-F238E27FC236}">
              <a16:creationId xmlns:a16="http://schemas.microsoft.com/office/drawing/2014/main" id="{108FBCB6-9410-4548-9EBE-3EE051E6DC55}"/>
            </a:ext>
          </a:extLst>
        </xdr:cNvPr>
        <xdr:cNvSpPr txBox="1"/>
      </xdr:nvSpPr>
      <xdr:spPr>
        <a:xfrm>
          <a:off x="163703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526" name="フローチャート: 判断 525">
          <a:extLst>
            <a:ext uri="{FF2B5EF4-FFF2-40B4-BE49-F238E27FC236}">
              <a16:creationId xmlns:a16="http://schemas.microsoft.com/office/drawing/2014/main" id="{F9E2B52B-3C46-40EC-8032-70880C2B017D}"/>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527" name="フローチャート: 判断 526">
          <a:extLst>
            <a:ext uri="{FF2B5EF4-FFF2-40B4-BE49-F238E27FC236}">
              <a16:creationId xmlns:a16="http://schemas.microsoft.com/office/drawing/2014/main" id="{2D79A586-3FF9-4324-9C25-6403F0361E67}"/>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528" name="フローチャート: 判断 527">
          <a:extLst>
            <a:ext uri="{FF2B5EF4-FFF2-40B4-BE49-F238E27FC236}">
              <a16:creationId xmlns:a16="http://schemas.microsoft.com/office/drawing/2014/main" id="{6FDC73D5-7AB6-46CF-872A-013CD490E1EB}"/>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529" name="フローチャート: 判断 528">
          <a:extLst>
            <a:ext uri="{FF2B5EF4-FFF2-40B4-BE49-F238E27FC236}">
              <a16:creationId xmlns:a16="http://schemas.microsoft.com/office/drawing/2014/main" id="{A5DDBF43-ABCB-4533-B7BB-E8A46A910D42}"/>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530" name="フローチャート: 判断 529">
          <a:extLst>
            <a:ext uri="{FF2B5EF4-FFF2-40B4-BE49-F238E27FC236}">
              <a16:creationId xmlns:a16="http://schemas.microsoft.com/office/drawing/2014/main" id="{6C56F5BA-1C0B-462D-8F4C-8E271BD0B051}"/>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8BB49E8-8A26-4AB1-B56A-B5AB00D2EB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3FC4CAA-23C9-4A22-8195-FE0FA13E9A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46387A6E-F412-4533-8D55-722B578390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23721029-9364-49BE-A6EC-98463B62FA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539FAA0-801A-4BFC-9918-A846AED238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37592</xdr:rowOff>
    </xdr:from>
    <xdr:to>
      <xdr:col>85</xdr:col>
      <xdr:colOff>177800</xdr:colOff>
      <xdr:row>78</xdr:row>
      <xdr:rowOff>139192</xdr:rowOff>
    </xdr:to>
    <xdr:sp macro="" textlink="">
      <xdr:nvSpPr>
        <xdr:cNvPr id="536" name="楕円 535">
          <a:extLst>
            <a:ext uri="{FF2B5EF4-FFF2-40B4-BE49-F238E27FC236}">
              <a16:creationId xmlns:a16="http://schemas.microsoft.com/office/drawing/2014/main" id="{8EA3AEA6-6E7F-41DB-9785-EBFCE19166D5}"/>
            </a:ext>
          </a:extLst>
        </xdr:cNvPr>
        <xdr:cNvSpPr/>
      </xdr:nvSpPr>
      <xdr:spPr>
        <a:xfrm>
          <a:off x="162687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123969</xdr:rowOff>
    </xdr:from>
    <xdr:ext cx="405111" cy="259045"/>
    <xdr:sp macro="" textlink="">
      <xdr:nvSpPr>
        <xdr:cNvPr id="537" name="【庁舎】&#10;有形固定資産減価償却率該当値テキスト">
          <a:extLst>
            <a:ext uri="{FF2B5EF4-FFF2-40B4-BE49-F238E27FC236}">
              <a16:creationId xmlns:a16="http://schemas.microsoft.com/office/drawing/2014/main" id="{FB94C492-E765-4314-9B59-379D5BFE321D}"/>
            </a:ext>
          </a:extLst>
        </xdr:cNvPr>
        <xdr:cNvSpPr txBox="1"/>
      </xdr:nvSpPr>
      <xdr:spPr>
        <a:xfrm>
          <a:off x="16370300" y="1332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83313</xdr:rowOff>
    </xdr:from>
    <xdr:to>
      <xdr:col>81</xdr:col>
      <xdr:colOff>101600</xdr:colOff>
      <xdr:row>79</xdr:row>
      <xdr:rowOff>13463</xdr:rowOff>
    </xdr:to>
    <xdr:sp macro="" textlink="">
      <xdr:nvSpPr>
        <xdr:cNvPr id="538" name="楕円 537">
          <a:extLst>
            <a:ext uri="{FF2B5EF4-FFF2-40B4-BE49-F238E27FC236}">
              <a16:creationId xmlns:a16="http://schemas.microsoft.com/office/drawing/2014/main" id="{2F19F657-17F6-4C59-BF70-2CE2B0A90922}"/>
            </a:ext>
          </a:extLst>
        </xdr:cNvPr>
        <xdr:cNvSpPr/>
      </xdr:nvSpPr>
      <xdr:spPr>
        <a:xfrm>
          <a:off x="15430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88392</xdr:rowOff>
    </xdr:from>
    <xdr:to>
      <xdr:col>85</xdr:col>
      <xdr:colOff>127000</xdr:colOff>
      <xdr:row>78</xdr:row>
      <xdr:rowOff>134113</xdr:rowOff>
    </xdr:to>
    <xdr:cxnSp macro="">
      <xdr:nvCxnSpPr>
        <xdr:cNvPr id="539" name="直線コネクタ 538">
          <a:extLst>
            <a:ext uri="{FF2B5EF4-FFF2-40B4-BE49-F238E27FC236}">
              <a16:creationId xmlns:a16="http://schemas.microsoft.com/office/drawing/2014/main" id="{16D578A6-290A-4CB4-9D2D-D7F65E1A5CFD}"/>
            </a:ext>
          </a:extLst>
        </xdr:cNvPr>
        <xdr:cNvCxnSpPr/>
      </xdr:nvCxnSpPr>
      <xdr:spPr>
        <a:xfrm flipV="1">
          <a:off x="15481300" y="13461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19304</xdr:rowOff>
    </xdr:from>
    <xdr:to>
      <xdr:col>76</xdr:col>
      <xdr:colOff>165100</xdr:colOff>
      <xdr:row>78</xdr:row>
      <xdr:rowOff>120904</xdr:rowOff>
    </xdr:to>
    <xdr:sp macro="" textlink="">
      <xdr:nvSpPr>
        <xdr:cNvPr id="540" name="楕円 539">
          <a:extLst>
            <a:ext uri="{FF2B5EF4-FFF2-40B4-BE49-F238E27FC236}">
              <a16:creationId xmlns:a16="http://schemas.microsoft.com/office/drawing/2014/main" id="{4207441B-E1D6-4093-9761-A8A6BBFBA461}"/>
            </a:ext>
          </a:extLst>
        </xdr:cNvPr>
        <xdr:cNvSpPr/>
      </xdr:nvSpPr>
      <xdr:spPr>
        <a:xfrm>
          <a:off x="14541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70104</xdr:rowOff>
    </xdr:from>
    <xdr:to>
      <xdr:col>81</xdr:col>
      <xdr:colOff>50800</xdr:colOff>
      <xdr:row>78</xdr:row>
      <xdr:rowOff>134113</xdr:rowOff>
    </xdr:to>
    <xdr:cxnSp macro="">
      <xdr:nvCxnSpPr>
        <xdr:cNvPr id="541" name="直線コネクタ 540">
          <a:extLst>
            <a:ext uri="{FF2B5EF4-FFF2-40B4-BE49-F238E27FC236}">
              <a16:creationId xmlns:a16="http://schemas.microsoft.com/office/drawing/2014/main" id="{87B354D9-97AA-4D5D-9222-65D36BDC4FDE}"/>
            </a:ext>
          </a:extLst>
        </xdr:cNvPr>
        <xdr:cNvCxnSpPr/>
      </xdr:nvCxnSpPr>
      <xdr:spPr>
        <a:xfrm>
          <a:off x="14592300" y="134432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122174</xdr:rowOff>
    </xdr:from>
    <xdr:to>
      <xdr:col>72</xdr:col>
      <xdr:colOff>38100</xdr:colOff>
      <xdr:row>78</xdr:row>
      <xdr:rowOff>52324</xdr:rowOff>
    </xdr:to>
    <xdr:sp macro="" textlink="">
      <xdr:nvSpPr>
        <xdr:cNvPr id="542" name="楕円 541">
          <a:extLst>
            <a:ext uri="{FF2B5EF4-FFF2-40B4-BE49-F238E27FC236}">
              <a16:creationId xmlns:a16="http://schemas.microsoft.com/office/drawing/2014/main" id="{ABE0046D-91DB-450C-AE1E-D2E71DCCE1C6}"/>
            </a:ext>
          </a:extLst>
        </xdr:cNvPr>
        <xdr:cNvSpPr/>
      </xdr:nvSpPr>
      <xdr:spPr>
        <a:xfrm>
          <a:off x="13652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xdr:rowOff>
    </xdr:from>
    <xdr:to>
      <xdr:col>76</xdr:col>
      <xdr:colOff>114300</xdr:colOff>
      <xdr:row>78</xdr:row>
      <xdr:rowOff>70104</xdr:rowOff>
    </xdr:to>
    <xdr:cxnSp macro="">
      <xdr:nvCxnSpPr>
        <xdr:cNvPr id="543" name="直線コネクタ 542">
          <a:extLst>
            <a:ext uri="{FF2B5EF4-FFF2-40B4-BE49-F238E27FC236}">
              <a16:creationId xmlns:a16="http://schemas.microsoft.com/office/drawing/2014/main" id="{16EDF6FE-5BBA-4ED3-8FA4-965F06FB0897}"/>
            </a:ext>
          </a:extLst>
        </xdr:cNvPr>
        <xdr:cNvCxnSpPr/>
      </xdr:nvCxnSpPr>
      <xdr:spPr>
        <a:xfrm>
          <a:off x="13703300" y="13374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44450</xdr:rowOff>
    </xdr:from>
    <xdr:to>
      <xdr:col>67</xdr:col>
      <xdr:colOff>101600</xdr:colOff>
      <xdr:row>77</xdr:row>
      <xdr:rowOff>146050</xdr:rowOff>
    </xdr:to>
    <xdr:sp macro="" textlink="">
      <xdr:nvSpPr>
        <xdr:cNvPr id="544" name="楕円 543">
          <a:extLst>
            <a:ext uri="{FF2B5EF4-FFF2-40B4-BE49-F238E27FC236}">
              <a16:creationId xmlns:a16="http://schemas.microsoft.com/office/drawing/2014/main" id="{BE9DC4F9-3C47-4C2D-BD3D-04183EAB435C}"/>
            </a:ext>
          </a:extLst>
        </xdr:cNvPr>
        <xdr:cNvSpPr/>
      </xdr:nvSpPr>
      <xdr:spPr>
        <a:xfrm>
          <a:off x="1276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95250</xdr:rowOff>
    </xdr:from>
    <xdr:to>
      <xdr:col>71</xdr:col>
      <xdr:colOff>177800</xdr:colOff>
      <xdr:row>78</xdr:row>
      <xdr:rowOff>1524</xdr:rowOff>
    </xdr:to>
    <xdr:cxnSp macro="">
      <xdr:nvCxnSpPr>
        <xdr:cNvPr id="545" name="直線コネクタ 544">
          <a:extLst>
            <a:ext uri="{FF2B5EF4-FFF2-40B4-BE49-F238E27FC236}">
              <a16:creationId xmlns:a16="http://schemas.microsoft.com/office/drawing/2014/main" id="{473562E2-80B3-4596-AE44-7F2C4012CAA7}"/>
            </a:ext>
          </a:extLst>
        </xdr:cNvPr>
        <xdr:cNvCxnSpPr/>
      </xdr:nvCxnSpPr>
      <xdr:spPr>
        <a:xfrm>
          <a:off x="12814300" y="13296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546" name="n_1aveValue【庁舎】&#10;有形固定資産減価償却率">
          <a:extLst>
            <a:ext uri="{FF2B5EF4-FFF2-40B4-BE49-F238E27FC236}">
              <a16:creationId xmlns:a16="http://schemas.microsoft.com/office/drawing/2014/main" id="{9FFF33E1-3A2E-48D1-8D8F-9B065EBCA0FE}"/>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9162</xdr:rowOff>
    </xdr:from>
    <xdr:ext cx="405111" cy="259045"/>
    <xdr:sp macro="" textlink="">
      <xdr:nvSpPr>
        <xdr:cNvPr id="547" name="n_2aveValue【庁舎】&#10;有形固定資産減価償却率">
          <a:extLst>
            <a:ext uri="{FF2B5EF4-FFF2-40B4-BE49-F238E27FC236}">
              <a16:creationId xmlns:a16="http://schemas.microsoft.com/office/drawing/2014/main" id="{6B1641AE-EEB9-462F-B3C0-5DB9D010B70E}"/>
            </a:ext>
          </a:extLst>
        </xdr:cNvPr>
        <xdr:cNvSpPr txBox="1"/>
      </xdr:nvSpPr>
      <xdr:spPr>
        <a:xfrm>
          <a:off x="14389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59453</xdr:rowOff>
    </xdr:from>
    <xdr:ext cx="405111" cy="259045"/>
    <xdr:sp macro="" textlink="">
      <xdr:nvSpPr>
        <xdr:cNvPr id="548" name="n_3aveValue【庁舎】&#10;有形固定資産減価償却率">
          <a:extLst>
            <a:ext uri="{FF2B5EF4-FFF2-40B4-BE49-F238E27FC236}">
              <a16:creationId xmlns:a16="http://schemas.microsoft.com/office/drawing/2014/main" id="{969636F1-626D-4155-941C-9B89312C9775}"/>
            </a:ext>
          </a:extLst>
        </xdr:cNvPr>
        <xdr:cNvSpPr txBox="1"/>
      </xdr:nvSpPr>
      <xdr:spPr>
        <a:xfrm>
          <a:off x="13500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98314</xdr:rowOff>
    </xdr:from>
    <xdr:ext cx="405111" cy="259045"/>
    <xdr:sp macro="" textlink="">
      <xdr:nvSpPr>
        <xdr:cNvPr id="549" name="n_4aveValue【庁舎】&#10;有形固定資産減価償却率">
          <a:extLst>
            <a:ext uri="{FF2B5EF4-FFF2-40B4-BE49-F238E27FC236}">
              <a16:creationId xmlns:a16="http://schemas.microsoft.com/office/drawing/2014/main" id="{2235CC21-8B75-4786-BFBC-028DCDA5EA67}"/>
            </a:ext>
          </a:extLst>
        </xdr:cNvPr>
        <xdr:cNvSpPr txBox="1"/>
      </xdr:nvSpPr>
      <xdr:spPr>
        <a:xfrm>
          <a:off x="12611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29990</xdr:rowOff>
    </xdr:from>
    <xdr:ext cx="405111" cy="259045"/>
    <xdr:sp macro="" textlink="">
      <xdr:nvSpPr>
        <xdr:cNvPr id="550" name="n_1mainValue【庁舎】&#10;有形固定資産減価償却率">
          <a:extLst>
            <a:ext uri="{FF2B5EF4-FFF2-40B4-BE49-F238E27FC236}">
              <a16:creationId xmlns:a16="http://schemas.microsoft.com/office/drawing/2014/main" id="{7A5E9A41-5C31-4477-9DF8-AC935D6DD3BA}"/>
            </a:ext>
          </a:extLst>
        </xdr:cNvPr>
        <xdr:cNvSpPr txBox="1"/>
      </xdr:nvSpPr>
      <xdr:spPr>
        <a:xfrm>
          <a:off x="15266044"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137431</xdr:rowOff>
    </xdr:from>
    <xdr:ext cx="405111" cy="259045"/>
    <xdr:sp macro="" textlink="">
      <xdr:nvSpPr>
        <xdr:cNvPr id="551" name="n_2mainValue【庁舎】&#10;有形固定資産減価償却率">
          <a:extLst>
            <a:ext uri="{FF2B5EF4-FFF2-40B4-BE49-F238E27FC236}">
              <a16:creationId xmlns:a16="http://schemas.microsoft.com/office/drawing/2014/main" id="{E61948AD-7E82-4A71-A192-DD85D18CE0A6}"/>
            </a:ext>
          </a:extLst>
        </xdr:cNvPr>
        <xdr:cNvSpPr txBox="1"/>
      </xdr:nvSpPr>
      <xdr:spPr>
        <a:xfrm>
          <a:off x="14389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68851</xdr:rowOff>
    </xdr:from>
    <xdr:ext cx="405111" cy="259045"/>
    <xdr:sp macro="" textlink="">
      <xdr:nvSpPr>
        <xdr:cNvPr id="552" name="n_3mainValue【庁舎】&#10;有形固定資産減価償却率">
          <a:extLst>
            <a:ext uri="{FF2B5EF4-FFF2-40B4-BE49-F238E27FC236}">
              <a16:creationId xmlns:a16="http://schemas.microsoft.com/office/drawing/2014/main" id="{A6FD2139-C9EE-46FF-ADE1-1C3A4B1DD62D}"/>
            </a:ext>
          </a:extLst>
        </xdr:cNvPr>
        <xdr:cNvSpPr txBox="1"/>
      </xdr:nvSpPr>
      <xdr:spPr>
        <a:xfrm>
          <a:off x="135007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162577</xdr:rowOff>
    </xdr:from>
    <xdr:ext cx="405111" cy="259045"/>
    <xdr:sp macro="" textlink="">
      <xdr:nvSpPr>
        <xdr:cNvPr id="553" name="n_4mainValue【庁舎】&#10;有形固定資産減価償却率">
          <a:extLst>
            <a:ext uri="{FF2B5EF4-FFF2-40B4-BE49-F238E27FC236}">
              <a16:creationId xmlns:a16="http://schemas.microsoft.com/office/drawing/2014/main" id="{AA98A7E0-D40E-40A7-8B8D-DBDE075D9FAE}"/>
            </a:ext>
          </a:extLst>
        </xdr:cNvPr>
        <xdr:cNvSpPr txBox="1"/>
      </xdr:nvSpPr>
      <xdr:spPr>
        <a:xfrm>
          <a:off x="12611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4F5ADF95-7B1E-43CC-AEB3-4ACE767AA5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5" name="正方形/長方形 554">
          <a:extLst>
            <a:ext uri="{FF2B5EF4-FFF2-40B4-BE49-F238E27FC236}">
              <a16:creationId xmlns:a16="http://schemas.microsoft.com/office/drawing/2014/main" id="{2C578D49-5A3D-48AA-86E3-41560DB9AAC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6" name="正方形/長方形 555">
          <a:extLst>
            <a:ext uri="{FF2B5EF4-FFF2-40B4-BE49-F238E27FC236}">
              <a16:creationId xmlns:a16="http://schemas.microsoft.com/office/drawing/2014/main" id="{42DBB4D8-BC82-4ECD-88C3-FD5236624EEE}"/>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7" name="正方形/長方形 556">
          <a:extLst>
            <a:ext uri="{FF2B5EF4-FFF2-40B4-BE49-F238E27FC236}">
              <a16:creationId xmlns:a16="http://schemas.microsoft.com/office/drawing/2014/main" id="{E6CFCAAF-0300-4E09-9A99-488A264B71EE}"/>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8" name="正方形/長方形 557">
          <a:extLst>
            <a:ext uri="{FF2B5EF4-FFF2-40B4-BE49-F238E27FC236}">
              <a16:creationId xmlns:a16="http://schemas.microsoft.com/office/drawing/2014/main" id="{786F859E-E14A-4058-8A68-4D87E671CC2E}"/>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3E8FB1F8-DA6B-49B9-A9DC-E2C9BC3AB0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D371826-5726-4151-8F70-F1AD4188BA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8A397416-C202-4A34-A4D1-DDBEDC7FE9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2" name="テキスト ボックス 561">
          <a:extLst>
            <a:ext uri="{FF2B5EF4-FFF2-40B4-BE49-F238E27FC236}">
              <a16:creationId xmlns:a16="http://schemas.microsoft.com/office/drawing/2014/main" id="{A3787513-AEF0-4AD8-A4D2-7C7953772AFA}"/>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63" name="直線コネクタ 562">
          <a:extLst>
            <a:ext uri="{FF2B5EF4-FFF2-40B4-BE49-F238E27FC236}">
              <a16:creationId xmlns:a16="http://schemas.microsoft.com/office/drawing/2014/main" id="{C0F7DFAF-124D-434D-BB9B-2E6BB56D68B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4" name="テキスト ボックス 563">
          <a:extLst>
            <a:ext uri="{FF2B5EF4-FFF2-40B4-BE49-F238E27FC236}">
              <a16:creationId xmlns:a16="http://schemas.microsoft.com/office/drawing/2014/main" id="{2DA94349-70A6-494E-B54C-B38CF60D182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a:extLst>
            <a:ext uri="{FF2B5EF4-FFF2-40B4-BE49-F238E27FC236}">
              <a16:creationId xmlns:a16="http://schemas.microsoft.com/office/drawing/2014/main" id="{31FCFAA5-CE3A-4647-A59D-93E0CA5AFA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6" name="テキスト ボックス 565">
          <a:extLst>
            <a:ext uri="{FF2B5EF4-FFF2-40B4-BE49-F238E27FC236}">
              <a16:creationId xmlns:a16="http://schemas.microsoft.com/office/drawing/2014/main" id="{FCDDDDDE-39B0-4BE7-BD69-EAEECE213F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7" name="直線コネクタ 566">
          <a:extLst>
            <a:ext uri="{FF2B5EF4-FFF2-40B4-BE49-F238E27FC236}">
              <a16:creationId xmlns:a16="http://schemas.microsoft.com/office/drawing/2014/main" id="{44C45E2B-D726-40C0-AA52-6667DCE9A8FF}"/>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68" name="テキスト ボックス 567">
          <a:extLst>
            <a:ext uri="{FF2B5EF4-FFF2-40B4-BE49-F238E27FC236}">
              <a16:creationId xmlns:a16="http://schemas.microsoft.com/office/drawing/2014/main" id="{01B5265A-C701-4E42-9EE4-9C4D069406BC}"/>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FA1B0CD5-838F-4C02-B101-09338A4D38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934A1901-6CAA-43B4-A245-1740B7F9A8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庁舎】&#10;一人当たり面積グラフ枠">
          <a:extLst>
            <a:ext uri="{FF2B5EF4-FFF2-40B4-BE49-F238E27FC236}">
              <a16:creationId xmlns:a16="http://schemas.microsoft.com/office/drawing/2014/main" id="{3FA93FF6-D723-4E78-B46C-1E713FFBE2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572" name="直線コネクタ 571">
          <a:extLst>
            <a:ext uri="{FF2B5EF4-FFF2-40B4-BE49-F238E27FC236}">
              <a16:creationId xmlns:a16="http://schemas.microsoft.com/office/drawing/2014/main" id="{1F2AA9E0-3633-47AF-8EF4-54A27936441B}"/>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573" name="【庁舎】&#10;一人当たり面積最小値テキスト">
          <a:extLst>
            <a:ext uri="{FF2B5EF4-FFF2-40B4-BE49-F238E27FC236}">
              <a16:creationId xmlns:a16="http://schemas.microsoft.com/office/drawing/2014/main" id="{8DD6EC7D-32DF-4E4C-9447-79E582A52AAF}"/>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574" name="直線コネクタ 573">
          <a:extLst>
            <a:ext uri="{FF2B5EF4-FFF2-40B4-BE49-F238E27FC236}">
              <a16:creationId xmlns:a16="http://schemas.microsoft.com/office/drawing/2014/main" id="{C1CF8A30-4132-4B8F-8089-8C9861F30E72}"/>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575" name="【庁舎】&#10;一人当たり面積最大値テキスト">
          <a:extLst>
            <a:ext uri="{FF2B5EF4-FFF2-40B4-BE49-F238E27FC236}">
              <a16:creationId xmlns:a16="http://schemas.microsoft.com/office/drawing/2014/main" id="{36238932-1389-4EA2-890F-22455BB7CB3E}"/>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576" name="直線コネクタ 575">
          <a:extLst>
            <a:ext uri="{FF2B5EF4-FFF2-40B4-BE49-F238E27FC236}">
              <a16:creationId xmlns:a16="http://schemas.microsoft.com/office/drawing/2014/main" id="{B050DDE1-AD28-47C5-9396-52234D84F263}"/>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80027</xdr:rowOff>
    </xdr:from>
    <xdr:ext cx="469744" cy="259045"/>
    <xdr:sp macro="" textlink="">
      <xdr:nvSpPr>
        <xdr:cNvPr id="577" name="【庁舎】&#10;一人当たり面積平均値テキスト">
          <a:extLst>
            <a:ext uri="{FF2B5EF4-FFF2-40B4-BE49-F238E27FC236}">
              <a16:creationId xmlns:a16="http://schemas.microsoft.com/office/drawing/2014/main" id="{0C72D90E-FABE-4D37-BB00-42AC10F4A937}"/>
            </a:ext>
          </a:extLst>
        </xdr:cNvPr>
        <xdr:cNvSpPr txBox="1"/>
      </xdr:nvSpPr>
      <xdr:spPr>
        <a:xfrm>
          <a:off x="222123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578" name="フローチャート: 判断 577">
          <a:extLst>
            <a:ext uri="{FF2B5EF4-FFF2-40B4-BE49-F238E27FC236}">
              <a16:creationId xmlns:a16="http://schemas.microsoft.com/office/drawing/2014/main" id="{6882DF33-5DEF-4F8D-8979-7F2F9680A366}"/>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579" name="フローチャート: 判断 578">
          <a:extLst>
            <a:ext uri="{FF2B5EF4-FFF2-40B4-BE49-F238E27FC236}">
              <a16:creationId xmlns:a16="http://schemas.microsoft.com/office/drawing/2014/main" id="{2F8A218B-F5C9-44F3-AFCA-8B6913F83743}"/>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80" name="フローチャート: 判断 579">
          <a:extLst>
            <a:ext uri="{FF2B5EF4-FFF2-40B4-BE49-F238E27FC236}">
              <a16:creationId xmlns:a16="http://schemas.microsoft.com/office/drawing/2014/main" id="{2E489060-19E5-4D9E-BE01-BC0CE4A8535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581" name="フローチャート: 判断 580">
          <a:extLst>
            <a:ext uri="{FF2B5EF4-FFF2-40B4-BE49-F238E27FC236}">
              <a16:creationId xmlns:a16="http://schemas.microsoft.com/office/drawing/2014/main" id="{8A9D1344-39BF-4EAA-9DFA-049EFD7E2733}"/>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582" name="フローチャート: 判断 581">
          <a:extLst>
            <a:ext uri="{FF2B5EF4-FFF2-40B4-BE49-F238E27FC236}">
              <a16:creationId xmlns:a16="http://schemas.microsoft.com/office/drawing/2014/main" id="{F7BDBBE8-91D9-4C72-BAA7-53DC82C57899}"/>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67182142-7CDD-4B80-890E-B69DAC5B7F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4C2B2B02-1E83-467C-88BB-2B79F1DD33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A6EFFD8-085F-458C-B98C-D471259E6D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F41CDD4B-EBF6-4A32-9A5D-61CE84D77E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D53A4943-D46A-4689-8C2B-1CE6532971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84455</xdr:rowOff>
    </xdr:from>
    <xdr:to>
      <xdr:col>116</xdr:col>
      <xdr:colOff>114300</xdr:colOff>
      <xdr:row>84</xdr:row>
      <xdr:rowOff>14605</xdr:rowOff>
    </xdr:to>
    <xdr:sp macro="" textlink="">
      <xdr:nvSpPr>
        <xdr:cNvPr id="588" name="楕円 587">
          <a:extLst>
            <a:ext uri="{FF2B5EF4-FFF2-40B4-BE49-F238E27FC236}">
              <a16:creationId xmlns:a16="http://schemas.microsoft.com/office/drawing/2014/main" id="{51280F16-5521-4FDD-9557-0A5BB7BAA283}"/>
            </a:ext>
          </a:extLst>
        </xdr:cNvPr>
        <xdr:cNvSpPr/>
      </xdr:nvSpPr>
      <xdr:spPr>
        <a:xfrm>
          <a:off x="22110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107332</xdr:rowOff>
    </xdr:from>
    <xdr:ext cx="469744" cy="259045"/>
    <xdr:sp macro="" textlink="">
      <xdr:nvSpPr>
        <xdr:cNvPr id="589" name="【庁舎】&#10;一人当たり面積該当値テキスト">
          <a:extLst>
            <a:ext uri="{FF2B5EF4-FFF2-40B4-BE49-F238E27FC236}">
              <a16:creationId xmlns:a16="http://schemas.microsoft.com/office/drawing/2014/main" id="{34D6124A-CA9D-4948-89EE-D336D92027F4}"/>
            </a:ext>
          </a:extLst>
        </xdr:cNvPr>
        <xdr:cNvSpPr txBox="1"/>
      </xdr:nvSpPr>
      <xdr:spPr>
        <a:xfrm>
          <a:off x="22212300" y="141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95886</xdr:rowOff>
    </xdr:from>
    <xdr:to>
      <xdr:col>112</xdr:col>
      <xdr:colOff>38100</xdr:colOff>
      <xdr:row>84</xdr:row>
      <xdr:rowOff>26036</xdr:rowOff>
    </xdr:to>
    <xdr:sp macro="" textlink="">
      <xdr:nvSpPr>
        <xdr:cNvPr id="590" name="楕円 589">
          <a:extLst>
            <a:ext uri="{FF2B5EF4-FFF2-40B4-BE49-F238E27FC236}">
              <a16:creationId xmlns:a16="http://schemas.microsoft.com/office/drawing/2014/main" id="{493BDE39-B351-410C-B563-DF5F68269D6C}"/>
            </a:ext>
          </a:extLst>
        </xdr:cNvPr>
        <xdr:cNvSpPr/>
      </xdr:nvSpPr>
      <xdr:spPr>
        <a:xfrm>
          <a:off x="2127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135255</xdr:rowOff>
    </xdr:from>
    <xdr:to>
      <xdr:col>116</xdr:col>
      <xdr:colOff>63500</xdr:colOff>
      <xdr:row>83</xdr:row>
      <xdr:rowOff>146686</xdr:rowOff>
    </xdr:to>
    <xdr:cxnSp macro="">
      <xdr:nvCxnSpPr>
        <xdr:cNvPr id="591" name="直線コネクタ 590">
          <a:extLst>
            <a:ext uri="{FF2B5EF4-FFF2-40B4-BE49-F238E27FC236}">
              <a16:creationId xmlns:a16="http://schemas.microsoft.com/office/drawing/2014/main" id="{79548C10-97D3-4CB6-BE6C-5CC5F78444F6}"/>
            </a:ext>
          </a:extLst>
        </xdr:cNvPr>
        <xdr:cNvCxnSpPr/>
      </xdr:nvCxnSpPr>
      <xdr:spPr>
        <a:xfrm flipV="1">
          <a:off x="21323300" y="143656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592" name="楕円 591">
          <a:extLst>
            <a:ext uri="{FF2B5EF4-FFF2-40B4-BE49-F238E27FC236}">
              <a16:creationId xmlns:a16="http://schemas.microsoft.com/office/drawing/2014/main" id="{A724DC54-C7E0-4B30-B14A-7EE7722111D0}"/>
            </a:ext>
          </a:extLst>
        </xdr:cNvPr>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146686</xdr:rowOff>
    </xdr:from>
    <xdr:to>
      <xdr:col>111</xdr:col>
      <xdr:colOff>177800</xdr:colOff>
      <xdr:row>83</xdr:row>
      <xdr:rowOff>158114</xdr:rowOff>
    </xdr:to>
    <xdr:cxnSp macro="">
      <xdr:nvCxnSpPr>
        <xdr:cNvPr id="593" name="直線コネクタ 592">
          <a:extLst>
            <a:ext uri="{FF2B5EF4-FFF2-40B4-BE49-F238E27FC236}">
              <a16:creationId xmlns:a16="http://schemas.microsoft.com/office/drawing/2014/main" id="{EEE0955A-B6C1-433F-9F62-DCC17E9C299F}"/>
            </a:ext>
          </a:extLst>
        </xdr:cNvPr>
        <xdr:cNvCxnSpPr/>
      </xdr:nvCxnSpPr>
      <xdr:spPr>
        <a:xfrm flipV="1">
          <a:off x="20434300" y="143770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118745</xdr:rowOff>
    </xdr:from>
    <xdr:to>
      <xdr:col>102</xdr:col>
      <xdr:colOff>165100</xdr:colOff>
      <xdr:row>84</xdr:row>
      <xdr:rowOff>48895</xdr:rowOff>
    </xdr:to>
    <xdr:sp macro="" textlink="">
      <xdr:nvSpPr>
        <xdr:cNvPr id="594" name="楕円 593">
          <a:extLst>
            <a:ext uri="{FF2B5EF4-FFF2-40B4-BE49-F238E27FC236}">
              <a16:creationId xmlns:a16="http://schemas.microsoft.com/office/drawing/2014/main" id="{FFD3229C-E050-4689-875E-6D80DCAEE4E0}"/>
            </a:ext>
          </a:extLst>
        </xdr:cNvPr>
        <xdr:cNvSpPr/>
      </xdr:nvSpPr>
      <xdr:spPr>
        <a:xfrm>
          <a:off x="19494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169545</xdr:rowOff>
    </xdr:to>
    <xdr:cxnSp macro="">
      <xdr:nvCxnSpPr>
        <xdr:cNvPr id="595" name="直線コネクタ 594">
          <a:extLst>
            <a:ext uri="{FF2B5EF4-FFF2-40B4-BE49-F238E27FC236}">
              <a16:creationId xmlns:a16="http://schemas.microsoft.com/office/drawing/2014/main" id="{44DE91DF-7FF8-4201-BACE-3FBD21C0DEA0}"/>
            </a:ext>
          </a:extLst>
        </xdr:cNvPr>
        <xdr:cNvCxnSpPr/>
      </xdr:nvCxnSpPr>
      <xdr:spPr>
        <a:xfrm flipV="1">
          <a:off x="19545300" y="1438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130175</xdr:rowOff>
    </xdr:from>
    <xdr:to>
      <xdr:col>98</xdr:col>
      <xdr:colOff>38100</xdr:colOff>
      <xdr:row>84</xdr:row>
      <xdr:rowOff>60325</xdr:rowOff>
    </xdr:to>
    <xdr:sp macro="" textlink="">
      <xdr:nvSpPr>
        <xdr:cNvPr id="596" name="楕円 595">
          <a:extLst>
            <a:ext uri="{FF2B5EF4-FFF2-40B4-BE49-F238E27FC236}">
              <a16:creationId xmlns:a16="http://schemas.microsoft.com/office/drawing/2014/main" id="{2EE8D496-1C58-479E-8337-42036F6806BC}"/>
            </a:ext>
          </a:extLst>
        </xdr:cNvPr>
        <xdr:cNvSpPr/>
      </xdr:nvSpPr>
      <xdr:spPr>
        <a:xfrm>
          <a:off x="18605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169545</xdr:rowOff>
    </xdr:from>
    <xdr:to>
      <xdr:col>102</xdr:col>
      <xdr:colOff>114300</xdr:colOff>
      <xdr:row>84</xdr:row>
      <xdr:rowOff>9525</xdr:rowOff>
    </xdr:to>
    <xdr:cxnSp macro="">
      <xdr:nvCxnSpPr>
        <xdr:cNvPr id="597" name="直線コネクタ 596">
          <a:extLst>
            <a:ext uri="{FF2B5EF4-FFF2-40B4-BE49-F238E27FC236}">
              <a16:creationId xmlns:a16="http://schemas.microsoft.com/office/drawing/2014/main" id="{4DCDD9B9-8279-455B-965B-F3815A49541B}"/>
            </a:ext>
          </a:extLst>
        </xdr:cNvPr>
        <xdr:cNvCxnSpPr/>
      </xdr:nvCxnSpPr>
      <xdr:spPr>
        <a:xfrm flipV="1">
          <a:off x="18656300" y="1439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598" name="n_1aveValue【庁舎】&#10;一人当たり面積">
          <a:extLst>
            <a:ext uri="{FF2B5EF4-FFF2-40B4-BE49-F238E27FC236}">
              <a16:creationId xmlns:a16="http://schemas.microsoft.com/office/drawing/2014/main" id="{31577925-C8C2-47FA-A17C-9DAFDC197731}"/>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99" name="n_2aveValue【庁舎】&#10;一人当たり面積">
          <a:extLst>
            <a:ext uri="{FF2B5EF4-FFF2-40B4-BE49-F238E27FC236}">
              <a16:creationId xmlns:a16="http://schemas.microsoft.com/office/drawing/2014/main" id="{825A49DD-3673-4F0A-B4BE-793738150EDD}"/>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42563</xdr:rowOff>
    </xdr:from>
    <xdr:ext cx="469744" cy="259045"/>
    <xdr:sp macro="" textlink="">
      <xdr:nvSpPr>
        <xdr:cNvPr id="600" name="n_3aveValue【庁舎】&#10;一人当たり面積">
          <a:extLst>
            <a:ext uri="{FF2B5EF4-FFF2-40B4-BE49-F238E27FC236}">
              <a16:creationId xmlns:a16="http://schemas.microsoft.com/office/drawing/2014/main" id="{0EF2D278-28D7-45B8-906B-69787F1B2B4F}"/>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19702</xdr:rowOff>
    </xdr:from>
    <xdr:ext cx="469744" cy="259045"/>
    <xdr:sp macro="" textlink="">
      <xdr:nvSpPr>
        <xdr:cNvPr id="601" name="n_4aveValue【庁舎】&#10;一人当たり面積">
          <a:extLst>
            <a:ext uri="{FF2B5EF4-FFF2-40B4-BE49-F238E27FC236}">
              <a16:creationId xmlns:a16="http://schemas.microsoft.com/office/drawing/2014/main" id="{E2B4AF29-10A7-48E4-B555-2F90CE9161A7}"/>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17163</xdr:rowOff>
    </xdr:from>
    <xdr:ext cx="469744" cy="259045"/>
    <xdr:sp macro="" textlink="">
      <xdr:nvSpPr>
        <xdr:cNvPr id="602" name="n_1mainValue【庁舎】&#10;一人当たり面積">
          <a:extLst>
            <a:ext uri="{FF2B5EF4-FFF2-40B4-BE49-F238E27FC236}">
              <a16:creationId xmlns:a16="http://schemas.microsoft.com/office/drawing/2014/main" id="{B016E2E5-64F6-4FD2-8E64-D83203DD733C}"/>
            </a:ext>
          </a:extLst>
        </xdr:cNvPr>
        <xdr:cNvSpPr txBox="1"/>
      </xdr:nvSpPr>
      <xdr:spPr>
        <a:xfrm>
          <a:off x="210757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28591</xdr:rowOff>
    </xdr:from>
    <xdr:ext cx="469744" cy="259045"/>
    <xdr:sp macro="" textlink="">
      <xdr:nvSpPr>
        <xdr:cNvPr id="603" name="n_2mainValue【庁舎】&#10;一人当たり面積">
          <a:extLst>
            <a:ext uri="{FF2B5EF4-FFF2-40B4-BE49-F238E27FC236}">
              <a16:creationId xmlns:a16="http://schemas.microsoft.com/office/drawing/2014/main" id="{76B62A5A-DC48-4DE9-A965-37D79DD0708C}"/>
            </a:ext>
          </a:extLst>
        </xdr:cNvPr>
        <xdr:cNvSpPr txBox="1"/>
      </xdr:nvSpPr>
      <xdr:spPr>
        <a:xfrm>
          <a:off x="20199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40022</xdr:rowOff>
    </xdr:from>
    <xdr:ext cx="469744" cy="259045"/>
    <xdr:sp macro="" textlink="">
      <xdr:nvSpPr>
        <xdr:cNvPr id="604" name="n_3mainValue【庁舎】&#10;一人当たり面積">
          <a:extLst>
            <a:ext uri="{FF2B5EF4-FFF2-40B4-BE49-F238E27FC236}">
              <a16:creationId xmlns:a16="http://schemas.microsoft.com/office/drawing/2014/main" id="{AA1C0BC2-EF9A-486B-89DD-B371752EADFC}"/>
            </a:ext>
          </a:extLst>
        </xdr:cNvPr>
        <xdr:cNvSpPr txBox="1"/>
      </xdr:nvSpPr>
      <xdr:spPr>
        <a:xfrm>
          <a:off x="19310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51452</xdr:rowOff>
    </xdr:from>
    <xdr:ext cx="469744" cy="259045"/>
    <xdr:sp macro="" textlink="">
      <xdr:nvSpPr>
        <xdr:cNvPr id="605" name="n_4mainValue【庁舎】&#10;一人当たり面積">
          <a:extLst>
            <a:ext uri="{FF2B5EF4-FFF2-40B4-BE49-F238E27FC236}">
              <a16:creationId xmlns:a16="http://schemas.microsoft.com/office/drawing/2014/main" id="{03A1171D-ADC9-4BBE-AC58-3D186C7ABECA}"/>
            </a:ext>
          </a:extLst>
        </xdr:cNvPr>
        <xdr:cNvSpPr txBox="1"/>
      </xdr:nvSpPr>
      <xdr:spPr>
        <a:xfrm>
          <a:off x="18421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A7F3B19A-241B-4CF1-989E-8DDD38429C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1BF95E86-BEBB-4197-BE73-2A2E6EF010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7167F8D6-CAF6-4ABD-ABE7-367BEBD633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類型施設ごとの有形固定資産減価償却率については、多くの類型で類似団体平均を下回っている。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保健所については、有形固定資産減価償却率が類似団体に比べて著しく低い水準にあるが、平成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年度に弘前地区健康福祉庁舎の新築を行い移転集約化を行ったためである。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年度に本庁舎の長寿命化改修工事が終了し、分母となる有形固定資産が増加したため低下している。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79</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80</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81</v>
      </c>
      <c r="C3" s="405"/>
      <c r="D3" s="406"/>
      <c r="E3" s="406"/>
      <c r="F3" s="406"/>
      <c r="G3" s="406"/>
      <c r="H3" s="406"/>
      <c r="I3" s="406"/>
      <c r="J3" s="406"/>
      <c r="K3" s="406"/>
      <c r="L3" s="406" t="s">
        <v>82</v>
      </c>
      <c r="M3" s="406"/>
      <c r="N3" s="406"/>
      <c r="O3" s="406"/>
      <c r="P3" s="406"/>
      <c r="Q3" s="406"/>
      <c r="R3" s="410"/>
      <c r="S3" s="410"/>
      <c r="T3" s="410"/>
      <c r="U3" s="410"/>
      <c r="V3" s="411"/>
      <c r="W3" s="417" t="s">
        <v>83</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84</v>
      </c>
      <c r="BO3" s="424"/>
      <c r="BP3" s="424"/>
      <c r="BQ3" s="424"/>
      <c r="BR3" s="424"/>
      <c r="BS3" s="424"/>
      <c r="BT3" s="424"/>
      <c r="BU3" s="425"/>
      <c r="BV3" s="423" t="s">
        <v>85</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86</v>
      </c>
      <c r="CU3" s="424"/>
      <c r="CV3" s="424"/>
      <c r="CW3" s="424"/>
      <c r="CX3" s="424"/>
      <c r="CY3" s="424"/>
      <c r="CZ3" s="424"/>
      <c r="DA3" s="425"/>
      <c r="DB3" s="423" t="s">
        <v>87</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88</v>
      </c>
      <c r="X4" s="436"/>
      <c r="Y4" s="437"/>
      <c r="Z4" s="444" t="s">
        <v>2</v>
      </c>
      <c r="AA4" s="445"/>
      <c r="AB4" s="445"/>
      <c r="AC4" s="445"/>
      <c r="AD4" s="445"/>
      <c r="AE4" s="445"/>
      <c r="AF4" s="445"/>
      <c r="AG4" s="445"/>
      <c r="AH4" s="446"/>
      <c r="AI4" s="444" t="s">
        <v>89</v>
      </c>
      <c r="AJ4" s="375"/>
      <c r="AK4" s="375"/>
      <c r="AL4" s="375"/>
      <c r="AM4" s="375"/>
      <c r="AN4" s="375"/>
      <c r="AO4" s="375"/>
      <c r="AP4" s="449"/>
      <c r="AQ4" s="373" t="s">
        <v>90</v>
      </c>
      <c r="AR4" s="374"/>
      <c r="AS4" s="375"/>
      <c r="AT4" s="375"/>
      <c r="AU4" s="375"/>
      <c r="AV4" s="375"/>
      <c r="AW4" s="375"/>
      <c r="AX4" s="375"/>
      <c r="AY4" s="376"/>
      <c r="AZ4" s="380" t="s">
        <v>91</v>
      </c>
      <c r="BA4" s="381"/>
      <c r="BB4" s="381"/>
      <c r="BC4" s="381"/>
      <c r="BD4" s="381"/>
      <c r="BE4" s="381"/>
      <c r="BF4" s="381"/>
      <c r="BG4" s="381"/>
      <c r="BH4" s="381"/>
      <c r="BI4" s="381"/>
      <c r="BJ4" s="381"/>
      <c r="BK4" s="381"/>
      <c r="BL4" s="381"/>
      <c r="BM4" s="382"/>
      <c r="BN4" s="383">
        <v>798600986</v>
      </c>
      <c r="BO4" s="384"/>
      <c r="BP4" s="384"/>
      <c r="BQ4" s="384"/>
      <c r="BR4" s="384"/>
      <c r="BS4" s="384"/>
      <c r="BT4" s="384"/>
      <c r="BU4" s="385"/>
      <c r="BV4" s="383">
        <v>814945913</v>
      </c>
      <c r="BW4" s="384"/>
      <c r="BX4" s="384"/>
      <c r="BY4" s="384"/>
      <c r="BZ4" s="384"/>
      <c r="CA4" s="384"/>
      <c r="CB4" s="384"/>
      <c r="CC4" s="385"/>
      <c r="CD4" s="432" t="s">
        <v>92</v>
      </c>
      <c r="CE4" s="433"/>
      <c r="CF4" s="433"/>
      <c r="CG4" s="433"/>
      <c r="CH4" s="433"/>
      <c r="CI4" s="433"/>
      <c r="CJ4" s="433"/>
      <c r="CK4" s="433"/>
      <c r="CL4" s="433"/>
      <c r="CM4" s="433"/>
      <c r="CN4" s="433"/>
      <c r="CO4" s="433"/>
      <c r="CP4" s="433"/>
      <c r="CQ4" s="433"/>
      <c r="CR4" s="433"/>
      <c r="CS4" s="434"/>
      <c r="CT4" s="426">
        <v>2.1</v>
      </c>
      <c r="CU4" s="427"/>
      <c r="CV4" s="427"/>
      <c r="CW4" s="427"/>
      <c r="CX4" s="427"/>
      <c r="CY4" s="427"/>
      <c r="CZ4" s="427"/>
      <c r="DA4" s="428"/>
      <c r="DB4" s="426">
        <v>2</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93</v>
      </c>
      <c r="BA5" s="391"/>
      <c r="BB5" s="391"/>
      <c r="BC5" s="391"/>
      <c r="BD5" s="391"/>
      <c r="BE5" s="391"/>
      <c r="BF5" s="391"/>
      <c r="BG5" s="391"/>
      <c r="BH5" s="391"/>
      <c r="BI5" s="391"/>
      <c r="BJ5" s="391"/>
      <c r="BK5" s="391"/>
      <c r="BL5" s="391"/>
      <c r="BM5" s="392"/>
      <c r="BN5" s="393">
        <v>770615744</v>
      </c>
      <c r="BO5" s="394"/>
      <c r="BP5" s="394"/>
      <c r="BQ5" s="394"/>
      <c r="BR5" s="394"/>
      <c r="BS5" s="394"/>
      <c r="BT5" s="394"/>
      <c r="BU5" s="395"/>
      <c r="BV5" s="393">
        <v>779805227</v>
      </c>
      <c r="BW5" s="394"/>
      <c r="BX5" s="394"/>
      <c r="BY5" s="394"/>
      <c r="BZ5" s="394"/>
      <c r="CA5" s="394"/>
      <c r="CB5" s="394"/>
      <c r="CC5" s="395"/>
      <c r="CD5" s="396" t="s">
        <v>94</v>
      </c>
      <c r="CE5" s="397"/>
      <c r="CF5" s="397"/>
      <c r="CG5" s="397"/>
      <c r="CH5" s="397"/>
      <c r="CI5" s="397"/>
      <c r="CJ5" s="397"/>
      <c r="CK5" s="397"/>
      <c r="CL5" s="397"/>
      <c r="CM5" s="397"/>
      <c r="CN5" s="397"/>
      <c r="CO5" s="397"/>
      <c r="CP5" s="397"/>
      <c r="CQ5" s="397"/>
      <c r="CR5" s="397"/>
      <c r="CS5" s="398"/>
      <c r="CT5" s="429">
        <v>94.5</v>
      </c>
      <c r="CU5" s="430"/>
      <c r="CV5" s="430"/>
      <c r="CW5" s="430"/>
      <c r="CX5" s="430"/>
      <c r="CY5" s="430"/>
      <c r="CZ5" s="430"/>
      <c r="DA5" s="431"/>
      <c r="DB5" s="429">
        <v>88.9</v>
      </c>
      <c r="DC5" s="430"/>
      <c r="DD5" s="430"/>
      <c r="DE5" s="430"/>
      <c r="DF5" s="430"/>
      <c r="DG5" s="430"/>
      <c r="DH5" s="430"/>
      <c r="DI5" s="431"/>
    </row>
    <row r="6" spans="1:119" ht="18.75" customHeight="1" x14ac:dyDescent="0.15">
      <c r="A6" s="163"/>
      <c r="B6" s="423" t="s">
        <v>95</v>
      </c>
      <c r="C6" s="424"/>
      <c r="D6" s="424"/>
      <c r="E6" s="424"/>
      <c r="F6" s="424"/>
      <c r="G6" s="424"/>
      <c r="H6" s="424"/>
      <c r="I6" s="424"/>
      <c r="J6" s="424"/>
      <c r="K6" s="405"/>
      <c r="L6" s="406" t="s">
        <v>96</v>
      </c>
      <c r="M6" s="406"/>
      <c r="N6" s="406"/>
      <c r="O6" s="406"/>
      <c r="P6" s="406"/>
      <c r="Q6" s="406"/>
      <c r="R6" s="410"/>
      <c r="S6" s="410"/>
      <c r="T6" s="410"/>
      <c r="U6" s="410"/>
      <c r="V6" s="411"/>
      <c r="W6" s="438"/>
      <c r="X6" s="439"/>
      <c r="Y6" s="440"/>
      <c r="Z6" s="463" t="s">
        <v>97</v>
      </c>
      <c r="AA6" s="464"/>
      <c r="AB6" s="464"/>
      <c r="AC6" s="464"/>
      <c r="AD6" s="464"/>
      <c r="AE6" s="464"/>
      <c r="AF6" s="464"/>
      <c r="AG6" s="464"/>
      <c r="AH6" s="465"/>
      <c r="AI6" s="386">
        <v>1</v>
      </c>
      <c r="AJ6" s="387"/>
      <c r="AK6" s="387"/>
      <c r="AL6" s="387"/>
      <c r="AM6" s="387"/>
      <c r="AN6" s="387"/>
      <c r="AO6" s="387"/>
      <c r="AP6" s="388"/>
      <c r="AQ6" s="386">
        <v>12600</v>
      </c>
      <c r="AR6" s="387"/>
      <c r="AS6" s="387"/>
      <c r="AT6" s="387"/>
      <c r="AU6" s="387"/>
      <c r="AV6" s="387"/>
      <c r="AW6" s="387"/>
      <c r="AX6" s="387"/>
      <c r="AY6" s="389"/>
      <c r="AZ6" s="390" t="s">
        <v>98</v>
      </c>
      <c r="BA6" s="391"/>
      <c r="BB6" s="391"/>
      <c r="BC6" s="391"/>
      <c r="BD6" s="391"/>
      <c r="BE6" s="391"/>
      <c r="BF6" s="391"/>
      <c r="BG6" s="391"/>
      <c r="BH6" s="391"/>
      <c r="BI6" s="391"/>
      <c r="BJ6" s="391"/>
      <c r="BK6" s="391"/>
      <c r="BL6" s="391"/>
      <c r="BM6" s="392"/>
      <c r="BN6" s="393">
        <v>27985242</v>
      </c>
      <c r="BO6" s="394"/>
      <c r="BP6" s="394"/>
      <c r="BQ6" s="394"/>
      <c r="BR6" s="394"/>
      <c r="BS6" s="394"/>
      <c r="BT6" s="394"/>
      <c r="BU6" s="395"/>
      <c r="BV6" s="393">
        <v>35140686</v>
      </c>
      <c r="BW6" s="394"/>
      <c r="BX6" s="394"/>
      <c r="BY6" s="394"/>
      <c r="BZ6" s="394"/>
      <c r="CA6" s="394"/>
      <c r="CB6" s="394"/>
      <c r="CC6" s="395"/>
      <c r="CD6" s="396" t="s">
        <v>99</v>
      </c>
      <c r="CE6" s="397"/>
      <c r="CF6" s="397"/>
      <c r="CG6" s="397"/>
      <c r="CH6" s="397"/>
      <c r="CI6" s="397"/>
      <c r="CJ6" s="397"/>
      <c r="CK6" s="397"/>
      <c r="CL6" s="397"/>
      <c r="CM6" s="397"/>
      <c r="CN6" s="397"/>
      <c r="CO6" s="397"/>
      <c r="CP6" s="397"/>
      <c r="CQ6" s="397"/>
      <c r="CR6" s="397"/>
      <c r="CS6" s="398"/>
      <c r="CT6" s="399">
        <v>95.9</v>
      </c>
      <c r="CU6" s="400"/>
      <c r="CV6" s="400"/>
      <c r="CW6" s="400"/>
      <c r="CX6" s="400"/>
      <c r="CY6" s="400"/>
      <c r="CZ6" s="400"/>
      <c r="DA6" s="401"/>
      <c r="DB6" s="399">
        <v>94.4</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100</v>
      </c>
      <c r="AA7" s="464"/>
      <c r="AB7" s="464"/>
      <c r="AC7" s="464"/>
      <c r="AD7" s="464"/>
      <c r="AE7" s="464"/>
      <c r="AF7" s="464"/>
      <c r="AG7" s="464"/>
      <c r="AH7" s="465"/>
      <c r="AI7" s="386">
        <v>2</v>
      </c>
      <c r="AJ7" s="387"/>
      <c r="AK7" s="387"/>
      <c r="AL7" s="387"/>
      <c r="AM7" s="387"/>
      <c r="AN7" s="387"/>
      <c r="AO7" s="387"/>
      <c r="AP7" s="388"/>
      <c r="AQ7" s="386">
        <v>9700</v>
      </c>
      <c r="AR7" s="387"/>
      <c r="AS7" s="387"/>
      <c r="AT7" s="387"/>
      <c r="AU7" s="387"/>
      <c r="AV7" s="387"/>
      <c r="AW7" s="387"/>
      <c r="AX7" s="387"/>
      <c r="AY7" s="389"/>
      <c r="AZ7" s="390" t="s">
        <v>101</v>
      </c>
      <c r="BA7" s="391"/>
      <c r="BB7" s="391"/>
      <c r="BC7" s="391"/>
      <c r="BD7" s="391"/>
      <c r="BE7" s="391"/>
      <c r="BF7" s="391"/>
      <c r="BG7" s="391"/>
      <c r="BH7" s="391"/>
      <c r="BI7" s="391"/>
      <c r="BJ7" s="391"/>
      <c r="BK7" s="391"/>
      <c r="BL7" s="391"/>
      <c r="BM7" s="392"/>
      <c r="BN7" s="393">
        <v>20094632</v>
      </c>
      <c r="BO7" s="394"/>
      <c r="BP7" s="394"/>
      <c r="BQ7" s="394"/>
      <c r="BR7" s="394"/>
      <c r="BS7" s="394"/>
      <c r="BT7" s="394"/>
      <c r="BU7" s="395"/>
      <c r="BV7" s="393">
        <v>27170844</v>
      </c>
      <c r="BW7" s="394"/>
      <c r="BX7" s="394"/>
      <c r="BY7" s="394"/>
      <c r="BZ7" s="394"/>
      <c r="CA7" s="394"/>
      <c r="CB7" s="394"/>
      <c r="CC7" s="395"/>
      <c r="CD7" s="396" t="s">
        <v>102</v>
      </c>
      <c r="CE7" s="397"/>
      <c r="CF7" s="397"/>
      <c r="CG7" s="397"/>
      <c r="CH7" s="397"/>
      <c r="CI7" s="397"/>
      <c r="CJ7" s="397"/>
      <c r="CK7" s="397"/>
      <c r="CL7" s="397"/>
      <c r="CM7" s="397"/>
      <c r="CN7" s="397"/>
      <c r="CO7" s="397"/>
      <c r="CP7" s="397"/>
      <c r="CQ7" s="397"/>
      <c r="CR7" s="397"/>
      <c r="CS7" s="398"/>
      <c r="CT7" s="393">
        <v>381388392</v>
      </c>
      <c r="CU7" s="394"/>
      <c r="CV7" s="394"/>
      <c r="CW7" s="394"/>
      <c r="CX7" s="394"/>
      <c r="CY7" s="394"/>
      <c r="CZ7" s="394"/>
      <c r="DA7" s="395"/>
      <c r="DB7" s="393">
        <v>396534902</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103</v>
      </c>
      <c r="AA8" s="464"/>
      <c r="AB8" s="464"/>
      <c r="AC8" s="464"/>
      <c r="AD8" s="464"/>
      <c r="AE8" s="464"/>
      <c r="AF8" s="464"/>
      <c r="AG8" s="464"/>
      <c r="AH8" s="465"/>
      <c r="AI8" s="386">
        <v>1</v>
      </c>
      <c r="AJ8" s="387"/>
      <c r="AK8" s="387"/>
      <c r="AL8" s="387"/>
      <c r="AM8" s="387"/>
      <c r="AN8" s="387"/>
      <c r="AO8" s="387"/>
      <c r="AP8" s="388"/>
      <c r="AQ8" s="386">
        <v>8100</v>
      </c>
      <c r="AR8" s="387"/>
      <c r="AS8" s="387"/>
      <c r="AT8" s="387"/>
      <c r="AU8" s="387"/>
      <c r="AV8" s="387"/>
      <c r="AW8" s="387"/>
      <c r="AX8" s="387"/>
      <c r="AY8" s="389"/>
      <c r="AZ8" s="390" t="s">
        <v>104</v>
      </c>
      <c r="BA8" s="391"/>
      <c r="BB8" s="391"/>
      <c r="BC8" s="391"/>
      <c r="BD8" s="391"/>
      <c r="BE8" s="391"/>
      <c r="BF8" s="391"/>
      <c r="BG8" s="391"/>
      <c r="BH8" s="391"/>
      <c r="BI8" s="391"/>
      <c r="BJ8" s="391"/>
      <c r="BK8" s="391"/>
      <c r="BL8" s="391"/>
      <c r="BM8" s="392"/>
      <c r="BN8" s="393">
        <v>7890610</v>
      </c>
      <c r="BO8" s="394"/>
      <c r="BP8" s="394"/>
      <c r="BQ8" s="394"/>
      <c r="BR8" s="394"/>
      <c r="BS8" s="394"/>
      <c r="BT8" s="394"/>
      <c r="BU8" s="395"/>
      <c r="BV8" s="393">
        <v>7969842</v>
      </c>
      <c r="BW8" s="394"/>
      <c r="BX8" s="394"/>
      <c r="BY8" s="394"/>
      <c r="BZ8" s="394"/>
      <c r="CA8" s="394"/>
      <c r="CB8" s="394"/>
      <c r="CC8" s="395"/>
      <c r="CD8" s="396" t="s">
        <v>105</v>
      </c>
      <c r="CE8" s="397"/>
      <c r="CF8" s="397"/>
      <c r="CG8" s="397"/>
      <c r="CH8" s="397"/>
      <c r="CI8" s="397"/>
      <c r="CJ8" s="397"/>
      <c r="CK8" s="397"/>
      <c r="CL8" s="397"/>
      <c r="CM8" s="397"/>
      <c r="CN8" s="397"/>
      <c r="CO8" s="397"/>
      <c r="CP8" s="397"/>
      <c r="CQ8" s="397"/>
      <c r="CR8" s="397"/>
      <c r="CS8" s="398"/>
      <c r="CT8" s="475">
        <v>0.34200999999999998</v>
      </c>
      <c r="CU8" s="476"/>
      <c r="CV8" s="476"/>
      <c r="CW8" s="476"/>
      <c r="CX8" s="476"/>
      <c r="CY8" s="476"/>
      <c r="CZ8" s="476"/>
      <c r="DA8" s="477"/>
      <c r="DB8" s="475">
        <v>0.34205000000000002</v>
      </c>
      <c r="DC8" s="476"/>
      <c r="DD8" s="476"/>
      <c r="DE8" s="476"/>
      <c r="DF8" s="476"/>
      <c r="DG8" s="476"/>
      <c r="DH8" s="476"/>
      <c r="DI8" s="477"/>
    </row>
    <row r="9" spans="1:119" ht="18.75" customHeight="1" thickBot="1" x14ac:dyDescent="0.2">
      <c r="A9" s="163"/>
      <c r="B9" s="451" t="s">
        <v>106</v>
      </c>
      <c r="C9" s="445"/>
      <c r="D9" s="445"/>
      <c r="E9" s="445"/>
      <c r="F9" s="445"/>
      <c r="G9" s="445"/>
      <c r="H9" s="445"/>
      <c r="I9" s="445"/>
      <c r="J9" s="445"/>
      <c r="K9" s="446"/>
      <c r="L9" s="457" t="s">
        <v>107</v>
      </c>
      <c r="M9" s="458"/>
      <c r="N9" s="458"/>
      <c r="O9" s="458"/>
      <c r="P9" s="458"/>
      <c r="Q9" s="459"/>
      <c r="R9" s="460">
        <v>1237984</v>
      </c>
      <c r="S9" s="461"/>
      <c r="T9" s="461"/>
      <c r="U9" s="461"/>
      <c r="V9" s="462"/>
      <c r="W9" s="438"/>
      <c r="X9" s="439"/>
      <c r="Y9" s="440"/>
      <c r="Z9" s="463" t="s">
        <v>108</v>
      </c>
      <c r="AA9" s="464"/>
      <c r="AB9" s="464"/>
      <c r="AC9" s="464"/>
      <c r="AD9" s="464"/>
      <c r="AE9" s="464"/>
      <c r="AF9" s="464"/>
      <c r="AG9" s="464"/>
      <c r="AH9" s="465"/>
      <c r="AI9" s="386">
        <v>1</v>
      </c>
      <c r="AJ9" s="387"/>
      <c r="AK9" s="387"/>
      <c r="AL9" s="387"/>
      <c r="AM9" s="387"/>
      <c r="AN9" s="387"/>
      <c r="AO9" s="387"/>
      <c r="AP9" s="388"/>
      <c r="AQ9" s="386">
        <v>9100</v>
      </c>
      <c r="AR9" s="387"/>
      <c r="AS9" s="387"/>
      <c r="AT9" s="387"/>
      <c r="AU9" s="387"/>
      <c r="AV9" s="387"/>
      <c r="AW9" s="387"/>
      <c r="AX9" s="387"/>
      <c r="AY9" s="389"/>
      <c r="AZ9" s="390" t="s">
        <v>109</v>
      </c>
      <c r="BA9" s="391"/>
      <c r="BB9" s="391"/>
      <c r="BC9" s="391"/>
      <c r="BD9" s="391"/>
      <c r="BE9" s="391"/>
      <c r="BF9" s="391"/>
      <c r="BG9" s="391"/>
      <c r="BH9" s="391"/>
      <c r="BI9" s="391"/>
      <c r="BJ9" s="391"/>
      <c r="BK9" s="391"/>
      <c r="BL9" s="391"/>
      <c r="BM9" s="392"/>
      <c r="BN9" s="393">
        <v>-79232</v>
      </c>
      <c r="BO9" s="394"/>
      <c r="BP9" s="394"/>
      <c r="BQ9" s="394"/>
      <c r="BR9" s="394"/>
      <c r="BS9" s="394"/>
      <c r="BT9" s="394"/>
      <c r="BU9" s="395"/>
      <c r="BV9" s="393">
        <v>-1631923</v>
      </c>
      <c r="BW9" s="394"/>
      <c r="BX9" s="394"/>
      <c r="BY9" s="394"/>
      <c r="BZ9" s="394"/>
      <c r="CA9" s="394"/>
      <c r="CB9" s="394"/>
      <c r="CC9" s="395"/>
      <c r="CD9" s="481" t="s">
        <v>110</v>
      </c>
      <c r="CE9" s="482"/>
      <c r="CF9" s="482"/>
      <c r="CG9" s="482"/>
      <c r="CH9" s="482"/>
      <c r="CI9" s="482"/>
      <c r="CJ9" s="482"/>
      <c r="CK9" s="482"/>
      <c r="CL9" s="482"/>
      <c r="CM9" s="482"/>
      <c r="CN9" s="482"/>
      <c r="CO9" s="482"/>
      <c r="CP9" s="482"/>
      <c r="CQ9" s="482"/>
      <c r="CR9" s="482"/>
      <c r="CS9" s="483"/>
      <c r="CT9" s="429">
        <v>21.3</v>
      </c>
      <c r="CU9" s="430"/>
      <c r="CV9" s="430"/>
      <c r="CW9" s="430"/>
      <c r="CX9" s="430"/>
      <c r="CY9" s="430"/>
      <c r="CZ9" s="430"/>
      <c r="DA9" s="431"/>
      <c r="DB9" s="429">
        <v>21</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111</v>
      </c>
      <c r="M10" s="473"/>
      <c r="N10" s="473"/>
      <c r="O10" s="473"/>
      <c r="P10" s="473"/>
      <c r="Q10" s="474"/>
      <c r="R10" s="386">
        <v>1308265</v>
      </c>
      <c r="S10" s="387"/>
      <c r="T10" s="387"/>
      <c r="U10" s="387"/>
      <c r="V10" s="389"/>
      <c r="W10" s="438"/>
      <c r="X10" s="439"/>
      <c r="Y10" s="440"/>
      <c r="Z10" s="463" t="s">
        <v>112</v>
      </c>
      <c r="AA10" s="464"/>
      <c r="AB10" s="464"/>
      <c r="AC10" s="464"/>
      <c r="AD10" s="464"/>
      <c r="AE10" s="464"/>
      <c r="AF10" s="464"/>
      <c r="AG10" s="464"/>
      <c r="AH10" s="465"/>
      <c r="AI10" s="386">
        <v>1</v>
      </c>
      <c r="AJ10" s="387"/>
      <c r="AK10" s="387"/>
      <c r="AL10" s="387"/>
      <c r="AM10" s="387"/>
      <c r="AN10" s="387"/>
      <c r="AO10" s="387"/>
      <c r="AP10" s="388"/>
      <c r="AQ10" s="386">
        <v>8100</v>
      </c>
      <c r="AR10" s="387"/>
      <c r="AS10" s="387"/>
      <c r="AT10" s="387"/>
      <c r="AU10" s="387"/>
      <c r="AV10" s="387"/>
      <c r="AW10" s="387"/>
      <c r="AX10" s="387"/>
      <c r="AY10" s="389"/>
      <c r="AZ10" s="390" t="s">
        <v>113</v>
      </c>
      <c r="BA10" s="391"/>
      <c r="BB10" s="391"/>
      <c r="BC10" s="391"/>
      <c r="BD10" s="391"/>
      <c r="BE10" s="391"/>
      <c r="BF10" s="391"/>
      <c r="BG10" s="391"/>
      <c r="BH10" s="391"/>
      <c r="BI10" s="391"/>
      <c r="BJ10" s="391"/>
      <c r="BK10" s="391"/>
      <c r="BL10" s="391"/>
      <c r="BM10" s="392"/>
      <c r="BN10" s="393">
        <v>2322</v>
      </c>
      <c r="BO10" s="394"/>
      <c r="BP10" s="394"/>
      <c r="BQ10" s="394"/>
      <c r="BR10" s="394"/>
      <c r="BS10" s="394"/>
      <c r="BT10" s="394"/>
      <c r="BU10" s="395"/>
      <c r="BV10" s="393">
        <v>2158</v>
      </c>
      <c r="BW10" s="394"/>
      <c r="BX10" s="394"/>
      <c r="BY10" s="394"/>
      <c r="BZ10" s="394"/>
      <c r="CA10" s="394"/>
      <c r="CB10" s="394"/>
      <c r="CC10" s="395"/>
      <c r="CD10" s="432" t="s">
        <v>114</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115</v>
      </c>
      <c r="M11" s="467"/>
      <c r="N11" s="467"/>
      <c r="O11" s="467"/>
      <c r="P11" s="467"/>
      <c r="Q11" s="468"/>
      <c r="R11" s="469" t="s">
        <v>116</v>
      </c>
      <c r="S11" s="470"/>
      <c r="T11" s="470"/>
      <c r="U11" s="470"/>
      <c r="V11" s="471"/>
      <c r="W11" s="441"/>
      <c r="X11" s="442"/>
      <c r="Y11" s="443"/>
      <c r="Z11" s="463" t="s">
        <v>117</v>
      </c>
      <c r="AA11" s="464"/>
      <c r="AB11" s="464"/>
      <c r="AC11" s="464"/>
      <c r="AD11" s="464"/>
      <c r="AE11" s="464"/>
      <c r="AF11" s="464"/>
      <c r="AG11" s="464"/>
      <c r="AH11" s="465"/>
      <c r="AI11" s="386">
        <v>46</v>
      </c>
      <c r="AJ11" s="387"/>
      <c r="AK11" s="387"/>
      <c r="AL11" s="387"/>
      <c r="AM11" s="387"/>
      <c r="AN11" s="387"/>
      <c r="AO11" s="387"/>
      <c r="AP11" s="388"/>
      <c r="AQ11" s="386">
        <v>7800</v>
      </c>
      <c r="AR11" s="387"/>
      <c r="AS11" s="387"/>
      <c r="AT11" s="387"/>
      <c r="AU11" s="387"/>
      <c r="AV11" s="387"/>
      <c r="AW11" s="387"/>
      <c r="AX11" s="387"/>
      <c r="AY11" s="389"/>
      <c r="AZ11" s="390" t="s">
        <v>118</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119</v>
      </c>
      <c r="CE11" s="397"/>
      <c r="CF11" s="397"/>
      <c r="CG11" s="397"/>
      <c r="CH11" s="397"/>
      <c r="CI11" s="397"/>
      <c r="CJ11" s="397"/>
      <c r="CK11" s="397"/>
      <c r="CL11" s="397"/>
      <c r="CM11" s="397"/>
      <c r="CN11" s="397"/>
      <c r="CO11" s="397"/>
      <c r="CP11" s="397"/>
      <c r="CQ11" s="397"/>
      <c r="CR11" s="397"/>
      <c r="CS11" s="398"/>
      <c r="CT11" s="478" t="s">
        <v>120</v>
      </c>
      <c r="CU11" s="479"/>
      <c r="CV11" s="479"/>
      <c r="CW11" s="479"/>
      <c r="CX11" s="479"/>
      <c r="CY11" s="479"/>
      <c r="CZ11" s="479"/>
      <c r="DA11" s="480"/>
      <c r="DB11" s="478" t="s">
        <v>120</v>
      </c>
      <c r="DC11" s="479"/>
      <c r="DD11" s="479"/>
      <c r="DE11" s="479"/>
      <c r="DF11" s="479"/>
      <c r="DG11" s="479"/>
      <c r="DH11" s="479"/>
      <c r="DI11" s="480"/>
    </row>
    <row r="12" spans="1:119" ht="18.75" customHeight="1" x14ac:dyDescent="0.15">
      <c r="A12" s="163"/>
      <c r="B12" s="484" t="s">
        <v>121</v>
      </c>
      <c r="C12" s="485"/>
      <c r="D12" s="485"/>
      <c r="E12" s="485"/>
      <c r="F12" s="485"/>
      <c r="G12" s="485"/>
      <c r="H12" s="485"/>
      <c r="I12" s="485"/>
      <c r="J12" s="485"/>
      <c r="K12" s="486"/>
      <c r="L12" s="493" t="s">
        <v>122</v>
      </c>
      <c r="M12" s="494"/>
      <c r="N12" s="494"/>
      <c r="O12" s="494"/>
      <c r="P12" s="494"/>
      <c r="Q12" s="495"/>
      <c r="R12" s="496">
        <v>1225497</v>
      </c>
      <c r="S12" s="497"/>
      <c r="T12" s="497"/>
      <c r="U12" s="497"/>
      <c r="V12" s="498"/>
      <c r="W12" s="435" t="s">
        <v>123</v>
      </c>
      <c r="X12" s="436"/>
      <c r="Y12" s="437"/>
      <c r="Z12" s="444" t="s">
        <v>2</v>
      </c>
      <c r="AA12" s="445"/>
      <c r="AB12" s="445"/>
      <c r="AC12" s="445"/>
      <c r="AD12" s="445"/>
      <c r="AE12" s="445"/>
      <c r="AF12" s="445"/>
      <c r="AG12" s="445"/>
      <c r="AH12" s="446"/>
      <c r="AI12" s="373" t="s">
        <v>124</v>
      </c>
      <c r="AJ12" s="445"/>
      <c r="AK12" s="445"/>
      <c r="AL12" s="445"/>
      <c r="AM12" s="446"/>
      <c r="AN12" s="373" t="s">
        <v>125</v>
      </c>
      <c r="AO12" s="374"/>
      <c r="AP12" s="374"/>
      <c r="AQ12" s="374"/>
      <c r="AR12" s="374"/>
      <c r="AS12" s="508"/>
      <c r="AT12" s="512" t="s">
        <v>126</v>
      </c>
      <c r="AU12" s="513"/>
      <c r="AV12" s="513"/>
      <c r="AW12" s="513"/>
      <c r="AX12" s="513"/>
      <c r="AY12" s="514"/>
      <c r="AZ12" s="390" t="s">
        <v>127</v>
      </c>
      <c r="BA12" s="391"/>
      <c r="BB12" s="391"/>
      <c r="BC12" s="391"/>
      <c r="BD12" s="391"/>
      <c r="BE12" s="391"/>
      <c r="BF12" s="391"/>
      <c r="BG12" s="391"/>
      <c r="BH12" s="391"/>
      <c r="BI12" s="391"/>
      <c r="BJ12" s="391"/>
      <c r="BK12" s="391"/>
      <c r="BL12" s="391"/>
      <c r="BM12" s="392"/>
      <c r="BN12" s="393">
        <v>4197572</v>
      </c>
      <c r="BO12" s="394"/>
      <c r="BP12" s="394"/>
      <c r="BQ12" s="394"/>
      <c r="BR12" s="394"/>
      <c r="BS12" s="394"/>
      <c r="BT12" s="394"/>
      <c r="BU12" s="395"/>
      <c r="BV12" s="393">
        <v>2723797</v>
      </c>
      <c r="BW12" s="394"/>
      <c r="BX12" s="394"/>
      <c r="BY12" s="394"/>
      <c r="BZ12" s="394"/>
      <c r="CA12" s="394"/>
      <c r="CB12" s="394"/>
      <c r="CC12" s="395"/>
      <c r="CD12" s="396" t="s">
        <v>128</v>
      </c>
      <c r="CE12" s="397"/>
      <c r="CF12" s="397"/>
      <c r="CG12" s="397"/>
      <c r="CH12" s="397"/>
      <c r="CI12" s="397"/>
      <c r="CJ12" s="397"/>
      <c r="CK12" s="397"/>
      <c r="CL12" s="397"/>
      <c r="CM12" s="397"/>
      <c r="CN12" s="397"/>
      <c r="CO12" s="397"/>
      <c r="CP12" s="397"/>
      <c r="CQ12" s="397"/>
      <c r="CR12" s="397"/>
      <c r="CS12" s="398"/>
      <c r="CT12" s="478" t="s">
        <v>129</v>
      </c>
      <c r="CU12" s="479"/>
      <c r="CV12" s="479"/>
      <c r="CW12" s="479"/>
      <c r="CX12" s="479"/>
      <c r="CY12" s="479"/>
      <c r="CZ12" s="479"/>
      <c r="DA12" s="480"/>
      <c r="DB12" s="478" t="s">
        <v>129</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130</v>
      </c>
      <c r="N13" s="500"/>
      <c r="O13" s="500"/>
      <c r="P13" s="500"/>
      <c r="Q13" s="501"/>
      <c r="R13" s="502">
        <v>1218922</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131</v>
      </c>
      <c r="BA13" s="506"/>
      <c r="BB13" s="506"/>
      <c r="BC13" s="506"/>
      <c r="BD13" s="506"/>
      <c r="BE13" s="506"/>
      <c r="BF13" s="506"/>
      <c r="BG13" s="506"/>
      <c r="BH13" s="506"/>
      <c r="BI13" s="506"/>
      <c r="BJ13" s="506"/>
      <c r="BK13" s="506"/>
      <c r="BL13" s="506"/>
      <c r="BM13" s="507"/>
      <c r="BN13" s="393">
        <v>-4274482</v>
      </c>
      <c r="BO13" s="394"/>
      <c r="BP13" s="394"/>
      <c r="BQ13" s="394"/>
      <c r="BR13" s="394"/>
      <c r="BS13" s="394"/>
      <c r="BT13" s="394"/>
      <c r="BU13" s="395"/>
      <c r="BV13" s="393">
        <v>-4353562</v>
      </c>
      <c r="BW13" s="394"/>
      <c r="BX13" s="394"/>
      <c r="BY13" s="394"/>
      <c r="BZ13" s="394"/>
      <c r="CA13" s="394"/>
      <c r="CB13" s="394"/>
      <c r="CC13" s="395"/>
      <c r="CD13" s="396" t="s">
        <v>132</v>
      </c>
      <c r="CE13" s="397"/>
      <c r="CF13" s="397"/>
      <c r="CG13" s="397"/>
      <c r="CH13" s="397"/>
      <c r="CI13" s="397"/>
      <c r="CJ13" s="397"/>
      <c r="CK13" s="397"/>
      <c r="CL13" s="397"/>
      <c r="CM13" s="397"/>
      <c r="CN13" s="397"/>
      <c r="CO13" s="397"/>
      <c r="CP13" s="397"/>
      <c r="CQ13" s="397"/>
      <c r="CR13" s="397"/>
      <c r="CS13" s="398"/>
      <c r="CT13" s="429">
        <v>13.1</v>
      </c>
      <c r="CU13" s="430"/>
      <c r="CV13" s="430"/>
      <c r="CW13" s="430"/>
      <c r="CX13" s="430"/>
      <c r="CY13" s="430"/>
      <c r="CZ13" s="430"/>
      <c r="DA13" s="431"/>
      <c r="DB13" s="429">
        <v>12.5</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133</v>
      </c>
      <c r="M14" s="519"/>
      <c r="N14" s="519"/>
      <c r="O14" s="519"/>
      <c r="P14" s="519"/>
      <c r="Q14" s="520"/>
      <c r="R14" s="521">
        <v>1243081</v>
      </c>
      <c r="S14" s="522"/>
      <c r="T14" s="522"/>
      <c r="U14" s="522"/>
      <c r="V14" s="523"/>
      <c r="W14" s="438"/>
      <c r="X14" s="439"/>
      <c r="Y14" s="440"/>
      <c r="Z14" s="472" t="s">
        <v>134</v>
      </c>
      <c r="AA14" s="473"/>
      <c r="AB14" s="473"/>
      <c r="AC14" s="473"/>
      <c r="AD14" s="473"/>
      <c r="AE14" s="473"/>
      <c r="AF14" s="473"/>
      <c r="AG14" s="473"/>
      <c r="AH14" s="474"/>
      <c r="AI14" s="386">
        <v>5223</v>
      </c>
      <c r="AJ14" s="387"/>
      <c r="AK14" s="387"/>
      <c r="AL14" s="387"/>
      <c r="AM14" s="388"/>
      <c r="AN14" s="386">
        <v>16191300</v>
      </c>
      <c r="AO14" s="387"/>
      <c r="AP14" s="387"/>
      <c r="AQ14" s="387"/>
      <c r="AR14" s="387"/>
      <c r="AS14" s="388"/>
      <c r="AT14" s="386">
        <v>3100</v>
      </c>
      <c r="AU14" s="387"/>
      <c r="AV14" s="387"/>
      <c r="AW14" s="387"/>
      <c r="AX14" s="387"/>
      <c r="AY14" s="389"/>
      <c r="AZ14" s="380" t="s">
        <v>135</v>
      </c>
      <c r="BA14" s="381"/>
      <c r="BB14" s="381"/>
      <c r="BC14" s="381"/>
      <c r="BD14" s="381"/>
      <c r="BE14" s="381"/>
      <c r="BF14" s="381"/>
      <c r="BG14" s="381"/>
      <c r="BH14" s="381"/>
      <c r="BI14" s="381"/>
      <c r="BJ14" s="381"/>
      <c r="BK14" s="381"/>
      <c r="BL14" s="381"/>
      <c r="BM14" s="382"/>
      <c r="BN14" s="383">
        <v>123716984</v>
      </c>
      <c r="BO14" s="384"/>
      <c r="BP14" s="384"/>
      <c r="BQ14" s="384"/>
      <c r="BR14" s="384"/>
      <c r="BS14" s="384"/>
      <c r="BT14" s="384"/>
      <c r="BU14" s="385"/>
      <c r="BV14" s="383">
        <v>105460847</v>
      </c>
      <c r="BW14" s="384"/>
      <c r="BX14" s="384"/>
      <c r="BY14" s="384"/>
      <c r="BZ14" s="384"/>
      <c r="CA14" s="384"/>
      <c r="CB14" s="384"/>
      <c r="CC14" s="385"/>
      <c r="CD14" s="481" t="s">
        <v>136</v>
      </c>
      <c r="CE14" s="482"/>
      <c r="CF14" s="482"/>
      <c r="CG14" s="482"/>
      <c r="CH14" s="482"/>
      <c r="CI14" s="482"/>
      <c r="CJ14" s="482"/>
      <c r="CK14" s="482"/>
      <c r="CL14" s="482"/>
      <c r="CM14" s="482"/>
      <c r="CN14" s="482"/>
      <c r="CO14" s="482"/>
      <c r="CP14" s="482"/>
      <c r="CQ14" s="482"/>
      <c r="CR14" s="482"/>
      <c r="CS14" s="483"/>
      <c r="CT14" s="524">
        <v>74.3</v>
      </c>
      <c r="CU14" s="525"/>
      <c r="CV14" s="525"/>
      <c r="CW14" s="525"/>
      <c r="CX14" s="525"/>
      <c r="CY14" s="525"/>
      <c r="CZ14" s="525"/>
      <c r="DA14" s="526"/>
      <c r="DB14" s="524">
        <v>82.1</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130</v>
      </c>
      <c r="N15" s="500"/>
      <c r="O15" s="500"/>
      <c r="P15" s="500"/>
      <c r="Q15" s="501"/>
      <c r="R15" s="521">
        <v>1237463</v>
      </c>
      <c r="S15" s="522"/>
      <c r="T15" s="522"/>
      <c r="U15" s="522"/>
      <c r="V15" s="523"/>
      <c r="W15" s="438"/>
      <c r="X15" s="439"/>
      <c r="Y15" s="440"/>
      <c r="Z15" s="472" t="s">
        <v>137</v>
      </c>
      <c r="AA15" s="473"/>
      <c r="AB15" s="473"/>
      <c r="AC15" s="473"/>
      <c r="AD15" s="473"/>
      <c r="AE15" s="473"/>
      <c r="AF15" s="473"/>
      <c r="AG15" s="473"/>
      <c r="AH15" s="474"/>
      <c r="AI15" s="386" t="s">
        <v>129</v>
      </c>
      <c r="AJ15" s="387"/>
      <c r="AK15" s="387"/>
      <c r="AL15" s="387"/>
      <c r="AM15" s="388"/>
      <c r="AN15" s="386" t="s">
        <v>129</v>
      </c>
      <c r="AO15" s="387"/>
      <c r="AP15" s="387"/>
      <c r="AQ15" s="387"/>
      <c r="AR15" s="387"/>
      <c r="AS15" s="388"/>
      <c r="AT15" s="386" t="s">
        <v>129</v>
      </c>
      <c r="AU15" s="387"/>
      <c r="AV15" s="387"/>
      <c r="AW15" s="387"/>
      <c r="AX15" s="387"/>
      <c r="AY15" s="389"/>
      <c r="AZ15" s="390" t="s">
        <v>138</v>
      </c>
      <c r="BA15" s="391"/>
      <c r="BB15" s="391"/>
      <c r="BC15" s="391"/>
      <c r="BD15" s="391"/>
      <c r="BE15" s="391"/>
      <c r="BF15" s="391"/>
      <c r="BG15" s="391"/>
      <c r="BH15" s="391"/>
      <c r="BI15" s="391"/>
      <c r="BJ15" s="391"/>
      <c r="BK15" s="391"/>
      <c r="BL15" s="391"/>
      <c r="BM15" s="392"/>
      <c r="BN15" s="393">
        <v>346170092</v>
      </c>
      <c r="BO15" s="394"/>
      <c r="BP15" s="394"/>
      <c r="BQ15" s="394"/>
      <c r="BR15" s="394"/>
      <c r="BS15" s="394"/>
      <c r="BT15" s="394"/>
      <c r="BU15" s="395"/>
      <c r="BV15" s="393">
        <v>339592031</v>
      </c>
      <c r="BW15" s="394"/>
      <c r="BX15" s="394"/>
      <c r="BY15" s="394"/>
      <c r="BZ15" s="394"/>
      <c r="CA15" s="394"/>
      <c r="CB15" s="394"/>
      <c r="CC15" s="395"/>
      <c r="CD15" s="527" t="s">
        <v>139</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140</v>
      </c>
      <c r="M16" s="530"/>
      <c r="N16" s="530"/>
      <c r="O16" s="530"/>
      <c r="P16" s="530"/>
      <c r="Q16" s="531"/>
      <c r="R16" s="532" t="s">
        <v>141</v>
      </c>
      <c r="S16" s="533"/>
      <c r="T16" s="533"/>
      <c r="U16" s="533"/>
      <c r="V16" s="534"/>
      <c r="W16" s="438"/>
      <c r="X16" s="439"/>
      <c r="Y16" s="440"/>
      <c r="Z16" s="472" t="s">
        <v>142</v>
      </c>
      <c r="AA16" s="473"/>
      <c r="AB16" s="473"/>
      <c r="AC16" s="473"/>
      <c r="AD16" s="473"/>
      <c r="AE16" s="473"/>
      <c r="AF16" s="473"/>
      <c r="AG16" s="473"/>
      <c r="AH16" s="474"/>
      <c r="AI16" s="386">
        <v>238</v>
      </c>
      <c r="AJ16" s="387"/>
      <c r="AK16" s="387"/>
      <c r="AL16" s="387"/>
      <c r="AM16" s="388"/>
      <c r="AN16" s="386">
        <v>719474</v>
      </c>
      <c r="AO16" s="387"/>
      <c r="AP16" s="387"/>
      <c r="AQ16" s="387"/>
      <c r="AR16" s="387"/>
      <c r="AS16" s="388"/>
      <c r="AT16" s="386">
        <v>3023</v>
      </c>
      <c r="AU16" s="387"/>
      <c r="AV16" s="387"/>
      <c r="AW16" s="387"/>
      <c r="AX16" s="387"/>
      <c r="AY16" s="389"/>
      <c r="AZ16" s="390" t="s">
        <v>143</v>
      </c>
      <c r="BA16" s="391"/>
      <c r="BB16" s="391"/>
      <c r="BC16" s="391"/>
      <c r="BD16" s="391"/>
      <c r="BE16" s="391"/>
      <c r="BF16" s="391"/>
      <c r="BG16" s="391"/>
      <c r="BH16" s="391"/>
      <c r="BI16" s="391"/>
      <c r="BJ16" s="391"/>
      <c r="BK16" s="391"/>
      <c r="BL16" s="391"/>
      <c r="BM16" s="392"/>
      <c r="BN16" s="393">
        <v>153374038</v>
      </c>
      <c r="BO16" s="394"/>
      <c r="BP16" s="394"/>
      <c r="BQ16" s="394"/>
      <c r="BR16" s="394"/>
      <c r="BS16" s="394"/>
      <c r="BT16" s="394"/>
      <c r="BU16" s="395"/>
      <c r="BV16" s="393">
        <v>129292111</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144</v>
      </c>
      <c r="N17" s="538"/>
      <c r="O17" s="538"/>
      <c r="P17" s="538"/>
      <c r="Q17" s="539"/>
      <c r="R17" s="532" t="s">
        <v>145</v>
      </c>
      <c r="S17" s="533"/>
      <c r="T17" s="533"/>
      <c r="U17" s="533"/>
      <c r="V17" s="534"/>
      <c r="W17" s="438"/>
      <c r="X17" s="439"/>
      <c r="Y17" s="440"/>
      <c r="Z17" s="472" t="s">
        <v>146</v>
      </c>
      <c r="AA17" s="473"/>
      <c r="AB17" s="473"/>
      <c r="AC17" s="473"/>
      <c r="AD17" s="473"/>
      <c r="AE17" s="473"/>
      <c r="AF17" s="473"/>
      <c r="AG17" s="473"/>
      <c r="AH17" s="474"/>
      <c r="AI17" s="386">
        <v>2315</v>
      </c>
      <c r="AJ17" s="387"/>
      <c r="AK17" s="387"/>
      <c r="AL17" s="387"/>
      <c r="AM17" s="388"/>
      <c r="AN17" s="386">
        <v>7037600</v>
      </c>
      <c r="AO17" s="387"/>
      <c r="AP17" s="387"/>
      <c r="AQ17" s="387"/>
      <c r="AR17" s="387"/>
      <c r="AS17" s="388"/>
      <c r="AT17" s="386">
        <v>3040</v>
      </c>
      <c r="AU17" s="387"/>
      <c r="AV17" s="387"/>
      <c r="AW17" s="387"/>
      <c r="AX17" s="387"/>
      <c r="AY17" s="389"/>
      <c r="AZ17" s="390" t="s">
        <v>147</v>
      </c>
      <c r="BA17" s="391"/>
      <c r="BB17" s="391"/>
      <c r="BC17" s="391"/>
      <c r="BD17" s="391"/>
      <c r="BE17" s="391"/>
      <c r="BF17" s="391"/>
      <c r="BG17" s="391"/>
      <c r="BH17" s="391"/>
      <c r="BI17" s="391"/>
      <c r="BJ17" s="391"/>
      <c r="BK17" s="391"/>
      <c r="BL17" s="391"/>
      <c r="BM17" s="392"/>
      <c r="BN17" s="393">
        <v>361948966</v>
      </c>
      <c r="BO17" s="394"/>
      <c r="BP17" s="394"/>
      <c r="BQ17" s="394"/>
      <c r="BR17" s="394"/>
      <c r="BS17" s="394"/>
      <c r="BT17" s="394"/>
      <c r="BU17" s="395"/>
      <c r="BV17" s="393">
        <v>365550126</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148</v>
      </c>
      <c r="C18" s="421"/>
      <c r="D18" s="421"/>
      <c r="E18" s="421"/>
      <c r="F18" s="421"/>
      <c r="G18" s="421"/>
      <c r="H18" s="421"/>
      <c r="I18" s="421"/>
      <c r="J18" s="421"/>
      <c r="K18" s="540"/>
      <c r="L18" s="541">
        <v>9646</v>
      </c>
      <c r="M18" s="542"/>
      <c r="N18" s="542"/>
      <c r="O18" s="542"/>
      <c r="P18" s="542"/>
      <c r="Q18" s="542"/>
      <c r="R18" s="542"/>
      <c r="S18" s="542"/>
      <c r="T18" s="542"/>
      <c r="U18" s="542"/>
      <c r="V18" s="542"/>
      <c r="W18" s="438"/>
      <c r="X18" s="439"/>
      <c r="Y18" s="440"/>
      <c r="Z18" s="472" t="s">
        <v>149</v>
      </c>
      <c r="AA18" s="473"/>
      <c r="AB18" s="473"/>
      <c r="AC18" s="473"/>
      <c r="AD18" s="473"/>
      <c r="AE18" s="473"/>
      <c r="AF18" s="473"/>
      <c r="AG18" s="473"/>
      <c r="AH18" s="474"/>
      <c r="AI18" s="386">
        <v>9777</v>
      </c>
      <c r="AJ18" s="387"/>
      <c r="AK18" s="387"/>
      <c r="AL18" s="387"/>
      <c r="AM18" s="388"/>
      <c r="AN18" s="386">
        <v>36685494</v>
      </c>
      <c r="AO18" s="387"/>
      <c r="AP18" s="387"/>
      <c r="AQ18" s="387"/>
      <c r="AR18" s="387"/>
      <c r="AS18" s="388"/>
      <c r="AT18" s="386">
        <v>3752</v>
      </c>
      <c r="AU18" s="387"/>
      <c r="AV18" s="387"/>
      <c r="AW18" s="387"/>
      <c r="AX18" s="387"/>
      <c r="AY18" s="389"/>
      <c r="AZ18" s="505" t="s">
        <v>150</v>
      </c>
      <c r="BA18" s="506"/>
      <c r="BB18" s="506"/>
      <c r="BC18" s="506"/>
      <c r="BD18" s="506"/>
      <c r="BE18" s="506"/>
      <c r="BF18" s="506"/>
      <c r="BG18" s="506"/>
      <c r="BH18" s="506"/>
      <c r="BI18" s="506"/>
      <c r="BJ18" s="506"/>
      <c r="BK18" s="506"/>
      <c r="BL18" s="506"/>
      <c r="BM18" s="507"/>
      <c r="BN18" s="543">
        <v>492118728</v>
      </c>
      <c r="BO18" s="544"/>
      <c r="BP18" s="544"/>
      <c r="BQ18" s="544"/>
      <c r="BR18" s="544"/>
      <c r="BS18" s="544"/>
      <c r="BT18" s="544"/>
      <c r="BU18" s="545"/>
      <c r="BV18" s="543">
        <v>527332822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151</v>
      </c>
      <c r="C19" s="421"/>
      <c r="D19" s="421"/>
      <c r="E19" s="421"/>
      <c r="F19" s="421"/>
      <c r="G19" s="421"/>
      <c r="H19" s="421"/>
      <c r="I19" s="421"/>
      <c r="J19" s="421"/>
      <c r="K19" s="540"/>
      <c r="L19" s="541">
        <v>127</v>
      </c>
      <c r="M19" s="542"/>
      <c r="N19" s="542"/>
      <c r="O19" s="542"/>
      <c r="P19" s="542"/>
      <c r="Q19" s="542"/>
      <c r="R19" s="542"/>
      <c r="S19" s="542"/>
      <c r="T19" s="542"/>
      <c r="U19" s="542"/>
      <c r="V19" s="542"/>
      <c r="W19" s="438"/>
      <c r="X19" s="439"/>
      <c r="Y19" s="440"/>
      <c r="Z19" s="472" t="s">
        <v>152</v>
      </c>
      <c r="AA19" s="473"/>
      <c r="AB19" s="473"/>
      <c r="AC19" s="473"/>
      <c r="AD19" s="473"/>
      <c r="AE19" s="473"/>
      <c r="AF19" s="473"/>
      <c r="AG19" s="473"/>
      <c r="AH19" s="474"/>
      <c r="AI19" s="386" t="s">
        <v>120</v>
      </c>
      <c r="AJ19" s="387"/>
      <c r="AK19" s="387"/>
      <c r="AL19" s="387"/>
      <c r="AM19" s="388"/>
      <c r="AN19" s="386" t="s">
        <v>120</v>
      </c>
      <c r="AO19" s="387"/>
      <c r="AP19" s="387"/>
      <c r="AQ19" s="387"/>
      <c r="AR19" s="387"/>
      <c r="AS19" s="388"/>
      <c r="AT19" s="386" t="s">
        <v>120</v>
      </c>
      <c r="AU19" s="387"/>
      <c r="AV19" s="387"/>
      <c r="AW19" s="387"/>
      <c r="AX19" s="387"/>
      <c r="AY19" s="389"/>
      <c r="AZ19" s="380" t="s">
        <v>153</v>
      </c>
      <c r="BA19" s="381"/>
      <c r="BB19" s="381"/>
      <c r="BC19" s="381"/>
      <c r="BD19" s="381"/>
      <c r="BE19" s="381"/>
      <c r="BF19" s="381"/>
      <c r="BG19" s="381"/>
      <c r="BH19" s="381"/>
      <c r="BI19" s="381"/>
      <c r="BJ19" s="381"/>
      <c r="BK19" s="381"/>
      <c r="BL19" s="381"/>
      <c r="BM19" s="382"/>
      <c r="BN19" s="383">
        <v>930738728</v>
      </c>
      <c r="BO19" s="384"/>
      <c r="BP19" s="384"/>
      <c r="BQ19" s="384"/>
      <c r="BR19" s="384"/>
      <c r="BS19" s="384"/>
      <c r="BT19" s="384"/>
      <c r="BU19" s="385"/>
      <c r="BV19" s="383">
        <v>983616046</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154</v>
      </c>
      <c r="C20" s="421"/>
      <c r="D20" s="421"/>
      <c r="E20" s="421"/>
      <c r="F20" s="421"/>
      <c r="G20" s="421"/>
      <c r="H20" s="421"/>
      <c r="I20" s="421"/>
      <c r="J20" s="421"/>
      <c r="K20" s="540"/>
      <c r="L20" s="541">
        <v>511526</v>
      </c>
      <c r="M20" s="542"/>
      <c r="N20" s="542"/>
      <c r="O20" s="542"/>
      <c r="P20" s="542"/>
      <c r="Q20" s="542"/>
      <c r="R20" s="542"/>
      <c r="S20" s="542"/>
      <c r="T20" s="542"/>
      <c r="U20" s="542"/>
      <c r="V20" s="542"/>
      <c r="W20" s="441"/>
      <c r="X20" s="442"/>
      <c r="Y20" s="443"/>
      <c r="Z20" s="472" t="s">
        <v>155</v>
      </c>
      <c r="AA20" s="473"/>
      <c r="AB20" s="473"/>
      <c r="AC20" s="473"/>
      <c r="AD20" s="473"/>
      <c r="AE20" s="473"/>
      <c r="AF20" s="473"/>
      <c r="AG20" s="473"/>
      <c r="AH20" s="474"/>
      <c r="AI20" s="386">
        <v>17315</v>
      </c>
      <c r="AJ20" s="387"/>
      <c r="AK20" s="387"/>
      <c r="AL20" s="387"/>
      <c r="AM20" s="388"/>
      <c r="AN20" s="386">
        <v>59914394</v>
      </c>
      <c r="AO20" s="387"/>
      <c r="AP20" s="387"/>
      <c r="AQ20" s="387"/>
      <c r="AR20" s="387"/>
      <c r="AS20" s="388"/>
      <c r="AT20" s="386">
        <v>3460</v>
      </c>
      <c r="AU20" s="387"/>
      <c r="AV20" s="387"/>
      <c r="AW20" s="387"/>
      <c r="AX20" s="387"/>
      <c r="AY20" s="389"/>
      <c r="AZ20" s="390" t="s">
        <v>156</v>
      </c>
      <c r="BA20" s="391"/>
      <c r="BB20" s="391"/>
      <c r="BC20" s="391"/>
      <c r="BD20" s="391"/>
      <c r="BE20" s="391"/>
      <c r="BF20" s="391"/>
      <c r="BG20" s="391"/>
      <c r="BH20" s="391"/>
      <c r="BI20" s="391"/>
      <c r="BJ20" s="391"/>
      <c r="BK20" s="391"/>
      <c r="BL20" s="391"/>
      <c r="BM20" s="392"/>
      <c r="BN20" s="393">
        <v>237997321</v>
      </c>
      <c r="BO20" s="394"/>
      <c r="BP20" s="394"/>
      <c r="BQ20" s="394"/>
      <c r="BR20" s="394"/>
      <c r="BS20" s="394"/>
      <c r="BT20" s="394"/>
      <c r="BU20" s="395"/>
      <c r="BV20" s="393">
        <v>256209425</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157</v>
      </c>
      <c r="X21" s="547"/>
      <c r="Y21" s="547"/>
      <c r="Z21" s="547"/>
      <c r="AA21" s="547"/>
      <c r="AB21" s="547"/>
      <c r="AC21" s="547"/>
      <c r="AD21" s="547"/>
      <c r="AE21" s="547"/>
      <c r="AF21" s="547"/>
      <c r="AG21" s="547"/>
      <c r="AH21" s="548"/>
      <c r="AI21" s="549">
        <v>96.8</v>
      </c>
      <c r="AJ21" s="550"/>
      <c r="AK21" s="550"/>
      <c r="AL21" s="550"/>
      <c r="AM21" s="550"/>
      <c r="AN21" s="550"/>
      <c r="AO21" s="550"/>
      <c r="AP21" s="550"/>
      <c r="AQ21" s="550"/>
      <c r="AR21" s="550"/>
      <c r="AS21" s="550"/>
      <c r="AT21" s="550"/>
      <c r="AU21" s="550"/>
      <c r="AV21" s="550"/>
      <c r="AW21" s="550"/>
      <c r="AX21" s="550"/>
      <c r="AY21" s="551"/>
      <c r="AZ21" s="505" t="s">
        <v>158</v>
      </c>
      <c r="BA21" s="506"/>
      <c r="BB21" s="506"/>
      <c r="BC21" s="506"/>
      <c r="BD21" s="506"/>
      <c r="BE21" s="506"/>
      <c r="BF21" s="506"/>
      <c r="BG21" s="506"/>
      <c r="BH21" s="506"/>
      <c r="BI21" s="506"/>
      <c r="BJ21" s="506"/>
      <c r="BK21" s="506"/>
      <c r="BL21" s="506"/>
      <c r="BM21" s="507"/>
      <c r="BN21" s="543">
        <v>567151246</v>
      </c>
      <c r="BO21" s="544"/>
      <c r="BP21" s="544"/>
      <c r="BQ21" s="544"/>
      <c r="BR21" s="544"/>
      <c r="BS21" s="544"/>
      <c r="BT21" s="544"/>
      <c r="BU21" s="545"/>
      <c r="BV21" s="543">
        <v>589991722</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159</v>
      </c>
      <c r="BA22" s="391"/>
      <c r="BB22" s="391"/>
      <c r="BC22" s="391"/>
      <c r="BD22" s="391"/>
      <c r="BE22" s="391"/>
      <c r="BF22" s="391"/>
      <c r="BG22" s="391"/>
      <c r="BH22" s="391"/>
      <c r="BI22" s="391"/>
      <c r="BJ22" s="391"/>
      <c r="BK22" s="391"/>
      <c r="BL22" s="391"/>
      <c r="BM22" s="392"/>
      <c r="BN22" s="393">
        <v>83623403</v>
      </c>
      <c r="BO22" s="394"/>
      <c r="BP22" s="394"/>
      <c r="BQ22" s="394"/>
      <c r="BR22" s="394"/>
      <c r="BS22" s="394"/>
      <c r="BT22" s="394"/>
      <c r="BU22" s="395"/>
      <c r="BV22" s="393">
        <v>81284997</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160</v>
      </c>
      <c r="BA23" s="391"/>
      <c r="BB23" s="391"/>
      <c r="BC23" s="391"/>
      <c r="BD23" s="391"/>
      <c r="BE23" s="391"/>
      <c r="BF23" s="391"/>
      <c r="BG23" s="391"/>
      <c r="BH23" s="391"/>
      <c r="BI23" s="391"/>
      <c r="BJ23" s="391"/>
      <c r="BK23" s="391"/>
      <c r="BL23" s="391"/>
      <c r="BM23" s="392"/>
      <c r="BN23" s="393">
        <v>3500199</v>
      </c>
      <c r="BO23" s="394"/>
      <c r="BP23" s="394"/>
      <c r="BQ23" s="394"/>
      <c r="BR23" s="394"/>
      <c r="BS23" s="394"/>
      <c r="BT23" s="394"/>
      <c r="BU23" s="395"/>
      <c r="BV23" s="393">
        <v>3533406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161</v>
      </c>
      <c r="BA24" s="391"/>
      <c r="BB24" s="391"/>
      <c r="BC24" s="391"/>
      <c r="BD24" s="391"/>
      <c r="BE24" s="391"/>
      <c r="BF24" s="391"/>
      <c r="BG24" s="391"/>
      <c r="BH24" s="391"/>
      <c r="BI24" s="391"/>
      <c r="BJ24" s="391"/>
      <c r="BK24" s="391"/>
      <c r="BL24" s="391"/>
      <c r="BM24" s="392"/>
      <c r="BN24" s="393">
        <v>12227658</v>
      </c>
      <c r="BO24" s="394"/>
      <c r="BP24" s="394"/>
      <c r="BQ24" s="394"/>
      <c r="BR24" s="394"/>
      <c r="BS24" s="394"/>
      <c r="BT24" s="394"/>
      <c r="BU24" s="395"/>
      <c r="BV24" s="393">
        <v>12227658</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162</v>
      </c>
      <c r="BA25" s="482"/>
      <c r="BB25" s="482"/>
      <c r="BC25" s="482"/>
      <c r="BD25" s="482"/>
      <c r="BE25" s="482"/>
      <c r="BF25" s="482"/>
      <c r="BG25" s="482"/>
      <c r="BH25" s="482"/>
      <c r="BI25" s="482"/>
      <c r="BJ25" s="482"/>
      <c r="BK25" s="482"/>
      <c r="BL25" s="482"/>
      <c r="BM25" s="483"/>
      <c r="BN25" s="543">
        <v>5073000</v>
      </c>
      <c r="BO25" s="544"/>
      <c r="BP25" s="544"/>
      <c r="BQ25" s="544"/>
      <c r="BR25" s="544"/>
      <c r="BS25" s="544"/>
      <c r="BT25" s="544"/>
      <c r="BU25" s="545"/>
      <c r="BV25" s="543">
        <v>5073000</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163</v>
      </c>
      <c r="BA26" s="554"/>
      <c r="BB26" s="554"/>
      <c r="BC26" s="555"/>
      <c r="BD26" s="380" t="s">
        <v>47</v>
      </c>
      <c r="BE26" s="381"/>
      <c r="BF26" s="381"/>
      <c r="BG26" s="381"/>
      <c r="BH26" s="381"/>
      <c r="BI26" s="381"/>
      <c r="BJ26" s="381"/>
      <c r="BK26" s="381"/>
      <c r="BL26" s="381"/>
      <c r="BM26" s="382"/>
      <c r="BN26" s="383">
        <v>15987299</v>
      </c>
      <c r="BO26" s="384"/>
      <c r="BP26" s="384"/>
      <c r="BQ26" s="384"/>
      <c r="BR26" s="384"/>
      <c r="BS26" s="384"/>
      <c r="BT26" s="384"/>
      <c r="BU26" s="385"/>
      <c r="BV26" s="383">
        <v>16377833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164</v>
      </c>
      <c r="BE27" s="391"/>
      <c r="BF27" s="391"/>
      <c r="BG27" s="391"/>
      <c r="BH27" s="391"/>
      <c r="BI27" s="391"/>
      <c r="BJ27" s="391"/>
      <c r="BK27" s="391"/>
      <c r="BL27" s="391"/>
      <c r="BM27" s="392"/>
      <c r="BN27" s="393">
        <v>18747448</v>
      </c>
      <c r="BO27" s="394"/>
      <c r="BP27" s="394"/>
      <c r="BQ27" s="394"/>
      <c r="BR27" s="394"/>
      <c r="BS27" s="394"/>
      <c r="BT27" s="394"/>
      <c r="BU27" s="395"/>
      <c r="BV27" s="393">
        <v>18744032</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98733145</v>
      </c>
      <c r="BO28" s="544"/>
      <c r="BP28" s="544"/>
      <c r="BQ28" s="544"/>
      <c r="BR28" s="544"/>
      <c r="BS28" s="544"/>
      <c r="BT28" s="544"/>
      <c r="BU28" s="545"/>
      <c r="BV28" s="543">
        <v>87166678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165</v>
      </c>
      <c r="D30" s="552"/>
      <c r="E30" s="552"/>
      <c r="F30" s="552"/>
      <c r="G30" s="552"/>
      <c r="H30" s="552"/>
      <c r="I30" s="552"/>
      <c r="J30" s="552"/>
      <c r="K30" s="552"/>
      <c r="L30" s="552"/>
      <c r="M30" s="552"/>
      <c r="N30" s="552"/>
      <c r="O30" s="552"/>
      <c r="P30" s="552"/>
      <c r="Q30" s="552"/>
      <c r="R30" s="552"/>
      <c r="S30" s="552"/>
      <c r="U30" s="397" t="s">
        <v>166</v>
      </c>
      <c r="V30" s="397"/>
      <c r="W30" s="397"/>
      <c r="X30" s="397"/>
      <c r="Y30" s="397"/>
      <c r="Z30" s="397"/>
      <c r="AA30" s="397"/>
      <c r="AB30" s="397"/>
      <c r="AC30" s="397"/>
      <c r="AD30" s="397"/>
      <c r="AE30" s="397"/>
      <c r="AF30" s="397"/>
      <c r="AG30" s="397"/>
      <c r="AH30" s="397"/>
      <c r="AI30" s="397"/>
      <c r="AJ30" s="397"/>
      <c r="AK30" s="397"/>
      <c r="AM30" s="397" t="s">
        <v>167</v>
      </c>
      <c r="AN30" s="397"/>
      <c r="AO30" s="397"/>
      <c r="AP30" s="397"/>
      <c r="AQ30" s="397"/>
      <c r="AR30" s="397"/>
      <c r="AS30" s="397"/>
      <c r="AT30" s="397"/>
      <c r="AU30" s="397"/>
      <c r="AV30" s="397"/>
      <c r="AW30" s="397"/>
      <c r="AX30" s="397"/>
      <c r="AY30" s="397"/>
      <c r="AZ30" s="397"/>
      <c r="BA30" s="397"/>
      <c r="BB30" s="397"/>
      <c r="BC30" s="397"/>
      <c r="BE30" s="397" t="s">
        <v>168</v>
      </c>
      <c r="BF30" s="397"/>
      <c r="BG30" s="397"/>
      <c r="BH30" s="397"/>
      <c r="BI30" s="397"/>
      <c r="BJ30" s="397"/>
      <c r="BK30" s="397"/>
      <c r="BL30" s="397"/>
      <c r="BM30" s="397"/>
      <c r="BN30" s="397"/>
      <c r="BO30" s="397"/>
      <c r="BP30" s="397"/>
      <c r="BQ30" s="397"/>
      <c r="BR30" s="397"/>
      <c r="BS30" s="397"/>
      <c r="BT30" s="397"/>
      <c r="BU30" s="397"/>
      <c r="BW30" s="397" t="s">
        <v>169</v>
      </c>
      <c r="BX30" s="397"/>
      <c r="BY30" s="397"/>
      <c r="BZ30" s="397"/>
      <c r="CA30" s="397"/>
      <c r="CB30" s="397"/>
      <c r="CC30" s="397"/>
      <c r="CD30" s="397"/>
      <c r="CE30" s="397"/>
      <c r="CF30" s="397"/>
      <c r="CG30" s="397"/>
      <c r="CH30" s="397"/>
      <c r="CI30" s="397"/>
      <c r="CJ30" s="397"/>
      <c r="CK30" s="397"/>
      <c r="CL30" s="397"/>
      <c r="CM30" s="397"/>
      <c r="CO30" s="397" t="s">
        <v>170</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171</v>
      </c>
      <c r="D31" s="565"/>
      <c r="E31" s="453" t="s">
        <v>172</v>
      </c>
      <c r="F31" s="453"/>
      <c r="G31" s="453"/>
      <c r="H31" s="453"/>
      <c r="I31" s="453"/>
      <c r="J31" s="453"/>
      <c r="K31" s="453"/>
      <c r="L31" s="453"/>
      <c r="M31" s="453"/>
      <c r="N31" s="453"/>
      <c r="O31" s="453"/>
      <c r="P31" s="453"/>
      <c r="Q31" s="453"/>
      <c r="R31" s="453"/>
      <c r="S31" s="453"/>
      <c r="T31" s="177"/>
      <c r="U31" s="565" t="s">
        <v>171</v>
      </c>
      <c r="V31" s="565"/>
      <c r="W31" s="453" t="s">
        <v>172</v>
      </c>
      <c r="X31" s="453"/>
      <c r="Y31" s="453"/>
      <c r="Z31" s="453"/>
      <c r="AA31" s="453"/>
      <c r="AB31" s="453"/>
      <c r="AC31" s="453"/>
      <c r="AD31" s="453"/>
      <c r="AE31" s="453"/>
      <c r="AF31" s="453"/>
      <c r="AG31" s="453"/>
      <c r="AH31" s="453"/>
      <c r="AI31" s="453"/>
      <c r="AJ31" s="453"/>
      <c r="AK31" s="453"/>
      <c r="AL31" s="177"/>
      <c r="AM31" s="565" t="s">
        <v>171</v>
      </c>
      <c r="AN31" s="565"/>
      <c r="AO31" s="453" t="s">
        <v>172</v>
      </c>
      <c r="AP31" s="453"/>
      <c r="AQ31" s="453"/>
      <c r="AR31" s="453"/>
      <c r="AS31" s="453"/>
      <c r="AT31" s="453"/>
      <c r="AU31" s="453"/>
      <c r="AV31" s="453"/>
      <c r="AW31" s="453"/>
      <c r="AX31" s="453"/>
      <c r="AY31" s="453"/>
      <c r="AZ31" s="453"/>
      <c r="BA31" s="453"/>
      <c r="BB31" s="453"/>
      <c r="BC31" s="453"/>
      <c r="BD31" s="163"/>
      <c r="BE31" s="565" t="s">
        <v>171</v>
      </c>
      <c r="BF31" s="565"/>
      <c r="BG31" s="453" t="s">
        <v>172</v>
      </c>
      <c r="BH31" s="453"/>
      <c r="BI31" s="453"/>
      <c r="BJ31" s="453"/>
      <c r="BK31" s="453"/>
      <c r="BL31" s="453"/>
      <c r="BM31" s="453"/>
      <c r="BN31" s="453"/>
      <c r="BO31" s="453"/>
      <c r="BP31" s="453"/>
      <c r="BQ31" s="453"/>
      <c r="BR31" s="453"/>
      <c r="BS31" s="453"/>
      <c r="BT31" s="453"/>
      <c r="BU31" s="453"/>
      <c r="BV31" s="204"/>
      <c r="BW31" s="565" t="s">
        <v>171</v>
      </c>
      <c r="BX31" s="565"/>
      <c r="BY31" s="453" t="s">
        <v>173</v>
      </c>
      <c r="BZ31" s="453"/>
      <c r="CA31" s="453"/>
      <c r="CB31" s="453"/>
      <c r="CC31" s="453"/>
      <c r="CD31" s="453"/>
      <c r="CE31" s="453"/>
      <c r="CF31" s="453"/>
      <c r="CG31" s="453"/>
      <c r="CH31" s="453"/>
      <c r="CI31" s="453"/>
      <c r="CJ31" s="453"/>
      <c r="CK31" s="453"/>
      <c r="CL31" s="453"/>
      <c r="CM31" s="453"/>
      <c r="CN31" s="177"/>
      <c r="CO31" s="565" t="s">
        <v>171</v>
      </c>
      <c r="CP31" s="565"/>
      <c r="CQ31" s="453" t="s">
        <v>174</v>
      </c>
      <c r="CR31" s="453"/>
      <c r="CS31" s="453"/>
      <c r="CT31" s="453"/>
      <c r="CU31" s="453"/>
      <c r="CV31" s="453"/>
      <c r="CW31" s="453"/>
      <c r="CX31" s="453"/>
      <c r="CY31" s="453"/>
      <c r="CZ31" s="453"/>
      <c r="DA31" s="453"/>
      <c r="DB31" s="453"/>
      <c r="DC31" s="453"/>
      <c r="DD31" s="453"/>
      <c r="DE31" s="453"/>
      <c r="DF31" s="177"/>
      <c r="DG31" s="562" t="s">
        <v>175</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青森県駐車場事業特別会計</v>
      </c>
      <c r="X32" s="564"/>
      <c r="Y32" s="564"/>
      <c r="Z32" s="564"/>
      <c r="AA32" s="564"/>
      <c r="AB32" s="564"/>
      <c r="AC32" s="564"/>
      <c r="AD32" s="564"/>
      <c r="AE32" s="564"/>
      <c r="AF32" s="564"/>
      <c r="AG32" s="564"/>
      <c r="AH32" s="564"/>
      <c r="AI32" s="564"/>
      <c r="AJ32" s="564"/>
      <c r="AK32" s="564"/>
      <c r="AL32" s="163"/>
      <c r="AM32" s="563">
        <f>IF(AO32="","",MAX(C32:D41,U32:V41)+1)</f>
        <v>13</v>
      </c>
      <c r="AN32" s="563"/>
      <c r="AO32" s="564" t="str">
        <f>IF('各会計、関係団体の財政状況及び健全化判断比率'!B30="","",'各会計、関係団体の財政状況及び健全化判断比率'!B30)</f>
        <v>青森県病院事業会計</v>
      </c>
      <c r="AP32" s="564"/>
      <c r="AQ32" s="564"/>
      <c r="AR32" s="564"/>
      <c r="AS32" s="564"/>
      <c r="AT32" s="564"/>
      <c r="AU32" s="564"/>
      <c r="AV32" s="564"/>
      <c r="AW32" s="564"/>
      <c r="AX32" s="564"/>
      <c r="AY32" s="564"/>
      <c r="AZ32" s="564"/>
      <c r="BA32" s="564"/>
      <c r="BB32" s="564"/>
      <c r="BC32" s="564"/>
      <c r="BD32" s="163"/>
      <c r="BE32" s="563">
        <f>IF(BG32="","",MAX(C32:D41,U32:V41,AM32:AN41)+1)</f>
        <v>16</v>
      </c>
      <c r="BF32" s="563"/>
      <c r="BG32" s="564" t="str">
        <f>IF('各会計、関係団体の財政状況及び健全化判断比率'!B33="","",'各会計、関係団体の財政状況及び健全化判断比率'!B33)</f>
        <v>青森県港湾整備事業特別会計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17</v>
      </c>
      <c r="CP32" s="563"/>
      <c r="CQ32" s="564" t="str">
        <f>IF('各会計、関係団体の財政状況及び健全化判断比率'!BS7="","",'各会計、関係団体の財政状況及び健全化判断比率'!BS7)</f>
        <v>公益財団法人21あおもり産業総合支援センター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青森県公債費特別会計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青森県国民健康保険特別会計</v>
      </c>
      <c r="X33" s="564"/>
      <c r="Y33" s="564"/>
      <c r="Z33" s="564"/>
      <c r="AA33" s="564"/>
      <c r="AB33" s="564"/>
      <c r="AC33" s="564"/>
      <c r="AD33" s="564"/>
      <c r="AE33" s="564"/>
      <c r="AF33" s="564"/>
      <c r="AG33" s="564"/>
      <c r="AH33" s="564"/>
      <c r="AI33" s="564"/>
      <c r="AJ33" s="564"/>
      <c r="AK33" s="564"/>
      <c r="AL33" s="163"/>
      <c r="AM33" s="563">
        <f t="shared" ref="AM33:AM41" si="1">IF(AO33="","",AM32+1)</f>
        <v>14</v>
      </c>
      <c r="AN33" s="563"/>
      <c r="AO33" s="564" t="str">
        <f>IF('各会計、関係団体の財政状況及び健全化判断比率'!B31="","",'各会計、関係団体の財政状況及び健全化判断比率'!B31)</f>
        <v>青森県工業用水道事業会計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18</v>
      </c>
      <c r="CP33" s="563"/>
      <c r="CQ33" s="564" t="str">
        <f>IF('各会計、関係団体の財政状況及び健全化判断比率'!BS8="","",'各会計、関係団体の財政状況及び健全化判断比率'!BS8)</f>
        <v>公益社団法人あおもり農業支援センター</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青森県療育福祉・医療療育センター特別会計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15</v>
      </c>
      <c r="AN34" s="563"/>
      <c r="AO34" s="564" t="str">
        <f>IF('各会計、関係団体の財政状況及び健全化判断比率'!B32="","",'各会計、関係団体の財政状況及び健全化判断比率'!B32)</f>
        <v>青森県下水道事業会計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19</v>
      </c>
      <c r="CP34" s="563"/>
      <c r="CQ34" s="564" t="str">
        <f>IF('各会計、関係団体の財政状況及び健全化判断比率'!BS9="","",'各会計、関係団体の財政状況及び健全化判断比率'!BS9)</f>
        <v>青森県土地開発公社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青森県公共用地先行取得事業特別会計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20</v>
      </c>
      <c r="CP35" s="563"/>
      <c r="CQ35" s="564" t="str">
        <f>IF('各会計、関係団体の財政状況及び健全化判断比率'!BS10="","",'各会計、関係団体の財政状況及び健全化判断比率'!BS10)</f>
        <v>公益財団法人青森県建設技術センター</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青森県証紙特別会計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21</v>
      </c>
      <c r="CP36" s="563"/>
      <c r="CQ36" s="564" t="str">
        <f>IF('各会計、関係団体の財政状況及び健全化判断比率'!BS11="","",'各会計、関係団体の財政状況及び健全化判断比率'!BS11)</f>
        <v>青森県道路公社</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青森県管理特別会計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22</v>
      </c>
      <c r="CP37" s="563"/>
      <c r="CQ37" s="564" t="str">
        <f>IF('各会計、関係団体の財政状況及び健全化判断比率'!BS12="","",'各会計、関係団体の財政状況及び健全化判断比率'!BS12)</f>
        <v>公益財団法人青森県フェリー埠頭公社</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青森県鉄道施設事業特別会計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23</v>
      </c>
      <c r="CP38" s="563"/>
      <c r="CQ38" s="564" t="str">
        <f>IF('各会計、関係団体の財政状況及び健全化判断比率'!BS13="","",'各会計、関係団体の財政状況及び健全化判断比率'!BS13)</f>
        <v>公益社団法人青森県観光国際交流機構</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青森県母子父子寡婦福祉資金特別会計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24</v>
      </c>
      <c r="CP39" s="563"/>
      <c r="CQ39" s="564" t="str">
        <f>IF('各会計、関係団体の財政状況及び健全化判断比率'!BS14="","",'各会計、関係団体の財政状況及び健全化判断比率'!BS14)</f>
        <v>公益財団法人むつ小川原地域・産業振興財団</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青森県小規模企業者等設備導入資金特別会計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25</v>
      </c>
      <c r="CP40" s="563"/>
      <c r="CQ40" s="564" t="str">
        <f>IF('各会計、関係団体の財政状況及び健全化判断比率'!BS15="","",'各会計、関係団体の財政状況及び健全化判断比率'!BS15)</f>
        <v>公益財団法人青森学術文化振興財団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青森県林業・木材産業改善資金特別会計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26</v>
      </c>
      <c r="CP41" s="563"/>
      <c r="CQ41" s="564" t="str">
        <f>IF('各会計、関係団体の財政状況及び健全化判断比率'!BS16="","",'各会計、関係団体の財政状況及び健全化判断比率'!BS16)</f>
        <v>八戸臨海鉄道株式会社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176</v>
      </c>
      <c r="E44" s="567" t="s">
        <v>177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178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179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JmIYyJ9INmgJLJCHq3U823UnayKKZyIB9s4IsZqoKtnjPQGhia0kujOexaNvmIU3CeYzHq3mTOMgzoh937TEEw==" saltValue="rqmunVSCqV2CPWDAjs1kP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184</v>
      </c>
      <c r="DD1" s="569"/>
      <c r="DE1" s="569"/>
      <c r="DF1" s="569"/>
      <c r="DG1" s="569"/>
      <c r="DH1" s="569"/>
      <c r="DI1" s="570"/>
      <c r="DK1" s="568" t="s">
        <v>185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186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188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189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190</v>
      </c>
      <c r="S4" s="572"/>
      <c r="T4" s="572"/>
      <c r="U4" s="572"/>
      <c r="V4" s="572"/>
      <c r="W4" s="572"/>
      <c r="X4" s="572"/>
      <c r="Y4" s="573"/>
      <c r="Z4" s="571" t="s">
        <v>191</v>
      </c>
      <c r="AA4" s="572"/>
      <c r="AB4" s="572"/>
      <c r="AC4" s="573"/>
      <c r="AD4" s="571" t="s">
        <v>192</v>
      </c>
      <c r="AE4" s="572"/>
      <c r="AF4" s="572"/>
      <c r="AG4" s="572"/>
      <c r="AH4" s="572"/>
      <c r="AI4" s="572"/>
      <c r="AJ4" s="572"/>
      <c r="AK4" s="573"/>
      <c r="AL4" s="571" t="s">
        <v>191</v>
      </c>
      <c r="AM4" s="572"/>
      <c r="AN4" s="572"/>
      <c r="AO4" s="573"/>
      <c r="AP4" s="574" t="s">
        <v>193</v>
      </c>
      <c r="AQ4" s="574"/>
      <c r="AR4" s="574"/>
      <c r="AS4" s="574"/>
      <c r="AT4" s="574"/>
      <c r="AU4" s="574"/>
      <c r="AV4" s="574"/>
      <c r="AW4" s="574"/>
      <c r="AX4" s="574"/>
      <c r="AY4" s="574"/>
      <c r="AZ4" s="574"/>
      <c r="BA4" s="574"/>
      <c r="BB4" s="574"/>
      <c r="BC4" s="574"/>
      <c r="BD4" s="574" t="s">
        <v>194</v>
      </c>
      <c r="BE4" s="574"/>
      <c r="BF4" s="574"/>
      <c r="BG4" s="574"/>
      <c r="BH4" s="574"/>
      <c r="BI4" s="574"/>
      <c r="BJ4" s="574"/>
      <c r="BK4" s="574"/>
      <c r="BL4" s="574" t="s">
        <v>191</v>
      </c>
      <c r="BM4" s="574"/>
      <c r="BN4" s="574"/>
      <c r="BO4" s="574"/>
      <c r="BP4" s="574" t="s">
        <v>195</v>
      </c>
      <c r="BQ4" s="574"/>
      <c r="BR4" s="574"/>
      <c r="BS4" s="574"/>
      <c r="BT4" s="574"/>
      <c r="BU4" s="574"/>
      <c r="BV4" s="574"/>
      <c r="BW4" s="574"/>
      <c r="BY4" s="571" t="s">
        <v>196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197</v>
      </c>
      <c r="C5" s="576"/>
      <c r="D5" s="576"/>
      <c r="E5" s="576"/>
      <c r="F5" s="576"/>
      <c r="G5" s="576"/>
      <c r="H5" s="576"/>
      <c r="I5" s="576"/>
      <c r="J5" s="576"/>
      <c r="K5" s="576"/>
      <c r="L5" s="576"/>
      <c r="M5" s="576"/>
      <c r="N5" s="576"/>
      <c r="O5" s="576"/>
      <c r="P5" s="576"/>
      <c r="Q5" s="577"/>
      <c r="R5" s="578">
        <v>182088567</v>
      </c>
      <c r="S5" s="579"/>
      <c r="T5" s="579"/>
      <c r="U5" s="579"/>
      <c r="V5" s="579"/>
      <c r="W5" s="579"/>
      <c r="X5" s="579"/>
      <c r="Y5" s="580"/>
      <c r="Z5" s="581">
        <v>22.8</v>
      </c>
      <c r="AA5" s="581"/>
      <c r="AB5" s="581"/>
      <c r="AC5" s="581"/>
      <c r="AD5" s="582">
        <v>127456609</v>
      </c>
      <c r="AE5" s="582"/>
      <c r="AF5" s="582"/>
      <c r="AG5" s="582"/>
      <c r="AH5" s="582"/>
      <c r="AI5" s="582"/>
      <c r="AJ5" s="582"/>
      <c r="AK5" s="582"/>
      <c r="AL5" s="583">
        <v>33.799999999999997</v>
      </c>
      <c r="AM5" s="584"/>
      <c r="AN5" s="584"/>
      <c r="AO5" s="585"/>
      <c r="AP5" s="575" t="s">
        <v>198</v>
      </c>
      <c r="AQ5" s="576"/>
      <c r="AR5" s="576"/>
      <c r="AS5" s="576"/>
      <c r="AT5" s="576"/>
      <c r="AU5" s="576"/>
      <c r="AV5" s="576"/>
      <c r="AW5" s="576"/>
      <c r="AX5" s="576"/>
      <c r="AY5" s="576"/>
      <c r="AZ5" s="576"/>
      <c r="BA5" s="576"/>
      <c r="BB5" s="576"/>
      <c r="BC5" s="577"/>
      <c r="BD5" s="589">
        <v>181956499</v>
      </c>
      <c r="BE5" s="590"/>
      <c r="BF5" s="590"/>
      <c r="BG5" s="590"/>
      <c r="BH5" s="590"/>
      <c r="BI5" s="590"/>
      <c r="BJ5" s="590"/>
      <c r="BK5" s="591"/>
      <c r="BL5" s="592">
        <v>99.9</v>
      </c>
      <c r="BM5" s="592"/>
      <c r="BN5" s="592"/>
      <c r="BO5" s="592"/>
      <c r="BP5" s="593">
        <v>504627</v>
      </c>
      <c r="BQ5" s="593"/>
      <c r="BR5" s="593"/>
      <c r="BS5" s="593"/>
      <c r="BT5" s="593"/>
      <c r="BU5" s="593"/>
      <c r="BV5" s="593"/>
      <c r="BW5" s="597"/>
      <c r="BY5" s="571" t="s">
        <v>193</v>
      </c>
      <c r="BZ5" s="572"/>
      <c r="CA5" s="572"/>
      <c r="CB5" s="572"/>
      <c r="CC5" s="572"/>
      <c r="CD5" s="572"/>
      <c r="CE5" s="572"/>
      <c r="CF5" s="572"/>
      <c r="CG5" s="572"/>
      <c r="CH5" s="572"/>
      <c r="CI5" s="572"/>
      <c r="CJ5" s="572"/>
      <c r="CK5" s="572"/>
      <c r="CL5" s="573"/>
      <c r="CM5" s="571" t="s">
        <v>199</v>
      </c>
      <c r="CN5" s="572"/>
      <c r="CO5" s="572"/>
      <c r="CP5" s="572"/>
      <c r="CQ5" s="572"/>
      <c r="CR5" s="572"/>
      <c r="CS5" s="572"/>
      <c r="CT5" s="573"/>
      <c r="CU5" s="571" t="s">
        <v>191</v>
      </c>
      <c r="CV5" s="572"/>
      <c r="CW5" s="572"/>
      <c r="CX5" s="573"/>
      <c r="CY5" s="571" t="s">
        <v>200</v>
      </c>
      <c r="CZ5" s="572"/>
      <c r="DA5" s="572"/>
      <c r="DB5" s="572"/>
      <c r="DC5" s="572"/>
      <c r="DD5" s="572"/>
      <c r="DE5" s="572"/>
      <c r="DF5" s="572"/>
      <c r="DG5" s="572"/>
      <c r="DH5" s="572"/>
      <c r="DI5" s="572"/>
      <c r="DJ5" s="572"/>
      <c r="DK5" s="573"/>
      <c r="DL5" s="571" t="s">
        <v>201</v>
      </c>
      <c r="DM5" s="572"/>
      <c r="DN5" s="572"/>
      <c r="DO5" s="572"/>
      <c r="DP5" s="572"/>
      <c r="DQ5" s="572"/>
      <c r="DR5" s="572"/>
      <c r="DS5" s="572"/>
      <c r="DT5" s="572"/>
      <c r="DU5" s="572"/>
      <c r="DV5" s="572"/>
      <c r="DW5" s="572"/>
      <c r="DX5" s="573"/>
    </row>
    <row r="6" spans="2:138" ht="11.25" customHeight="1" x14ac:dyDescent="0.15">
      <c r="B6" s="586" t="s">
        <v>202</v>
      </c>
      <c r="C6" s="587"/>
      <c r="D6" s="587"/>
      <c r="E6" s="587"/>
      <c r="F6" s="587"/>
      <c r="G6" s="587"/>
      <c r="H6" s="587"/>
      <c r="I6" s="587"/>
      <c r="J6" s="587"/>
      <c r="K6" s="587"/>
      <c r="L6" s="587"/>
      <c r="M6" s="587"/>
      <c r="N6" s="587"/>
      <c r="O6" s="587"/>
      <c r="P6" s="587"/>
      <c r="Q6" s="588"/>
      <c r="R6" s="589">
        <v>26012599</v>
      </c>
      <c r="S6" s="590"/>
      <c r="T6" s="590"/>
      <c r="U6" s="590"/>
      <c r="V6" s="590"/>
      <c r="W6" s="590"/>
      <c r="X6" s="590"/>
      <c r="Y6" s="591"/>
      <c r="Z6" s="592">
        <v>3.3</v>
      </c>
      <c r="AA6" s="592"/>
      <c r="AB6" s="592"/>
      <c r="AC6" s="592"/>
      <c r="AD6" s="593">
        <v>26012599</v>
      </c>
      <c r="AE6" s="593"/>
      <c r="AF6" s="593"/>
      <c r="AG6" s="593"/>
      <c r="AH6" s="593"/>
      <c r="AI6" s="593"/>
      <c r="AJ6" s="593"/>
      <c r="AK6" s="593"/>
      <c r="AL6" s="594">
        <v>6.9</v>
      </c>
      <c r="AM6" s="595"/>
      <c r="AN6" s="595"/>
      <c r="AO6" s="596"/>
      <c r="AP6" s="586" t="s">
        <v>203</v>
      </c>
      <c r="AQ6" s="587"/>
      <c r="AR6" s="587"/>
      <c r="AS6" s="587"/>
      <c r="AT6" s="587"/>
      <c r="AU6" s="587"/>
      <c r="AV6" s="587"/>
      <c r="AW6" s="587"/>
      <c r="AX6" s="587"/>
      <c r="AY6" s="587"/>
      <c r="AZ6" s="587"/>
      <c r="BA6" s="587"/>
      <c r="BB6" s="587"/>
      <c r="BC6" s="588"/>
      <c r="BD6" s="589">
        <v>162453938</v>
      </c>
      <c r="BE6" s="590"/>
      <c r="BF6" s="590"/>
      <c r="BG6" s="590"/>
      <c r="BH6" s="590"/>
      <c r="BI6" s="590"/>
      <c r="BJ6" s="590"/>
      <c r="BK6" s="591"/>
      <c r="BL6" s="592">
        <v>89.2</v>
      </c>
      <c r="BM6" s="592"/>
      <c r="BN6" s="592"/>
      <c r="BO6" s="592"/>
      <c r="BP6" s="593">
        <v>504627</v>
      </c>
      <c r="BQ6" s="593"/>
      <c r="BR6" s="593"/>
      <c r="BS6" s="593"/>
      <c r="BT6" s="593"/>
      <c r="BU6" s="593"/>
      <c r="BV6" s="593"/>
      <c r="BW6" s="597"/>
      <c r="BY6" s="575" t="s">
        <v>204</v>
      </c>
      <c r="BZ6" s="576"/>
      <c r="CA6" s="576"/>
      <c r="CB6" s="576"/>
      <c r="CC6" s="576"/>
      <c r="CD6" s="576"/>
      <c r="CE6" s="576"/>
      <c r="CF6" s="576"/>
      <c r="CG6" s="576"/>
      <c r="CH6" s="576"/>
      <c r="CI6" s="576"/>
      <c r="CJ6" s="576"/>
      <c r="CK6" s="576"/>
      <c r="CL6" s="577"/>
      <c r="CM6" s="589">
        <v>1202984</v>
      </c>
      <c r="CN6" s="590"/>
      <c r="CO6" s="590"/>
      <c r="CP6" s="590"/>
      <c r="CQ6" s="590"/>
      <c r="CR6" s="590"/>
      <c r="CS6" s="590"/>
      <c r="CT6" s="591"/>
      <c r="CU6" s="592">
        <v>0.2</v>
      </c>
      <c r="CV6" s="592"/>
      <c r="CW6" s="592"/>
      <c r="CX6" s="592"/>
      <c r="CY6" s="598" t="s">
        <v>205</v>
      </c>
      <c r="CZ6" s="590"/>
      <c r="DA6" s="590"/>
      <c r="DB6" s="590"/>
      <c r="DC6" s="590"/>
      <c r="DD6" s="590"/>
      <c r="DE6" s="590"/>
      <c r="DF6" s="590"/>
      <c r="DG6" s="590"/>
      <c r="DH6" s="590"/>
      <c r="DI6" s="590"/>
      <c r="DJ6" s="590"/>
      <c r="DK6" s="591"/>
      <c r="DL6" s="598">
        <v>1202984</v>
      </c>
      <c r="DM6" s="590"/>
      <c r="DN6" s="590"/>
      <c r="DO6" s="590"/>
      <c r="DP6" s="590"/>
      <c r="DQ6" s="590"/>
      <c r="DR6" s="590"/>
      <c r="DS6" s="590"/>
      <c r="DT6" s="590"/>
      <c r="DU6" s="590"/>
      <c r="DV6" s="590"/>
      <c r="DW6" s="590"/>
      <c r="DX6" s="599"/>
    </row>
    <row r="7" spans="2:138" ht="11.25" customHeight="1" x14ac:dyDescent="0.15">
      <c r="B7" s="586" t="s">
        <v>206</v>
      </c>
      <c r="C7" s="587"/>
      <c r="D7" s="587"/>
      <c r="E7" s="587"/>
      <c r="F7" s="587"/>
      <c r="G7" s="587"/>
      <c r="H7" s="587"/>
      <c r="I7" s="587"/>
      <c r="J7" s="587"/>
      <c r="K7" s="587"/>
      <c r="L7" s="587"/>
      <c r="M7" s="587"/>
      <c r="N7" s="587"/>
      <c r="O7" s="587"/>
      <c r="P7" s="587"/>
      <c r="Q7" s="588"/>
      <c r="R7" s="589">
        <v>2340573</v>
      </c>
      <c r="S7" s="590"/>
      <c r="T7" s="590"/>
      <c r="U7" s="590"/>
      <c r="V7" s="590"/>
      <c r="W7" s="590"/>
      <c r="X7" s="590"/>
      <c r="Y7" s="591"/>
      <c r="Z7" s="592">
        <v>0.3</v>
      </c>
      <c r="AA7" s="592"/>
      <c r="AB7" s="592"/>
      <c r="AC7" s="592"/>
      <c r="AD7" s="593">
        <v>2340573</v>
      </c>
      <c r="AE7" s="593"/>
      <c r="AF7" s="593"/>
      <c r="AG7" s="593"/>
      <c r="AH7" s="593"/>
      <c r="AI7" s="593"/>
      <c r="AJ7" s="593"/>
      <c r="AK7" s="593"/>
      <c r="AL7" s="594">
        <v>0.6</v>
      </c>
      <c r="AM7" s="595"/>
      <c r="AN7" s="595"/>
      <c r="AO7" s="596"/>
      <c r="AP7" s="586" t="s">
        <v>207</v>
      </c>
      <c r="AQ7" s="587"/>
      <c r="AR7" s="587"/>
      <c r="AS7" s="587"/>
      <c r="AT7" s="587"/>
      <c r="AU7" s="587"/>
      <c r="AV7" s="587"/>
      <c r="AW7" s="587"/>
      <c r="AX7" s="587"/>
      <c r="AY7" s="587"/>
      <c r="AZ7" s="587"/>
      <c r="BA7" s="587"/>
      <c r="BB7" s="587"/>
      <c r="BC7" s="588"/>
      <c r="BD7" s="589">
        <v>37230541</v>
      </c>
      <c r="BE7" s="590"/>
      <c r="BF7" s="590"/>
      <c r="BG7" s="590"/>
      <c r="BH7" s="590"/>
      <c r="BI7" s="590"/>
      <c r="BJ7" s="590"/>
      <c r="BK7" s="591"/>
      <c r="BL7" s="592">
        <v>20.399999999999999</v>
      </c>
      <c r="BM7" s="592"/>
      <c r="BN7" s="592"/>
      <c r="BO7" s="592"/>
      <c r="BP7" s="593">
        <v>504627</v>
      </c>
      <c r="BQ7" s="593"/>
      <c r="BR7" s="593"/>
      <c r="BS7" s="593"/>
      <c r="BT7" s="593"/>
      <c r="BU7" s="593"/>
      <c r="BV7" s="593"/>
      <c r="BW7" s="597"/>
      <c r="BY7" s="586" t="s">
        <v>208</v>
      </c>
      <c r="BZ7" s="587"/>
      <c r="CA7" s="587"/>
      <c r="CB7" s="587"/>
      <c r="CC7" s="587"/>
      <c r="CD7" s="587"/>
      <c r="CE7" s="587"/>
      <c r="CF7" s="587"/>
      <c r="CG7" s="587"/>
      <c r="CH7" s="587"/>
      <c r="CI7" s="587"/>
      <c r="CJ7" s="587"/>
      <c r="CK7" s="587"/>
      <c r="CL7" s="588"/>
      <c r="CM7" s="589">
        <v>51721674</v>
      </c>
      <c r="CN7" s="590"/>
      <c r="CO7" s="590"/>
      <c r="CP7" s="590"/>
      <c r="CQ7" s="590"/>
      <c r="CR7" s="590"/>
      <c r="CS7" s="590"/>
      <c r="CT7" s="591"/>
      <c r="CU7" s="592">
        <v>6.7</v>
      </c>
      <c r="CV7" s="592"/>
      <c r="CW7" s="592"/>
      <c r="CX7" s="592"/>
      <c r="CY7" s="598">
        <v>7349147</v>
      </c>
      <c r="CZ7" s="590"/>
      <c r="DA7" s="590"/>
      <c r="DB7" s="590"/>
      <c r="DC7" s="590"/>
      <c r="DD7" s="590"/>
      <c r="DE7" s="590"/>
      <c r="DF7" s="590"/>
      <c r="DG7" s="590"/>
      <c r="DH7" s="590"/>
      <c r="DI7" s="590"/>
      <c r="DJ7" s="590"/>
      <c r="DK7" s="591"/>
      <c r="DL7" s="598">
        <v>39821036</v>
      </c>
      <c r="DM7" s="590"/>
      <c r="DN7" s="590"/>
      <c r="DO7" s="590"/>
      <c r="DP7" s="590"/>
      <c r="DQ7" s="590"/>
      <c r="DR7" s="590"/>
      <c r="DS7" s="590"/>
      <c r="DT7" s="590"/>
      <c r="DU7" s="590"/>
      <c r="DV7" s="590"/>
      <c r="DW7" s="590"/>
      <c r="DX7" s="599"/>
    </row>
    <row r="8" spans="2:138" ht="11.25" customHeight="1" x14ac:dyDescent="0.15">
      <c r="B8" s="586" t="s">
        <v>209</v>
      </c>
      <c r="C8" s="587"/>
      <c r="D8" s="587"/>
      <c r="E8" s="587"/>
      <c r="F8" s="587"/>
      <c r="G8" s="587"/>
      <c r="H8" s="587"/>
      <c r="I8" s="587"/>
      <c r="J8" s="587"/>
      <c r="K8" s="587"/>
      <c r="L8" s="587"/>
      <c r="M8" s="587"/>
      <c r="N8" s="587"/>
      <c r="O8" s="587"/>
      <c r="P8" s="587"/>
      <c r="Q8" s="588"/>
      <c r="R8" s="589" t="s">
        <v>120</v>
      </c>
      <c r="S8" s="590"/>
      <c r="T8" s="590"/>
      <c r="U8" s="590"/>
      <c r="V8" s="590"/>
      <c r="W8" s="590"/>
      <c r="X8" s="590"/>
      <c r="Y8" s="591"/>
      <c r="Z8" s="592" t="s">
        <v>120</v>
      </c>
      <c r="AA8" s="592"/>
      <c r="AB8" s="592"/>
      <c r="AC8" s="592"/>
      <c r="AD8" s="593" t="s">
        <v>205</v>
      </c>
      <c r="AE8" s="593"/>
      <c r="AF8" s="593"/>
      <c r="AG8" s="593"/>
      <c r="AH8" s="593"/>
      <c r="AI8" s="593"/>
      <c r="AJ8" s="593"/>
      <c r="AK8" s="593"/>
      <c r="AL8" s="594" t="s">
        <v>120</v>
      </c>
      <c r="AM8" s="595"/>
      <c r="AN8" s="595"/>
      <c r="AO8" s="596"/>
      <c r="AP8" s="586" t="s">
        <v>210</v>
      </c>
      <c r="AQ8" s="587"/>
      <c r="AR8" s="587"/>
      <c r="AS8" s="587"/>
      <c r="AT8" s="587"/>
      <c r="AU8" s="587"/>
      <c r="AV8" s="587"/>
      <c r="AW8" s="587"/>
      <c r="AX8" s="587"/>
      <c r="AY8" s="587"/>
      <c r="AZ8" s="587"/>
      <c r="BA8" s="587"/>
      <c r="BB8" s="587"/>
      <c r="BC8" s="588"/>
      <c r="BD8" s="589">
        <v>896988</v>
      </c>
      <c r="BE8" s="590"/>
      <c r="BF8" s="590"/>
      <c r="BG8" s="590"/>
      <c r="BH8" s="590"/>
      <c r="BI8" s="590"/>
      <c r="BJ8" s="590"/>
      <c r="BK8" s="591"/>
      <c r="BL8" s="592">
        <v>0.5</v>
      </c>
      <c r="BM8" s="592"/>
      <c r="BN8" s="592"/>
      <c r="BO8" s="592"/>
      <c r="BP8" s="593" t="s">
        <v>205</v>
      </c>
      <c r="BQ8" s="593"/>
      <c r="BR8" s="593"/>
      <c r="BS8" s="593"/>
      <c r="BT8" s="593"/>
      <c r="BU8" s="593"/>
      <c r="BV8" s="593"/>
      <c r="BW8" s="597"/>
      <c r="BY8" s="586" t="s">
        <v>211</v>
      </c>
      <c r="BZ8" s="587"/>
      <c r="CA8" s="587"/>
      <c r="CB8" s="587"/>
      <c r="CC8" s="587"/>
      <c r="CD8" s="587"/>
      <c r="CE8" s="587"/>
      <c r="CF8" s="587"/>
      <c r="CG8" s="587"/>
      <c r="CH8" s="587"/>
      <c r="CI8" s="587"/>
      <c r="CJ8" s="587"/>
      <c r="CK8" s="587"/>
      <c r="CL8" s="588"/>
      <c r="CM8" s="589">
        <v>117855617</v>
      </c>
      <c r="CN8" s="590"/>
      <c r="CO8" s="590"/>
      <c r="CP8" s="590"/>
      <c r="CQ8" s="590"/>
      <c r="CR8" s="590"/>
      <c r="CS8" s="590"/>
      <c r="CT8" s="591"/>
      <c r="CU8" s="594">
        <v>15.3</v>
      </c>
      <c r="CV8" s="595"/>
      <c r="CW8" s="595"/>
      <c r="CX8" s="600"/>
      <c r="CY8" s="598">
        <v>1544516</v>
      </c>
      <c r="CZ8" s="590"/>
      <c r="DA8" s="590"/>
      <c r="DB8" s="590"/>
      <c r="DC8" s="590"/>
      <c r="DD8" s="590"/>
      <c r="DE8" s="590"/>
      <c r="DF8" s="590"/>
      <c r="DG8" s="590"/>
      <c r="DH8" s="590"/>
      <c r="DI8" s="590"/>
      <c r="DJ8" s="590"/>
      <c r="DK8" s="591"/>
      <c r="DL8" s="598">
        <v>95219477</v>
      </c>
      <c r="DM8" s="590"/>
      <c r="DN8" s="590"/>
      <c r="DO8" s="590"/>
      <c r="DP8" s="590"/>
      <c r="DQ8" s="590"/>
      <c r="DR8" s="590"/>
      <c r="DS8" s="590"/>
      <c r="DT8" s="590"/>
      <c r="DU8" s="590"/>
      <c r="DV8" s="590"/>
      <c r="DW8" s="590"/>
      <c r="DX8" s="599"/>
    </row>
    <row r="9" spans="2:138" ht="11.25" customHeight="1" x14ac:dyDescent="0.15">
      <c r="B9" s="586" t="s">
        <v>212</v>
      </c>
      <c r="C9" s="587"/>
      <c r="D9" s="587"/>
      <c r="E9" s="587"/>
      <c r="F9" s="587"/>
      <c r="G9" s="587"/>
      <c r="H9" s="587"/>
      <c r="I9" s="587"/>
      <c r="J9" s="587"/>
      <c r="K9" s="587"/>
      <c r="L9" s="587"/>
      <c r="M9" s="587"/>
      <c r="N9" s="587"/>
      <c r="O9" s="587"/>
      <c r="P9" s="587"/>
      <c r="Q9" s="588"/>
      <c r="R9" s="589" t="s">
        <v>205</v>
      </c>
      <c r="S9" s="590"/>
      <c r="T9" s="590"/>
      <c r="U9" s="590"/>
      <c r="V9" s="590"/>
      <c r="W9" s="590"/>
      <c r="X9" s="590"/>
      <c r="Y9" s="591"/>
      <c r="Z9" s="592" t="s">
        <v>205</v>
      </c>
      <c r="AA9" s="592"/>
      <c r="AB9" s="592"/>
      <c r="AC9" s="592"/>
      <c r="AD9" s="593" t="s">
        <v>205</v>
      </c>
      <c r="AE9" s="593"/>
      <c r="AF9" s="593"/>
      <c r="AG9" s="593"/>
      <c r="AH9" s="593"/>
      <c r="AI9" s="593"/>
      <c r="AJ9" s="593"/>
      <c r="AK9" s="593"/>
      <c r="AL9" s="594" t="s">
        <v>205</v>
      </c>
      <c r="AM9" s="595"/>
      <c r="AN9" s="595"/>
      <c r="AO9" s="596"/>
      <c r="AP9" s="586" t="s">
        <v>213</v>
      </c>
      <c r="AQ9" s="587"/>
      <c r="AR9" s="587"/>
      <c r="AS9" s="587"/>
      <c r="AT9" s="587"/>
      <c r="AU9" s="587"/>
      <c r="AV9" s="587"/>
      <c r="AW9" s="587"/>
      <c r="AX9" s="587"/>
      <c r="AY9" s="587"/>
      <c r="AZ9" s="587"/>
      <c r="BA9" s="587"/>
      <c r="BB9" s="587"/>
      <c r="BC9" s="588"/>
      <c r="BD9" s="589">
        <v>32821749</v>
      </c>
      <c r="BE9" s="590"/>
      <c r="BF9" s="590"/>
      <c r="BG9" s="590"/>
      <c r="BH9" s="590"/>
      <c r="BI9" s="590"/>
      <c r="BJ9" s="590"/>
      <c r="BK9" s="591"/>
      <c r="BL9" s="592">
        <v>18</v>
      </c>
      <c r="BM9" s="592"/>
      <c r="BN9" s="592"/>
      <c r="BO9" s="592"/>
      <c r="BP9" s="593" t="s">
        <v>120</v>
      </c>
      <c r="BQ9" s="593"/>
      <c r="BR9" s="593"/>
      <c r="BS9" s="593"/>
      <c r="BT9" s="593"/>
      <c r="BU9" s="593"/>
      <c r="BV9" s="593"/>
      <c r="BW9" s="597"/>
      <c r="BY9" s="586" t="s">
        <v>214</v>
      </c>
      <c r="BZ9" s="587"/>
      <c r="CA9" s="587"/>
      <c r="CB9" s="587"/>
      <c r="CC9" s="587"/>
      <c r="CD9" s="587"/>
      <c r="CE9" s="587"/>
      <c r="CF9" s="587"/>
      <c r="CG9" s="587"/>
      <c r="CH9" s="587"/>
      <c r="CI9" s="587"/>
      <c r="CJ9" s="587"/>
      <c r="CK9" s="587"/>
      <c r="CL9" s="588"/>
      <c r="CM9" s="589">
        <v>60789057</v>
      </c>
      <c r="CN9" s="590"/>
      <c r="CO9" s="590"/>
      <c r="CP9" s="590"/>
      <c r="CQ9" s="590"/>
      <c r="CR9" s="590"/>
      <c r="CS9" s="590"/>
      <c r="CT9" s="591"/>
      <c r="CU9" s="594">
        <v>7.9</v>
      </c>
      <c r="CV9" s="595"/>
      <c r="CW9" s="595"/>
      <c r="CX9" s="600"/>
      <c r="CY9" s="598">
        <v>8991513</v>
      </c>
      <c r="CZ9" s="590"/>
      <c r="DA9" s="590"/>
      <c r="DB9" s="590"/>
      <c r="DC9" s="590"/>
      <c r="DD9" s="590"/>
      <c r="DE9" s="590"/>
      <c r="DF9" s="590"/>
      <c r="DG9" s="590"/>
      <c r="DH9" s="590"/>
      <c r="DI9" s="590"/>
      <c r="DJ9" s="590"/>
      <c r="DK9" s="591"/>
      <c r="DL9" s="598">
        <v>18564133</v>
      </c>
      <c r="DM9" s="590"/>
      <c r="DN9" s="590"/>
      <c r="DO9" s="590"/>
      <c r="DP9" s="590"/>
      <c r="DQ9" s="590"/>
      <c r="DR9" s="590"/>
      <c r="DS9" s="590"/>
      <c r="DT9" s="590"/>
      <c r="DU9" s="590"/>
      <c r="DV9" s="590"/>
      <c r="DW9" s="590"/>
      <c r="DX9" s="599"/>
    </row>
    <row r="10" spans="2:138" ht="11.25" customHeight="1" x14ac:dyDescent="0.15">
      <c r="B10" s="586" t="s">
        <v>215</v>
      </c>
      <c r="C10" s="587"/>
      <c r="D10" s="587"/>
      <c r="E10" s="587"/>
      <c r="F10" s="587"/>
      <c r="G10" s="587"/>
      <c r="H10" s="587"/>
      <c r="I10" s="587"/>
      <c r="J10" s="587"/>
      <c r="K10" s="587"/>
      <c r="L10" s="587"/>
      <c r="M10" s="587"/>
      <c r="N10" s="587"/>
      <c r="O10" s="587"/>
      <c r="P10" s="587"/>
      <c r="Q10" s="588"/>
      <c r="R10" s="589">
        <v>91392</v>
      </c>
      <c r="S10" s="590"/>
      <c r="T10" s="590"/>
      <c r="U10" s="590"/>
      <c r="V10" s="590"/>
      <c r="W10" s="590"/>
      <c r="X10" s="590"/>
      <c r="Y10" s="591"/>
      <c r="Z10" s="592">
        <v>0</v>
      </c>
      <c r="AA10" s="592"/>
      <c r="AB10" s="592"/>
      <c r="AC10" s="592"/>
      <c r="AD10" s="593">
        <v>91392</v>
      </c>
      <c r="AE10" s="593"/>
      <c r="AF10" s="593"/>
      <c r="AG10" s="593"/>
      <c r="AH10" s="593"/>
      <c r="AI10" s="593"/>
      <c r="AJ10" s="593"/>
      <c r="AK10" s="593"/>
      <c r="AL10" s="594">
        <v>0</v>
      </c>
      <c r="AM10" s="595"/>
      <c r="AN10" s="595"/>
      <c r="AO10" s="596"/>
      <c r="AP10" s="586" t="s">
        <v>216</v>
      </c>
      <c r="AQ10" s="587"/>
      <c r="AR10" s="587"/>
      <c r="AS10" s="587"/>
      <c r="AT10" s="587"/>
      <c r="AU10" s="587"/>
      <c r="AV10" s="587"/>
      <c r="AW10" s="587"/>
      <c r="AX10" s="587"/>
      <c r="AY10" s="587"/>
      <c r="AZ10" s="587"/>
      <c r="BA10" s="587"/>
      <c r="BB10" s="587"/>
      <c r="BC10" s="588"/>
      <c r="BD10" s="589">
        <v>1294001</v>
      </c>
      <c r="BE10" s="590"/>
      <c r="BF10" s="590"/>
      <c r="BG10" s="590"/>
      <c r="BH10" s="590"/>
      <c r="BI10" s="590"/>
      <c r="BJ10" s="590"/>
      <c r="BK10" s="591"/>
      <c r="BL10" s="592">
        <v>0.7</v>
      </c>
      <c r="BM10" s="592"/>
      <c r="BN10" s="592"/>
      <c r="BO10" s="592"/>
      <c r="BP10" s="593" t="s">
        <v>205</v>
      </c>
      <c r="BQ10" s="593"/>
      <c r="BR10" s="593"/>
      <c r="BS10" s="593"/>
      <c r="BT10" s="593"/>
      <c r="BU10" s="593"/>
      <c r="BV10" s="593"/>
      <c r="BW10" s="597"/>
      <c r="BY10" s="586" t="s">
        <v>217</v>
      </c>
      <c r="BZ10" s="587"/>
      <c r="CA10" s="587"/>
      <c r="CB10" s="587"/>
      <c r="CC10" s="587"/>
      <c r="CD10" s="587"/>
      <c r="CE10" s="587"/>
      <c r="CF10" s="587"/>
      <c r="CG10" s="587"/>
      <c r="CH10" s="587"/>
      <c r="CI10" s="587"/>
      <c r="CJ10" s="587"/>
      <c r="CK10" s="587"/>
      <c r="CL10" s="588"/>
      <c r="CM10" s="589">
        <v>1856583</v>
      </c>
      <c r="CN10" s="590"/>
      <c r="CO10" s="590"/>
      <c r="CP10" s="590"/>
      <c r="CQ10" s="590"/>
      <c r="CR10" s="590"/>
      <c r="CS10" s="590"/>
      <c r="CT10" s="591"/>
      <c r="CU10" s="594">
        <v>0.2</v>
      </c>
      <c r="CV10" s="595"/>
      <c r="CW10" s="595"/>
      <c r="CX10" s="600"/>
      <c r="CY10" s="598">
        <v>15724</v>
      </c>
      <c r="CZ10" s="590"/>
      <c r="DA10" s="590"/>
      <c r="DB10" s="590"/>
      <c r="DC10" s="590"/>
      <c r="DD10" s="590"/>
      <c r="DE10" s="590"/>
      <c r="DF10" s="590"/>
      <c r="DG10" s="590"/>
      <c r="DH10" s="590"/>
      <c r="DI10" s="590"/>
      <c r="DJ10" s="590"/>
      <c r="DK10" s="591"/>
      <c r="DL10" s="598">
        <v>1091996</v>
      </c>
      <c r="DM10" s="590"/>
      <c r="DN10" s="590"/>
      <c r="DO10" s="590"/>
      <c r="DP10" s="590"/>
      <c r="DQ10" s="590"/>
      <c r="DR10" s="590"/>
      <c r="DS10" s="590"/>
      <c r="DT10" s="590"/>
      <c r="DU10" s="590"/>
      <c r="DV10" s="590"/>
      <c r="DW10" s="590"/>
      <c r="DX10" s="599"/>
    </row>
    <row r="11" spans="2:138" ht="11.25" customHeight="1" x14ac:dyDescent="0.15">
      <c r="B11" s="586" t="s">
        <v>218</v>
      </c>
      <c r="C11" s="587"/>
      <c r="D11" s="587"/>
      <c r="E11" s="587"/>
      <c r="F11" s="587"/>
      <c r="G11" s="587"/>
      <c r="H11" s="587"/>
      <c r="I11" s="587"/>
      <c r="J11" s="587"/>
      <c r="K11" s="587"/>
      <c r="L11" s="587"/>
      <c r="M11" s="587"/>
      <c r="N11" s="587"/>
      <c r="O11" s="587"/>
      <c r="P11" s="587"/>
      <c r="Q11" s="588"/>
      <c r="R11" s="589">
        <v>172647</v>
      </c>
      <c r="S11" s="590"/>
      <c r="T11" s="590"/>
      <c r="U11" s="590"/>
      <c r="V11" s="590"/>
      <c r="W11" s="590"/>
      <c r="X11" s="590"/>
      <c r="Y11" s="591"/>
      <c r="Z11" s="592">
        <v>0</v>
      </c>
      <c r="AA11" s="592"/>
      <c r="AB11" s="592"/>
      <c r="AC11" s="592"/>
      <c r="AD11" s="593">
        <v>172647</v>
      </c>
      <c r="AE11" s="593"/>
      <c r="AF11" s="593"/>
      <c r="AG11" s="593"/>
      <c r="AH11" s="593"/>
      <c r="AI11" s="593"/>
      <c r="AJ11" s="593"/>
      <c r="AK11" s="593"/>
      <c r="AL11" s="594">
        <v>0</v>
      </c>
      <c r="AM11" s="595"/>
      <c r="AN11" s="595"/>
      <c r="AO11" s="596"/>
      <c r="AP11" s="586" t="s">
        <v>219</v>
      </c>
      <c r="AQ11" s="587"/>
      <c r="AR11" s="587"/>
      <c r="AS11" s="587"/>
      <c r="AT11" s="587"/>
      <c r="AU11" s="587"/>
      <c r="AV11" s="587"/>
      <c r="AW11" s="587"/>
      <c r="AX11" s="587"/>
      <c r="AY11" s="587"/>
      <c r="AZ11" s="587"/>
      <c r="BA11" s="587"/>
      <c r="BB11" s="587"/>
      <c r="BC11" s="588"/>
      <c r="BD11" s="589">
        <v>1222835</v>
      </c>
      <c r="BE11" s="590"/>
      <c r="BF11" s="590"/>
      <c r="BG11" s="590"/>
      <c r="BH11" s="590"/>
      <c r="BI11" s="590"/>
      <c r="BJ11" s="590"/>
      <c r="BK11" s="591"/>
      <c r="BL11" s="592">
        <v>0.7</v>
      </c>
      <c r="BM11" s="592"/>
      <c r="BN11" s="592"/>
      <c r="BO11" s="592"/>
      <c r="BP11" s="593">
        <v>504627</v>
      </c>
      <c r="BQ11" s="593"/>
      <c r="BR11" s="593"/>
      <c r="BS11" s="593"/>
      <c r="BT11" s="593"/>
      <c r="BU11" s="593"/>
      <c r="BV11" s="593"/>
      <c r="BW11" s="597"/>
      <c r="BY11" s="586" t="s">
        <v>220</v>
      </c>
      <c r="BZ11" s="587"/>
      <c r="CA11" s="587"/>
      <c r="CB11" s="587"/>
      <c r="CC11" s="587"/>
      <c r="CD11" s="587"/>
      <c r="CE11" s="587"/>
      <c r="CF11" s="587"/>
      <c r="CG11" s="587"/>
      <c r="CH11" s="587"/>
      <c r="CI11" s="587"/>
      <c r="CJ11" s="587"/>
      <c r="CK11" s="587"/>
      <c r="CL11" s="588"/>
      <c r="CM11" s="589">
        <v>57781528</v>
      </c>
      <c r="CN11" s="590"/>
      <c r="CO11" s="590"/>
      <c r="CP11" s="590"/>
      <c r="CQ11" s="590"/>
      <c r="CR11" s="590"/>
      <c r="CS11" s="590"/>
      <c r="CT11" s="591"/>
      <c r="CU11" s="594">
        <v>7.5</v>
      </c>
      <c r="CV11" s="595"/>
      <c r="CW11" s="595"/>
      <c r="CX11" s="600"/>
      <c r="CY11" s="598">
        <v>40039222</v>
      </c>
      <c r="CZ11" s="590"/>
      <c r="DA11" s="590"/>
      <c r="DB11" s="590"/>
      <c r="DC11" s="590"/>
      <c r="DD11" s="590"/>
      <c r="DE11" s="590"/>
      <c r="DF11" s="590"/>
      <c r="DG11" s="590"/>
      <c r="DH11" s="590"/>
      <c r="DI11" s="590"/>
      <c r="DJ11" s="590"/>
      <c r="DK11" s="591"/>
      <c r="DL11" s="598">
        <v>16700930</v>
      </c>
      <c r="DM11" s="590"/>
      <c r="DN11" s="590"/>
      <c r="DO11" s="590"/>
      <c r="DP11" s="590"/>
      <c r="DQ11" s="590"/>
      <c r="DR11" s="590"/>
      <c r="DS11" s="590"/>
      <c r="DT11" s="590"/>
      <c r="DU11" s="590"/>
      <c r="DV11" s="590"/>
      <c r="DW11" s="590"/>
      <c r="DX11" s="599"/>
    </row>
    <row r="12" spans="2:138" ht="11.25" customHeight="1" x14ac:dyDescent="0.15">
      <c r="B12" s="586" t="s">
        <v>221</v>
      </c>
      <c r="C12" s="587"/>
      <c r="D12" s="587"/>
      <c r="E12" s="587"/>
      <c r="F12" s="587"/>
      <c r="G12" s="587"/>
      <c r="H12" s="587"/>
      <c r="I12" s="587"/>
      <c r="J12" s="587"/>
      <c r="K12" s="587"/>
      <c r="L12" s="587"/>
      <c r="M12" s="587"/>
      <c r="N12" s="587"/>
      <c r="O12" s="587"/>
      <c r="P12" s="587"/>
      <c r="Q12" s="588"/>
      <c r="R12" s="589">
        <v>59646</v>
      </c>
      <c r="S12" s="590"/>
      <c r="T12" s="590"/>
      <c r="U12" s="590"/>
      <c r="V12" s="590"/>
      <c r="W12" s="590"/>
      <c r="X12" s="590"/>
      <c r="Y12" s="591"/>
      <c r="Z12" s="592">
        <v>0</v>
      </c>
      <c r="AA12" s="592"/>
      <c r="AB12" s="592"/>
      <c r="AC12" s="592"/>
      <c r="AD12" s="593">
        <v>59646</v>
      </c>
      <c r="AE12" s="593"/>
      <c r="AF12" s="593"/>
      <c r="AG12" s="593"/>
      <c r="AH12" s="593"/>
      <c r="AI12" s="593"/>
      <c r="AJ12" s="593"/>
      <c r="AK12" s="593"/>
      <c r="AL12" s="594">
        <v>0</v>
      </c>
      <c r="AM12" s="595"/>
      <c r="AN12" s="595"/>
      <c r="AO12" s="596"/>
      <c r="AP12" s="586" t="s">
        <v>222</v>
      </c>
      <c r="AQ12" s="587"/>
      <c r="AR12" s="587"/>
      <c r="AS12" s="587"/>
      <c r="AT12" s="587"/>
      <c r="AU12" s="587"/>
      <c r="AV12" s="587"/>
      <c r="AW12" s="587"/>
      <c r="AX12" s="587"/>
      <c r="AY12" s="587"/>
      <c r="AZ12" s="587"/>
      <c r="BA12" s="587"/>
      <c r="BB12" s="587"/>
      <c r="BC12" s="588"/>
      <c r="BD12" s="589">
        <v>91557</v>
      </c>
      <c r="BE12" s="590"/>
      <c r="BF12" s="590"/>
      <c r="BG12" s="590"/>
      <c r="BH12" s="590"/>
      <c r="BI12" s="590"/>
      <c r="BJ12" s="590"/>
      <c r="BK12" s="591"/>
      <c r="BL12" s="592">
        <v>0.1</v>
      </c>
      <c r="BM12" s="592"/>
      <c r="BN12" s="592"/>
      <c r="BO12" s="592"/>
      <c r="BP12" s="593" t="s">
        <v>120</v>
      </c>
      <c r="BQ12" s="593"/>
      <c r="BR12" s="593"/>
      <c r="BS12" s="593"/>
      <c r="BT12" s="593"/>
      <c r="BU12" s="593"/>
      <c r="BV12" s="593"/>
      <c r="BW12" s="597"/>
      <c r="BY12" s="586" t="s">
        <v>223</v>
      </c>
      <c r="BZ12" s="587"/>
      <c r="CA12" s="587"/>
      <c r="CB12" s="587"/>
      <c r="CC12" s="587"/>
      <c r="CD12" s="587"/>
      <c r="CE12" s="587"/>
      <c r="CF12" s="587"/>
      <c r="CG12" s="587"/>
      <c r="CH12" s="587"/>
      <c r="CI12" s="587"/>
      <c r="CJ12" s="587"/>
      <c r="CK12" s="587"/>
      <c r="CL12" s="588"/>
      <c r="CM12" s="589">
        <v>77360098</v>
      </c>
      <c r="CN12" s="590"/>
      <c r="CO12" s="590"/>
      <c r="CP12" s="590"/>
      <c r="CQ12" s="590"/>
      <c r="CR12" s="590"/>
      <c r="CS12" s="590"/>
      <c r="CT12" s="591"/>
      <c r="CU12" s="594">
        <v>10</v>
      </c>
      <c r="CV12" s="595"/>
      <c r="CW12" s="595"/>
      <c r="CX12" s="600"/>
      <c r="CY12" s="598">
        <v>1321784</v>
      </c>
      <c r="CZ12" s="590"/>
      <c r="DA12" s="590"/>
      <c r="DB12" s="590"/>
      <c r="DC12" s="590"/>
      <c r="DD12" s="590"/>
      <c r="DE12" s="590"/>
      <c r="DF12" s="590"/>
      <c r="DG12" s="590"/>
      <c r="DH12" s="590"/>
      <c r="DI12" s="590"/>
      <c r="DJ12" s="590"/>
      <c r="DK12" s="591"/>
      <c r="DL12" s="598">
        <v>8905955</v>
      </c>
      <c r="DM12" s="590"/>
      <c r="DN12" s="590"/>
      <c r="DO12" s="590"/>
      <c r="DP12" s="590"/>
      <c r="DQ12" s="590"/>
      <c r="DR12" s="590"/>
      <c r="DS12" s="590"/>
      <c r="DT12" s="590"/>
      <c r="DU12" s="590"/>
      <c r="DV12" s="590"/>
      <c r="DW12" s="590"/>
      <c r="DX12" s="599"/>
    </row>
    <row r="13" spans="2:138" ht="11.25" customHeight="1" x14ac:dyDescent="0.15">
      <c r="B13" s="586" t="s">
        <v>224</v>
      </c>
      <c r="C13" s="587"/>
      <c r="D13" s="587"/>
      <c r="E13" s="587"/>
      <c r="F13" s="587"/>
      <c r="G13" s="587"/>
      <c r="H13" s="587"/>
      <c r="I13" s="587"/>
      <c r="J13" s="587"/>
      <c r="K13" s="587"/>
      <c r="L13" s="587"/>
      <c r="M13" s="587"/>
      <c r="N13" s="587"/>
      <c r="O13" s="587"/>
      <c r="P13" s="587"/>
      <c r="Q13" s="588"/>
      <c r="R13" s="589">
        <v>94701</v>
      </c>
      <c r="S13" s="590"/>
      <c r="T13" s="590"/>
      <c r="U13" s="590"/>
      <c r="V13" s="590"/>
      <c r="W13" s="590"/>
      <c r="X13" s="590"/>
      <c r="Y13" s="591"/>
      <c r="Z13" s="592">
        <v>0</v>
      </c>
      <c r="AA13" s="592"/>
      <c r="AB13" s="592"/>
      <c r="AC13" s="592"/>
      <c r="AD13" s="593">
        <v>94701</v>
      </c>
      <c r="AE13" s="593"/>
      <c r="AF13" s="593"/>
      <c r="AG13" s="593"/>
      <c r="AH13" s="593"/>
      <c r="AI13" s="593"/>
      <c r="AJ13" s="593"/>
      <c r="AK13" s="593"/>
      <c r="AL13" s="594">
        <v>0</v>
      </c>
      <c r="AM13" s="595"/>
      <c r="AN13" s="595"/>
      <c r="AO13" s="596"/>
      <c r="AP13" s="586" t="s">
        <v>225</v>
      </c>
      <c r="AQ13" s="587"/>
      <c r="AR13" s="587"/>
      <c r="AS13" s="587"/>
      <c r="AT13" s="587"/>
      <c r="AU13" s="587"/>
      <c r="AV13" s="587"/>
      <c r="AW13" s="587"/>
      <c r="AX13" s="587"/>
      <c r="AY13" s="587"/>
      <c r="AZ13" s="587"/>
      <c r="BA13" s="587"/>
      <c r="BB13" s="587"/>
      <c r="BC13" s="588"/>
      <c r="BD13" s="589">
        <v>541424</v>
      </c>
      <c r="BE13" s="590"/>
      <c r="BF13" s="590"/>
      <c r="BG13" s="590"/>
      <c r="BH13" s="590"/>
      <c r="BI13" s="590"/>
      <c r="BJ13" s="590"/>
      <c r="BK13" s="591"/>
      <c r="BL13" s="592">
        <v>0.3</v>
      </c>
      <c r="BM13" s="592"/>
      <c r="BN13" s="592"/>
      <c r="BO13" s="592"/>
      <c r="BP13" s="593" t="s">
        <v>205</v>
      </c>
      <c r="BQ13" s="593"/>
      <c r="BR13" s="593"/>
      <c r="BS13" s="593"/>
      <c r="BT13" s="593"/>
      <c r="BU13" s="593"/>
      <c r="BV13" s="593"/>
      <c r="BW13" s="597"/>
      <c r="BY13" s="586" t="s">
        <v>226</v>
      </c>
      <c r="BZ13" s="587"/>
      <c r="CA13" s="587"/>
      <c r="CB13" s="587"/>
      <c r="CC13" s="587"/>
      <c r="CD13" s="587"/>
      <c r="CE13" s="587"/>
      <c r="CF13" s="587"/>
      <c r="CG13" s="587"/>
      <c r="CH13" s="587"/>
      <c r="CI13" s="587"/>
      <c r="CJ13" s="587"/>
      <c r="CK13" s="587"/>
      <c r="CL13" s="588"/>
      <c r="CM13" s="589">
        <v>91833322</v>
      </c>
      <c r="CN13" s="590"/>
      <c r="CO13" s="590"/>
      <c r="CP13" s="590"/>
      <c r="CQ13" s="590"/>
      <c r="CR13" s="590"/>
      <c r="CS13" s="590"/>
      <c r="CT13" s="591"/>
      <c r="CU13" s="594">
        <v>11.9</v>
      </c>
      <c r="CV13" s="595"/>
      <c r="CW13" s="595"/>
      <c r="CX13" s="600"/>
      <c r="CY13" s="598">
        <v>72216931</v>
      </c>
      <c r="CZ13" s="590"/>
      <c r="DA13" s="590"/>
      <c r="DB13" s="590"/>
      <c r="DC13" s="590"/>
      <c r="DD13" s="590"/>
      <c r="DE13" s="590"/>
      <c r="DF13" s="590"/>
      <c r="DG13" s="590"/>
      <c r="DH13" s="590"/>
      <c r="DI13" s="590"/>
      <c r="DJ13" s="590"/>
      <c r="DK13" s="591"/>
      <c r="DL13" s="598">
        <v>23172751</v>
      </c>
      <c r="DM13" s="590"/>
      <c r="DN13" s="590"/>
      <c r="DO13" s="590"/>
      <c r="DP13" s="590"/>
      <c r="DQ13" s="590"/>
      <c r="DR13" s="590"/>
      <c r="DS13" s="590"/>
      <c r="DT13" s="590"/>
      <c r="DU13" s="590"/>
      <c r="DV13" s="590"/>
      <c r="DW13" s="590"/>
      <c r="DX13" s="599"/>
    </row>
    <row r="14" spans="2:138" ht="11.25" customHeight="1" x14ac:dyDescent="0.15">
      <c r="B14" s="586" t="s">
        <v>227</v>
      </c>
      <c r="C14" s="587"/>
      <c r="D14" s="587"/>
      <c r="E14" s="587"/>
      <c r="F14" s="587"/>
      <c r="G14" s="587"/>
      <c r="H14" s="587"/>
      <c r="I14" s="587"/>
      <c r="J14" s="587"/>
      <c r="K14" s="587"/>
      <c r="L14" s="587"/>
      <c r="M14" s="587"/>
      <c r="N14" s="587"/>
      <c r="O14" s="587"/>
      <c r="P14" s="587"/>
      <c r="Q14" s="588"/>
      <c r="R14" s="589">
        <v>23253640</v>
      </c>
      <c r="S14" s="590"/>
      <c r="T14" s="590"/>
      <c r="U14" s="590"/>
      <c r="V14" s="590"/>
      <c r="W14" s="590"/>
      <c r="X14" s="590"/>
      <c r="Y14" s="591"/>
      <c r="Z14" s="592">
        <v>2.9</v>
      </c>
      <c r="AA14" s="592"/>
      <c r="AB14" s="592"/>
      <c r="AC14" s="592"/>
      <c r="AD14" s="593">
        <v>23253640</v>
      </c>
      <c r="AE14" s="593"/>
      <c r="AF14" s="593"/>
      <c r="AG14" s="593"/>
      <c r="AH14" s="593"/>
      <c r="AI14" s="593"/>
      <c r="AJ14" s="593"/>
      <c r="AK14" s="593"/>
      <c r="AL14" s="594">
        <v>6.2</v>
      </c>
      <c r="AM14" s="595"/>
      <c r="AN14" s="595"/>
      <c r="AO14" s="596"/>
      <c r="AP14" s="586" t="s">
        <v>228</v>
      </c>
      <c r="AQ14" s="587"/>
      <c r="AR14" s="587"/>
      <c r="AS14" s="587"/>
      <c r="AT14" s="587"/>
      <c r="AU14" s="587"/>
      <c r="AV14" s="587"/>
      <c r="AW14" s="587"/>
      <c r="AX14" s="587"/>
      <c r="AY14" s="587"/>
      <c r="AZ14" s="587"/>
      <c r="BA14" s="587"/>
      <c r="BB14" s="587"/>
      <c r="BC14" s="588"/>
      <c r="BD14" s="589">
        <v>361987</v>
      </c>
      <c r="BE14" s="590"/>
      <c r="BF14" s="590"/>
      <c r="BG14" s="590"/>
      <c r="BH14" s="590"/>
      <c r="BI14" s="590"/>
      <c r="BJ14" s="590"/>
      <c r="BK14" s="591"/>
      <c r="BL14" s="592">
        <v>0.2</v>
      </c>
      <c r="BM14" s="592"/>
      <c r="BN14" s="592"/>
      <c r="BO14" s="592"/>
      <c r="BP14" s="593" t="s">
        <v>205</v>
      </c>
      <c r="BQ14" s="593"/>
      <c r="BR14" s="593"/>
      <c r="BS14" s="593"/>
      <c r="BT14" s="593"/>
      <c r="BU14" s="593"/>
      <c r="BV14" s="593"/>
      <c r="BW14" s="597"/>
      <c r="BY14" s="586" t="s">
        <v>229</v>
      </c>
      <c r="BZ14" s="587"/>
      <c r="CA14" s="587"/>
      <c r="CB14" s="587"/>
      <c r="CC14" s="587"/>
      <c r="CD14" s="587"/>
      <c r="CE14" s="587"/>
      <c r="CF14" s="587"/>
      <c r="CG14" s="587"/>
      <c r="CH14" s="587"/>
      <c r="CI14" s="587"/>
      <c r="CJ14" s="587"/>
      <c r="CK14" s="587"/>
      <c r="CL14" s="588"/>
      <c r="CM14" s="589">
        <v>30581305</v>
      </c>
      <c r="CN14" s="590"/>
      <c r="CO14" s="590"/>
      <c r="CP14" s="590"/>
      <c r="CQ14" s="590"/>
      <c r="CR14" s="590"/>
      <c r="CS14" s="590"/>
      <c r="CT14" s="591"/>
      <c r="CU14" s="594">
        <v>4</v>
      </c>
      <c r="CV14" s="595"/>
      <c r="CW14" s="595"/>
      <c r="CX14" s="600"/>
      <c r="CY14" s="598">
        <v>3473232</v>
      </c>
      <c r="CZ14" s="590"/>
      <c r="DA14" s="590"/>
      <c r="DB14" s="590"/>
      <c r="DC14" s="590"/>
      <c r="DD14" s="590"/>
      <c r="DE14" s="590"/>
      <c r="DF14" s="590"/>
      <c r="DG14" s="590"/>
      <c r="DH14" s="590"/>
      <c r="DI14" s="590"/>
      <c r="DJ14" s="590"/>
      <c r="DK14" s="591"/>
      <c r="DL14" s="598">
        <v>27566665</v>
      </c>
      <c r="DM14" s="590"/>
      <c r="DN14" s="590"/>
      <c r="DO14" s="590"/>
      <c r="DP14" s="590"/>
      <c r="DQ14" s="590"/>
      <c r="DR14" s="590"/>
      <c r="DS14" s="590"/>
      <c r="DT14" s="590"/>
      <c r="DU14" s="590"/>
      <c r="DV14" s="590"/>
      <c r="DW14" s="590"/>
      <c r="DX14" s="599"/>
    </row>
    <row r="15" spans="2:138" ht="11.25" customHeight="1" x14ac:dyDescent="0.15">
      <c r="B15" s="586" t="s">
        <v>230</v>
      </c>
      <c r="C15" s="587"/>
      <c r="D15" s="587"/>
      <c r="E15" s="587"/>
      <c r="F15" s="587"/>
      <c r="G15" s="587"/>
      <c r="H15" s="587"/>
      <c r="I15" s="587"/>
      <c r="J15" s="587"/>
      <c r="K15" s="587"/>
      <c r="L15" s="587"/>
      <c r="M15" s="587"/>
      <c r="N15" s="587"/>
      <c r="O15" s="587"/>
      <c r="P15" s="587"/>
      <c r="Q15" s="588"/>
      <c r="R15" s="589" t="s">
        <v>205</v>
      </c>
      <c r="S15" s="590"/>
      <c r="T15" s="590"/>
      <c r="U15" s="590"/>
      <c r="V15" s="590"/>
      <c r="W15" s="590"/>
      <c r="X15" s="590"/>
      <c r="Y15" s="591"/>
      <c r="Z15" s="592" t="s">
        <v>120</v>
      </c>
      <c r="AA15" s="592"/>
      <c r="AB15" s="592"/>
      <c r="AC15" s="592"/>
      <c r="AD15" s="593" t="s">
        <v>205</v>
      </c>
      <c r="AE15" s="593"/>
      <c r="AF15" s="593"/>
      <c r="AG15" s="593"/>
      <c r="AH15" s="593"/>
      <c r="AI15" s="593"/>
      <c r="AJ15" s="593"/>
      <c r="AK15" s="593"/>
      <c r="AL15" s="594" t="s">
        <v>205</v>
      </c>
      <c r="AM15" s="595"/>
      <c r="AN15" s="595"/>
      <c r="AO15" s="596"/>
      <c r="AP15" s="586" t="s">
        <v>231</v>
      </c>
      <c r="AQ15" s="587"/>
      <c r="AR15" s="587"/>
      <c r="AS15" s="587"/>
      <c r="AT15" s="587"/>
      <c r="AU15" s="587"/>
      <c r="AV15" s="587"/>
      <c r="AW15" s="587"/>
      <c r="AX15" s="587"/>
      <c r="AY15" s="587"/>
      <c r="AZ15" s="587"/>
      <c r="BA15" s="587"/>
      <c r="BB15" s="587"/>
      <c r="BC15" s="588"/>
      <c r="BD15" s="589">
        <v>27761306</v>
      </c>
      <c r="BE15" s="590"/>
      <c r="BF15" s="590"/>
      <c r="BG15" s="590"/>
      <c r="BH15" s="590"/>
      <c r="BI15" s="590"/>
      <c r="BJ15" s="590"/>
      <c r="BK15" s="591"/>
      <c r="BL15" s="592">
        <v>15.2</v>
      </c>
      <c r="BM15" s="592"/>
      <c r="BN15" s="592"/>
      <c r="BO15" s="592"/>
      <c r="BP15" s="593" t="s">
        <v>205</v>
      </c>
      <c r="BQ15" s="593"/>
      <c r="BR15" s="593"/>
      <c r="BS15" s="593"/>
      <c r="BT15" s="593"/>
      <c r="BU15" s="593"/>
      <c r="BV15" s="593"/>
      <c r="BW15" s="597"/>
      <c r="BY15" s="586" t="s">
        <v>232</v>
      </c>
      <c r="BZ15" s="587"/>
      <c r="CA15" s="587"/>
      <c r="CB15" s="587"/>
      <c r="CC15" s="587"/>
      <c r="CD15" s="587"/>
      <c r="CE15" s="587"/>
      <c r="CF15" s="587"/>
      <c r="CG15" s="587"/>
      <c r="CH15" s="587"/>
      <c r="CI15" s="587"/>
      <c r="CJ15" s="587"/>
      <c r="CK15" s="587"/>
      <c r="CL15" s="588"/>
      <c r="CM15" s="589" t="s">
        <v>205</v>
      </c>
      <c r="CN15" s="590"/>
      <c r="CO15" s="590"/>
      <c r="CP15" s="590"/>
      <c r="CQ15" s="590"/>
      <c r="CR15" s="590"/>
      <c r="CS15" s="590"/>
      <c r="CT15" s="591"/>
      <c r="CU15" s="594" t="s">
        <v>205</v>
      </c>
      <c r="CV15" s="595"/>
      <c r="CW15" s="595"/>
      <c r="CX15" s="600"/>
      <c r="CY15" s="598" t="s">
        <v>120</v>
      </c>
      <c r="CZ15" s="590"/>
      <c r="DA15" s="590"/>
      <c r="DB15" s="590"/>
      <c r="DC15" s="590"/>
      <c r="DD15" s="590"/>
      <c r="DE15" s="590"/>
      <c r="DF15" s="590"/>
      <c r="DG15" s="590"/>
      <c r="DH15" s="590"/>
      <c r="DI15" s="590"/>
      <c r="DJ15" s="590"/>
      <c r="DK15" s="591"/>
      <c r="DL15" s="598" t="s">
        <v>205</v>
      </c>
      <c r="DM15" s="590"/>
      <c r="DN15" s="590"/>
      <c r="DO15" s="590"/>
      <c r="DP15" s="590"/>
      <c r="DQ15" s="590"/>
      <c r="DR15" s="590"/>
      <c r="DS15" s="590"/>
      <c r="DT15" s="590"/>
      <c r="DU15" s="590"/>
      <c r="DV15" s="590"/>
      <c r="DW15" s="590"/>
      <c r="DX15" s="599"/>
    </row>
    <row r="16" spans="2:138" ht="11.25" customHeight="1" x14ac:dyDescent="0.15">
      <c r="B16" s="586" t="s">
        <v>233</v>
      </c>
      <c r="C16" s="587"/>
      <c r="D16" s="587"/>
      <c r="E16" s="587"/>
      <c r="F16" s="587"/>
      <c r="G16" s="587"/>
      <c r="H16" s="587"/>
      <c r="I16" s="587"/>
      <c r="J16" s="587"/>
      <c r="K16" s="587"/>
      <c r="L16" s="587"/>
      <c r="M16" s="587"/>
      <c r="N16" s="587"/>
      <c r="O16" s="587"/>
      <c r="P16" s="587"/>
      <c r="Q16" s="588"/>
      <c r="R16" s="589">
        <v>710667</v>
      </c>
      <c r="S16" s="590"/>
      <c r="T16" s="590"/>
      <c r="U16" s="590"/>
      <c r="V16" s="590"/>
      <c r="W16" s="590"/>
      <c r="X16" s="590"/>
      <c r="Y16" s="591"/>
      <c r="Z16" s="592">
        <v>0.1</v>
      </c>
      <c r="AA16" s="592"/>
      <c r="AB16" s="592"/>
      <c r="AC16" s="592"/>
      <c r="AD16" s="593">
        <v>710667</v>
      </c>
      <c r="AE16" s="593"/>
      <c r="AF16" s="593"/>
      <c r="AG16" s="593"/>
      <c r="AH16" s="593"/>
      <c r="AI16" s="593"/>
      <c r="AJ16" s="593"/>
      <c r="AK16" s="593"/>
      <c r="AL16" s="594">
        <v>0.2</v>
      </c>
      <c r="AM16" s="595"/>
      <c r="AN16" s="595"/>
      <c r="AO16" s="596"/>
      <c r="AP16" s="586" t="s">
        <v>234</v>
      </c>
      <c r="AQ16" s="587"/>
      <c r="AR16" s="587"/>
      <c r="AS16" s="587"/>
      <c r="AT16" s="587"/>
      <c r="AU16" s="587"/>
      <c r="AV16" s="587"/>
      <c r="AW16" s="587"/>
      <c r="AX16" s="587"/>
      <c r="AY16" s="587"/>
      <c r="AZ16" s="587"/>
      <c r="BA16" s="587"/>
      <c r="BB16" s="587"/>
      <c r="BC16" s="588"/>
      <c r="BD16" s="589">
        <v>1054979</v>
      </c>
      <c r="BE16" s="590"/>
      <c r="BF16" s="590"/>
      <c r="BG16" s="590"/>
      <c r="BH16" s="590"/>
      <c r="BI16" s="590"/>
      <c r="BJ16" s="590"/>
      <c r="BK16" s="591"/>
      <c r="BL16" s="592">
        <v>0.6</v>
      </c>
      <c r="BM16" s="592"/>
      <c r="BN16" s="592"/>
      <c r="BO16" s="592"/>
      <c r="BP16" s="593" t="s">
        <v>120</v>
      </c>
      <c r="BQ16" s="593"/>
      <c r="BR16" s="593"/>
      <c r="BS16" s="593"/>
      <c r="BT16" s="593"/>
      <c r="BU16" s="593"/>
      <c r="BV16" s="593"/>
      <c r="BW16" s="597"/>
      <c r="BY16" s="586" t="s">
        <v>235</v>
      </c>
      <c r="BZ16" s="587"/>
      <c r="CA16" s="587"/>
      <c r="CB16" s="587"/>
      <c r="CC16" s="587"/>
      <c r="CD16" s="587"/>
      <c r="CE16" s="587"/>
      <c r="CF16" s="587"/>
      <c r="CG16" s="587"/>
      <c r="CH16" s="587"/>
      <c r="CI16" s="587"/>
      <c r="CJ16" s="587"/>
      <c r="CK16" s="587"/>
      <c r="CL16" s="588"/>
      <c r="CM16" s="589">
        <v>135701831</v>
      </c>
      <c r="CN16" s="590"/>
      <c r="CO16" s="590"/>
      <c r="CP16" s="590"/>
      <c r="CQ16" s="590"/>
      <c r="CR16" s="590"/>
      <c r="CS16" s="590"/>
      <c r="CT16" s="591"/>
      <c r="CU16" s="594">
        <v>17.600000000000001</v>
      </c>
      <c r="CV16" s="595"/>
      <c r="CW16" s="595"/>
      <c r="CX16" s="600"/>
      <c r="CY16" s="598">
        <v>9286244</v>
      </c>
      <c r="CZ16" s="590"/>
      <c r="DA16" s="590"/>
      <c r="DB16" s="590"/>
      <c r="DC16" s="590"/>
      <c r="DD16" s="590"/>
      <c r="DE16" s="590"/>
      <c r="DF16" s="590"/>
      <c r="DG16" s="590"/>
      <c r="DH16" s="590"/>
      <c r="DI16" s="590"/>
      <c r="DJ16" s="590"/>
      <c r="DK16" s="591"/>
      <c r="DL16" s="598">
        <v>102324768</v>
      </c>
      <c r="DM16" s="590"/>
      <c r="DN16" s="590"/>
      <c r="DO16" s="590"/>
      <c r="DP16" s="590"/>
      <c r="DQ16" s="590"/>
      <c r="DR16" s="590"/>
      <c r="DS16" s="590"/>
      <c r="DT16" s="590"/>
      <c r="DU16" s="590"/>
      <c r="DV16" s="590"/>
      <c r="DW16" s="590"/>
      <c r="DX16" s="599"/>
    </row>
    <row r="17" spans="2:128" ht="11.25" customHeight="1" x14ac:dyDescent="0.15">
      <c r="B17" s="586" t="s">
        <v>236</v>
      </c>
      <c r="C17" s="587"/>
      <c r="D17" s="587"/>
      <c r="E17" s="587"/>
      <c r="F17" s="587"/>
      <c r="G17" s="587"/>
      <c r="H17" s="587"/>
      <c r="I17" s="587"/>
      <c r="J17" s="587"/>
      <c r="K17" s="587"/>
      <c r="L17" s="587"/>
      <c r="M17" s="587"/>
      <c r="N17" s="587"/>
      <c r="O17" s="587"/>
      <c r="P17" s="587"/>
      <c r="Q17" s="588"/>
      <c r="R17" s="589">
        <v>710667</v>
      </c>
      <c r="S17" s="590"/>
      <c r="T17" s="590"/>
      <c r="U17" s="590"/>
      <c r="V17" s="590"/>
      <c r="W17" s="590"/>
      <c r="X17" s="590"/>
      <c r="Y17" s="591"/>
      <c r="Z17" s="592">
        <v>0.1</v>
      </c>
      <c r="AA17" s="592"/>
      <c r="AB17" s="592"/>
      <c r="AC17" s="592"/>
      <c r="AD17" s="593">
        <v>710667</v>
      </c>
      <c r="AE17" s="593"/>
      <c r="AF17" s="593"/>
      <c r="AG17" s="593"/>
      <c r="AH17" s="593"/>
      <c r="AI17" s="593"/>
      <c r="AJ17" s="593"/>
      <c r="AK17" s="593"/>
      <c r="AL17" s="594">
        <v>0.2</v>
      </c>
      <c r="AM17" s="595"/>
      <c r="AN17" s="595"/>
      <c r="AO17" s="596"/>
      <c r="AP17" s="586" t="s">
        <v>237</v>
      </c>
      <c r="AQ17" s="587"/>
      <c r="AR17" s="587"/>
      <c r="AS17" s="587"/>
      <c r="AT17" s="587"/>
      <c r="AU17" s="587"/>
      <c r="AV17" s="587"/>
      <c r="AW17" s="587"/>
      <c r="AX17" s="587"/>
      <c r="AY17" s="587"/>
      <c r="AZ17" s="587"/>
      <c r="BA17" s="587"/>
      <c r="BB17" s="587"/>
      <c r="BC17" s="588"/>
      <c r="BD17" s="589">
        <v>26706327</v>
      </c>
      <c r="BE17" s="590"/>
      <c r="BF17" s="590"/>
      <c r="BG17" s="590"/>
      <c r="BH17" s="590"/>
      <c r="BI17" s="590"/>
      <c r="BJ17" s="590"/>
      <c r="BK17" s="591"/>
      <c r="BL17" s="592">
        <v>14.7</v>
      </c>
      <c r="BM17" s="592"/>
      <c r="BN17" s="592"/>
      <c r="BO17" s="592"/>
      <c r="BP17" s="593" t="s">
        <v>120</v>
      </c>
      <c r="BQ17" s="593"/>
      <c r="BR17" s="593"/>
      <c r="BS17" s="593"/>
      <c r="BT17" s="593"/>
      <c r="BU17" s="593"/>
      <c r="BV17" s="593"/>
      <c r="BW17" s="597"/>
      <c r="BY17" s="586" t="s">
        <v>238</v>
      </c>
      <c r="BZ17" s="587"/>
      <c r="CA17" s="587"/>
      <c r="CB17" s="587"/>
      <c r="CC17" s="587"/>
      <c r="CD17" s="587"/>
      <c r="CE17" s="587"/>
      <c r="CF17" s="587"/>
      <c r="CG17" s="587"/>
      <c r="CH17" s="587"/>
      <c r="CI17" s="587"/>
      <c r="CJ17" s="587"/>
      <c r="CK17" s="587"/>
      <c r="CL17" s="588"/>
      <c r="CM17" s="589">
        <v>3426148</v>
      </c>
      <c r="CN17" s="590"/>
      <c r="CO17" s="590"/>
      <c r="CP17" s="590"/>
      <c r="CQ17" s="590"/>
      <c r="CR17" s="590"/>
      <c r="CS17" s="590"/>
      <c r="CT17" s="591"/>
      <c r="CU17" s="594">
        <v>0.4</v>
      </c>
      <c r="CV17" s="595"/>
      <c r="CW17" s="595"/>
      <c r="CX17" s="600"/>
      <c r="CY17" s="598" t="s">
        <v>205</v>
      </c>
      <c r="CZ17" s="590"/>
      <c r="DA17" s="590"/>
      <c r="DB17" s="590"/>
      <c r="DC17" s="590"/>
      <c r="DD17" s="590"/>
      <c r="DE17" s="590"/>
      <c r="DF17" s="590"/>
      <c r="DG17" s="590"/>
      <c r="DH17" s="590"/>
      <c r="DI17" s="590"/>
      <c r="DJ17" s="590"/>
      <c r="DK17" s="591"/>
      <c r="DL17" s="598">
        <v>687819</v>
      </c>
      <c r="DM17" s="590"/>
      <c r="DN17" s="590"/>
      <c r="DO17" s="590"/>
      <c r="DP17" s="590"/>
      <c r="DQ17" s="590"/>
      <c r="DR17" s="590"/>
      <c r="DS17" s="590"/>
      <c r="DT17" s="590"/>
      <c r="DU17" s="590"/>
      <c r="DV17" s="590"/>
      <c r="DW17" s="590"/>
      <c r="DX17" s="599"/>
    </row>
    <row r="18" spans="2:128" ht="11.25" customHeight="1" x14ac:dyDescent="0.15">
      <c r="B18" s="601" t="s">
        <v>239</v>
      </c>
      <c r="C18" s="602"/>
      <c r="D18" s="602"/>
      <c r="E18" s="602"/>
      <c r="F18" s="602"/>
      <c r="G18" s="602"/>
      <c r="H18" s="602"/>
      <c r="I18" s="602"/>
      <c r="J18" s="602"/>
      <c r="K18" s="602"/>
      <c r="L18" s="602"/>
      <c r="M18" s="602"/>
      <c r="N18" s="602"/>
      <c r="O18" s="602"/>
      <c r="P18" s="602"/>
      <c r="Q18" s="603"/>
      <c r="R18" s="589" t="s">
        <v>205</v>
      </c>
      <c r="S18" s="590"/>
      <c r="T18" s="590"/>
      <c r="U18" s="590"/>
      <c r="V18" s="590"/>
      <c r="W18" s="590"/>
      <c r="X18" s="590"/>
      <c r="Y18" s="591"/>
      <c r="Z18" s="592" t="s">
        <v>120</v>
      </c>
      <c r="AA18" s="592"/>
      <c r="AB18" s="592"/>
      <c r="AC18" s="592"/>
      <c r="AD18" s="593" t="s">
        <v>120</v>
      </c>
      <c r="AE18" s="593"/>
      <c r="AF18" s="593"/>
      <c r="AG18" s="593"/>
      <c r="AH18" s="593"/>
      <c r="AI18" s="593"/>
      <c r="AJ18" s="593"/>
      <c r="AK18" s="593"/>
      <c r="AL18" s="594" t="s">
        <v>120</v>
      </c>
      <c r="AM18" s="595"/>
      <c r="AN18" s="595"/>
      <c r="AO18" s="596"/>
      <c r="AP18" s="586" t="s">
        <v>240</v>
      </c>
      <c r="AQ18" s="587"/>
      <c r="AR18" s="587"/>
      <c r="AS18" s="587"/>
      <c r="AT18" s="587"/>
      <c r="AU18" s="587"/>
      <c r="AV18" s="587"/>
      <c r="AW18" s="587"/>
      <c r="AX18" s="587"/>
      <c r="AY18" s="587"/>
      <c r="AZ18" s="587"/>
      <c r="BA18" s="587"/>
      <c r="BB18" s="587"/>
      <c r="BC18" s="588"/>
      <c r="BD18" s="589">
        <v>62896536</v>
      </c>
      <c r="BE18" s="590"/>
      <c r="BF18" s="590"/>
      <c r="BG18" s="590"/>
      <c r="BH18" s="590"/>
      <c r="BI18" s="590"/>
      <c r="BJ18" s="590"/>
      <c r="BK18" s="591"/>
      <c r="BL18" s="592">
        <v>34.5</v>
      </c>
      <c r="BM18" s="592"/>
      <c r="BN18" s="592"/>
      <c r="BO18" s="592"/>
      <c r="BP18" s="593" t="s">
        <v>120</v>
      </c>
      <c r="BQ18" s="593"/>
      <c r="BR18" s="593"/>
      <c r="BS18" s="593"/>
      <c r="BT18" s="593"/>
      <c r="BU18" s="593"/>
      <c r="BV18" s="593"/>
      <c r="BW18" s="597"/>
      <c r="BY18" s="586" t="s">
        <v>241</v>
      </c>
      <c r="BZ18" s="587"/>
      <c r="CA18" s="587"/>
      <c r="CB18" s="587"/>
      <c r="CC18" s="587"/>
      <c r="CD18" s="587"/>
      <c r="CE18" s="587"/>
      <c r="CF18" s="587"/>
      <c r="CG18" s="587"/>
      <c r="CH18" s="587"/>
      <c r="CI18" s="587"/>
      <c r="CJ18" s="587"/>
      <c r="CK18" s="587"/>
      <c r="CL18" s="588"/>
      <c r="CM18" s="589">
        <v>105971818</v>
      </c>
      <c r="CN18" s="590"/>
      <c r="CO18" s="590"/>
      <c r="CP18" s="590"/>
      <c r="CQ18" s="590"/>
      <c r="CR18" s="590"/>
      <c r="CS18" s="590"/>
      <c r="CT18" s="591"/>
      <c r="CU18" s="594">
        <v>13.8</v>
      </c>
      <c r="CV18" s="595"/>
      <c r="CW18" s="595"/>
      <c r="CX18" s="600"/>
      <c r="CY18" s="598" t="s">
        <v>205</v>
      </c>
      <c r="CZ18" s="590"/>
      <c r="DA18" s="590"/>
      <c r="DB18" s="590"/>
      <c r="DC18" s="590"/>
      <c r="DD18" s="590"/>
      <c r="DE18" s="590"/>
      <c r="DF18" s="590"/>
      <c r="DG18" s="590"/>
      <c r="DH18" s="590"/>
      <c r="DI18" s="590"/>
      <c r="DJ18" s="590"/>
      <c r="DK18" s="591"/>
      <c r="DL18" s="598">
        <v>104741603</v>
      </c>
      <c r="DM18" s="590"/>
      <c r="DN18" s="590"/>
      <c r="DO18" s="590"/>
      <c r="DP18" s="590"/>
      <c r="DQ18" s="590"/>
      <c r="DR18" s="590"/>
      <c r="DS18" s="590"/>
      <c r="DT18" s="590"/>
      <c r="DU18" s="590"/>
      <c r="DV18" s="590"/>
      <c r="DW18" s="590"/>
      <c r="DX18" s="599"/>
    </row>
    <row r="19" spans="2:128" ht="11.25" customHeight="1" x14ac:dyDescent="0.15">
      <c r="B19" s="586" t="s">
        <v>242</v>
      </c>
      <c r="C19" s="587"/>
      <c r="D19" s="587"/>
      <c r="E19" s="587"/>
      <c r="F19" s="587"/>
      <c r="G19" s="587"/>
      <c r="H19" s="587"/>
      <c r="I19" s="587"/>
      <c r="J19" s="587"/>
      <c r="K19" s="587"/>
      <c r="L19" s="587"/>
      <c r="M19" s="587"/>
      <c r="N19" s="587"/>
      <c r="O19" s="587"/>
      <c r="P19" s="587"/>
      <c r="Q19" s="588"/>
      <c r="R19" s="589">
        <v>228480437</v>
      </c>
      <c r="S19" s="590"/>
      <c r="T19" s="590"/>
      <c r="U19" s="590"/>
      <c r="V19" s="590"/>
      <c r="W19" s="590"/>
      <c r="X19" s="590"/>
      <c r="Y19" s="591"/>
      <c r="Z19" s="592">
        <v>28.6</v>
      </c>
      <c r="AA19" s="592"/>
      <c r="AB19" s="592"/>
      <c r="AC19" s="592"/>
      <c r="AD19" s="593">
        <v>222453108</v>
      </c>
      <c r="AE19" s="593"/>
      <c r="AF19" s="593"/>
      <c r="AG19" s="593"/>
      <c r="AH19" s="593"/>
      <c r="AI19" s="593"/>
      <c r="AJ19" s="593"/>
      <c r="AK19" s="593"/>
      <c r="AL19" s="594">
        <v>58.9</v>
      </c>
      <c r="AM19" s="595"/>
      <c r="AN19" s="595"/>
      <c r="AO19" s="596"/>
      <c r="AP19" s="586" t="s">
        <v>243</v>
      </c>
      <c r="AQ19" s="587"/>
      <c r="AR19" s="587"/>
      <c r="AS19" s="587"/>
      <c r="AT19" s="587"/>
      <c r="AU19" s="587"/>
      <c r="AV19" s="587"/>
      <c r="AW19" s="587"/>
      <c r="AX19" s="587"/>
      <c r="AY19" s="587"/>
      <c r="AZ19" s="587"/>
      <c r="BA19" s="587"/>
      <c r="BB19" s="587"/>
      <c r="BC19" s="588"/>
      <c r="BD19" s="589">
        <v>1851499</v>
      </c>
      <c r="BE19" s="590"/>
      <c r="BF19" s="590"/>
      <c r="BG19" s="590"/>
      <c r="BH19" s="590"/>
      <c r="BI19" s="590"/>
      <c r="BJ19" s="590"/>
      <c r="BK19" s="591"/>
      <c r="BL19" s="594">
        <v>1</v>
      </c>
      <c r="BM19" s="595"/>
      <c r="BN19" s="595"/>
      <c r="BO19" s="600"/>
      <c r="BP19" s="598" t="s">
        <v>205</v>
      </c>
      <c r="BQ19" s="590"/>
      <c r="BR19" s="590"/>
      <c r="BS19" s="590"/>
      <c r="BT19" s="590"/>
      <c r="BU19" s="590"/>
      <c r="BV19" s="590"/>
      <c r="BW19" s="599"/>
      <c r="BY19" s="586" t="s">
        <v>244</v>
      </c>
      <c r="BZ19" s="587"/>
      <c r="CA19" s="587"/>
      <c r="CB19" s="587"/>
      <c r="CC19" s="587"/>
      <c r="CD19" s="587"/>
      <c r="CE19" s="587"/>
      <c r="CF19" s="587"/>
      <c r="CG19" s="587"/>
      <c r="CH19" s="587"/>
      <c r="CI19" s="587"/>
      <c r="CJ19" s="587"/>
      <c r="CK19" s="587"/>
      <c r="CL19" s="588"/>
      <c r="CM19" s="589" t="s">
        <v>205</v>
      </c>
      <c r="CN19" s="590"/>
      <c r="CO19" s="590"/>
      <c r="CP19" s="590"/>
      <c r="CQ19" s="590"/>
      <c r="CR19" s="590"/>
      <c r="CS19" s="590"/>
      <c r="CT19" s="591"/>
      <c r="CU19" s="594" t="s">
        <v>205</v>
      </c>
      <c r="CV19" s="595"/>
      <c r="CW19" s="595"/>
      <c r="CX19" s="600"/>
      <c r="CY19" s="598" t="s">
        <v>205</v>
      </c>
      <c r="CZ19" s="590"/>
      <c r="DA19" s="590"/>
      <c r="DB19" s="590"/>
      <c r="DC19" s="590"/>
      <c r="DD19" s="590"/>
      <c r="DE19" s="590"/>
      <c r="DF19" s="590"/>
      <c r="DG19" s="590"/>
      <c r="DH19" s="590"/>
      <c r="DI19" s="590"/>
      <c r="DJ19" s="590"/>
      <c r="DK19" s="591"/>
      <c r="DL19" s="598" t="s">
        <v>120</v>
      </c>
      <c r="DM19" s="590"/>
      <c r="DN19" s="590"/>
      <c r="DO19" s="590"/>
      <c r="DP19" s="590"/>
      <c r="DQ19" s="590"/>
      <c r="DR19" s="590"/>
      <c r="DS19" s="590"/>
      <c r="DT19" s="590"/>
      <c r="DU19" s="590"/>
      <c r="DV19" s="590"/>
      <c r="DW19" s="590"/>
      <c r="DX19" s="599"/>
    </row>
    <row r="20" spans="2:128" ht="11.25" customHeight="1" x14ac:dyDescent="0.15">
      <c r="B20" s="586" t="s">
        <v>245</v>
      </c>
      <c r="C20" s="587"/>
      <c r="D20" s="587"/>
      <c r="E20" s="587"/>
      <c r="F20" s="587"/>
      <c r="G20" s="587"/>
      <c r="H20" s="587"/>
      <c r="I20" s="587"/>
      <c r="J20" s="587"/>
      <c r="K20" s="587"/>
      <c r="L20" s="587"/>
      <c r="M20" s="587"/>
      <c r="N20" s="587"/>
      <c r="O20" s="587"/>
      <c r="P20" s="587"/>
      <c r="Q20" s="588"/>
      <c r="R20" s="589">
        <v>222453108</v>
      </c>
      <c r="S20" s="590"/>
      <c r="T20" s="590"/>
      <c r="U20" s="590"/>
      <c r="V20" s="590"/>
      <c r="W20" s="590"/>
      <c r="X20" s="590"/>
      <c r="Y20" s="591"/>
      <c r="Z20" s="594">
        <v>27.9</v>
      </c>
      <c r="AA20" s="595"/>
      <c r="AB20" s="595"/>
      <c r="AC20" s="600"/>
      <c r="AD20" s="598">
        <v>222453108</v>
      </c>
      <c r="AE20" s="590"/>
      <c r="AF20" s="590"/>
      <c r="AG20" s="590"/>
      <c r="AH20" s="590"/>
      <c r="AI20" s="590"/>
      <c r="AJ20" s="590"/>
      <c r="AK20" s="591"/>
      <c r="AL20" s="594">
        <v>58.9</v>
      </c>
      <c r="AM20" s="595"/>
      <c r="AN20" s="595"/>
      <c r="AO20" s="596"/>
      <c r="AP20" s="586" t="s">
        <v>246</v>
      </c>
      <c r="AQ20" s="604"/>
      <c r="AR20" s="604"/>
      <c r="AS20" s="604"/>
      <c r="AT20" s="604"/>
      <c r="AU20" s="604"/>
      <c r="AV20" s="604"/>
      <c r="AW20" s="604"/>
      <c r="AX20" s="604"/>
      <c r="AY20" s="604"/>
      <c r="AZ20" s="604"/>
      <c r="BA20" s="604"/>
      <c r="BB20" s="604"/>
      <c r="BC20" s="605"/>
      <c r="BD20" s="589">
        <v>1783943</v>
      </c>
      <c r="BE20" s="590"/>
      <c r="BF20" s="590"/>
      <c r="BG20" s="590"/>
      <c r="BH20" s="590"/>
      <c r="BI20" s="590"/>
      <c r="BJ20" s="590"/>
      <c r="BK20" s="591"/>
      <c r="BL20" s="594">
        <v>1</v>
      </c>
      <c r="BM20" s="595"/>
      <c r="BN20" s="595"/>
      <c r="BO20" s="600"/>
      <c r="BP20" s="598" t="s">
        <v>205</v>
      </c>
      <c r="BQ20" s="590"/>
      <c r="BR20" s="590"/>
      <c r="BS20" s="590"/>
      <c r="BT20" s="590"/>
      <c r="BU20" s="590"/>
      <c r="BV20" s="590"/>
      <c r="BW20" s="599"/>
      <c r="BY20" s="586" t="s">
        <v>247</v>
      </c>
      <c r="BZ20" s="604"/>
      <c r="CA20" s="604"/>
      <c r="CB20" s="604"/>
      <c r="CC20" s="604"/>
      <c r="CD20" s="604"/>
      <c r="CE20" s="604"/>
      <c r="CF20" s="604"/>
      <c r="CG20" s="604"/>
      <c r="CH20" s="604"/>
      <c r="CI20" s="604"/>
      <c r="CJ20" s="604"/>
      <c r="CK20" s="604"/>
      <c r="CL20" s="605"/>
      <c r="CM20" s="589" t="s">
        <v>205</v>
      </c>
      <c r="CN20" s="590"/>
      <c r="CO20" s="590"/>
      <c r="CP20" s="590"/>
      <c r="CQ20" s="590"/>
      <c r="CR20" s="590"/>
      <c r="CS20" s="590"/>
      <c r="CT20" s="591"/>
      <c r="CU20" s="594" t="s">
        <v>120</v>
      </c>
      <c r="CV20" s="595"/>
      <c r="CW20" s="595"/>
      <c r="CX20" s="600"/>
      <c r="CY20" s="598" t="s">
        <v>205</v>
      </c>
      <c r="CZ20" s="590"/>
      <c r="DA20" s="590"/>
      <c r="DB20" s="590"/>
      <c r="DC20" s="590"/>
      <c r="DD20" s="590"/>
      <c r="DE20" s="590"/>
      <c r="DF20" s="590"/>
      <c r="DG20" s="590"/>
      <c r="DH20" s="590"/>
      <c r="DI20" s="590"/>
      <c r="DJ20" s="590"/>
      <c r="DK20" s="591"/>
      <c r="DL20" s="598" t="s">
        <v>205</v>
      </c>
      <c r="DM20" s="590"/>
      <c r="DN20" s="590"/>
      <c r="DO20" s="590"/>
      <c r="DP20" s="590"/>
      <c r="DQ20" s="590"/>
      <c r="DR20" s="590"/>
      <c r="DS20" s="590"/>
      <c r="DT20" s="590"/>
      <c r="DU20" s="590"/>
      <c r="DV20" s="590"/>
      <c r="DW20" s="590"/>
      <c r="DX20" s="599"/>
    </row>
    <row r="21" spans="2:128" ht="11.25" customHeight="1" x14ac:dyDescent="0.15">
      <c r="B21" s="586" t="s">
        <v>248</v>
      </c>
      <c r="C21" s="587"/>
      <c r="D21" s="587"/>
      <c r="E21" s="587"/>
      <c r="F21" s="587"/>
      <c r="G21" s="587"/>
      <c r="H21" s="587"/>
      <c r="I21" s="587"/>
      <c r="J21" s="587"/>
      <c r="K21" s="587"/>
      <c r="L21" s="587"/>
      <c r="M21" s="587"/>
      <c r="N21" s="587"/>
      <c r="O21" s="587"/>
      <c r="P21" s="587"/>
      <c r="Q21" s="588"/>
      <c r="R21" s="589">
        <v>5906748</v>
      </c>
      <c r="S21" s="590"/>
      <c r="T21" s="590"/>
      <c r="U21" s="590"/>
      <c r="V21" s="590"/>
      <c r="W21" s="590"/>
      <c r="X21" s="590"/>
      <c r="Y21" s="591"/>
      <c r="Z21" s="594">
        <v>0.7</v>
      </c>
      <c r="AA21" s="595"/>
      <c r="AB21" s="595"/>
      <c r="AC21" s="600"/>
      <c r="AD21" s="598" t="s">
        <v>205</v>
      </c>
      <c r="AE21" s="590"/>
      <c r="AF21" s="590"/>
      <c r="AG21" s="590"/>
      <c r="AH21" s="590"/>
      <c r="AI21" s="590"/>
      <c r="AJ21" s="590"/>
      <c r="AK21" s="591"/>
      <c r="AL21" s="594" t="s">
        <v>120</v>
      </c>
      <c r="AM21" s="595"/>
      <c r="AN21" s="595"/>
      <c r="AO21" s="596"/>
      <c r="AP21" s="586" t="s">
        <v>249</v>
      </c>
      <c r="AQ21" s="604"/>
      <c r="AR21" s="604"/>
      <c r="AS21" s="604"/>
      <c r="AT21" s="604"/>
      <c r="AU21" s="604"/>
      <c r="AV21" s="604"/>
      <c r="AW21" s="604"/>
      <c r="AX21" s="604"/>
      <c r="AY21" s="604"/>
      <c r="AZ21" s="604"/>
      <c r="BA21" s="604"/>
      <c r="BB21" s="604"/>
      <c r="BC21" s="605"/>
      <c r="BD21" s="589">
        <v>146055</v>
      </c>
      <c r="BE21" s="590"/>
      <c r="BF21" s="590"/>
      <c r="BG21" s="590"/>
      <c r="BH21" s="590"/>
      <c r="BI21" s="590"/>
      <c r="BJ21" s="590"/>
      <c r="BK21" s="591"/>
      <c r="BL21" s="594">
        <v>0.1</v>
      </c>
      <c r="BM21" s="595"/>
      <c r="BN21" s="595"/>
      <c r="BO21" s="600"/>
      <c r="BP21" s="598" t="s">
        <v>205</v>
      </c>
      <c r="BQ21" s="590"/>
      <c r="BR21" s="590"/>
      <c r="BS21" s="590"/>
      <c r="BT21" s="590"/>
      <c r="BU21" s="590"/>
      <c r="BV21" s="590"/>
      <c r="BW21" s="599"/>
      <c r="BY21" s="586" t="s">
        <v>250</v>
      </c>
      <c r="BZ21" s="604"/>
      <c r="CA21" s="604"/>
      <c r="CB21" s="604"/>
      <c r="CC21" s="604"/>
      <c r="CD21" s="604"/>
      <c r="CE21" s="604"/>
      <c r="CF21" s="604"/>
      <c r="CG21" s="604"/>
      <c r="CH21" s="604"/>
      <c r="CI21" s="604"/>
      <c r="CJ21" s="604"/>
      <c r="CK21" s="604"/>
      <c r="CL21" s="605"/>
      <c r="CM21" s="589">
        <v>56620</v>
      </c>
      <c r="CN21" s="590"/>
      <c r="CO21" s="590"/>
      <c r="CP21" s="590"/>
      <c r="CQ21" s="590"/>
      <c r="CR21" s="590"/>
      <c r="CS21" s="590"/>
      <c r="CT21" s="591"/>
      <c r="CU21" s="594">
        <v>0</v>
      </c>
      <c r="CV21" s="595"/>
      <c r="CW21" s="595"/>
      <c r="CX21" s="600"/>
      <c r="CY21" s="598" t="s">
        <v>120</v>
      </c>
      <c r="CZ21" s="590"/>
      <c r="DA21" s="590"/>
      <c r="DB21" s="590"/>
      <c r="DC21" s="590"/>
      <c r="DD21" s="590"/>
      <c r="DE21" s="590"/>
      <c r="DF21" s="590"/>
      <c r="DG21" s="590"/>
      <c r="DH21" s="590"/>
      <c r="DI21" s="590"/>
      <c r="DJ21" s="590"/>
      <c r="DK21" s="591"/>
      <c r="DL21" s="598">
        <v>56620</v>
      </c>
      <c r="DM21" s="590"/>
      <c r="DN21" s="590"/>
      <c r="DO21" s="590"/>
      <c r="DP21" s="590"/>
      <c r="DQ21" s="590"/>
      <c r="DR21" s="590"/>
      <c r="DS21" s="590"/>
      <c r="DT21" s="590"/>
      <c r="DU21" s="590"/>
      <c r="DV21" s="590"/>
      <c r="DW21" s="590"/>
      <c r="DX21" s="599"/>
    </row>
    <row r="22" spans="2:128" ht="11.25" customHeight="1" x14ac:dyDescent="0.15">
      <c r="B22" s="586" t="s">
        <v>251</v>
      </c>
      <c r="C22" s="587"/>
      <c r="D22" s="587"/>
      <c r="E22" s="587"/>
      <c r="F22" s="587"/>
      <c r="G22" s="587"/>
      <c r="H22" s="587"/>
      <c r="I22" s="587"/>
      <c r="J22" s="587"/>
      <c r="K22" s="587"/>
      <c r="L22" s="587"/>
      <c r="M22" s="587"/>
      <c r="N22" s="587"/>
      <c r="O22" s="587"/>
      <c r="P22" s="587"/>
      <c r="Q22" s="588"/>
      <c r="R22" s="589">
        <v>120581</v>
      </c>
      <c r="S22" s="590"/>
      <c r="T22" s="590"/>
      <c r="U22" s="590"/>
      <c r="V22" s="590"/>
      <c r="W22" s="590"/>
      <c r="X22" s="590"/>
      <c r="Y22" s="591"/>
      <c r="Z22" s="594">
        <v>0</v>
      </c>
      <c r="AA22" s="595"/>
      <c r="AB22" s="595"/>
      <c r="AC22" s="600"/>
      <c r="AD22" s="598" t="s">
        <v>205</v>
      </c>
      <c r="AE22" s="590"/>
      <c r="AF22" s="590"/>
      <c r="AG22" s="590"/>
      <c r="AH22" s="590"/>
      <c r="AI22" s="590"/>
      <c r="AJ22" s="590"/>
      <c r="AK22" s="591"/>
      <c r="AL22" s="594" t="s">
        <v>120</v>
      </c>
      <c r="AM22" s="595"/>
      <c r="AN22" s="595"/>
      <c r="AO22" s="596"/>
      <c r="AP22" s="586" t="s">
        <v>252</v>
      </c>
      <c r="AQ22" s="587"/>
      <c r="AR22" s="587"/>
      <c r="AS22" s="587"/>
      <c r="AT22" s="587"/>
      <c r="AU22" s="587"/>
      <c r="AV22" s="587"/>
      <c r="AW22" s="587"/>
      <c r="AX22" s="587"/>
      <c r="AY22" s="587"/>
      <c r="AZ22" s="587"/>
      <c r="BA22" s="587"/>
      <c r="BB22" s="587"/>
      <c r="BC22" s="588"/>
      <c r="BD22" s="589">
        <v>13228347</v>
      </c>
      <c r="BE22" s="590"/>
      <c r="BF22" s="590"/>
      <c r="BG22" s="590"/>
      <c r="BH22" s="590"/>
      <c r="BI22" s="590"/>
      <c r="BJ22" s="590"/>
      <c r="BK22" s="591"/>
      <c r="BL22" s="594">
        <v>7.3</v>
      </c>
      <c r="BM22" s="595"/>
      <c r="BN22" s="595"/>
      <c r="BO22" s="600"/>
      <c r="BP22" s="598" t="s">
        <v>120</v>
      </c>
      <c r="BQ22" s="590"/>
      <c r="BR22" s="590"/>
      <c r="BS22" s="590"/>
      <c r="BT22" s="590"/>
      <c r="BU22" s="590"/>
      <c r="BV22" s="590"/>
      <c r="BW22" s="599"/>
      <c r="BY22" s="586" t="s">
        <v>253</v>
      </c>
      <c r="BZ22" s="604"/>
      <c r="CA22" s="604"/>
      <c r="CB22" s="604"/>
      <c r="CC22" s="604"/>
      <c r="CD22" s="604"/>
      <c r="CE22" s="604"/>
      <c r="CF22" s="604"/>
      <c r="CG22" s="604"/>
      <c r="CH22" s="604"/>
      <c r="CI22" s="604"/>
      <c r="CJ22" s="604"/>
      <c r="CK22" s="604"/>
      <c r="CL22" s="605"/>
      <c r="CM22" s="589">
        <v>321377</v>
      </c>
      <c r="CN22" s="590"/>
      <c r="CO22" s="590"/>
      <c r="CP22" s="590"/>
      <c r="CQ22" s="590"/>
      <c r="CR22" s="590"/>
      <c r="CS22" s="590"/>
      <c r="CT22" s="591"/>
      <c r="CU22" s="594">
        <v>0</v>
      </c>
      <c r="CV22" s="595"/>
      <c r="CW22" s="595"/>
      <c r="CX22" s="600"/>
      <c r="CY22" s="598" t="s">
        <v>120</v>
      </c>
      <c r="CZ22" s="590"/>
      <c r="DA22" s="590"/>
      <c r="DB22" s="590"/>
      <c r="DC22" s="590"/>
      <c r="DD22" s="590"/>
      <c r="DE22" s="590"/>
      <c r="DF22" s="590"/>
      <c r="DG22" s="590"/>
      <c r="DH22" s="590"/>
      <c r="DI22" s="590"/>
      <c r="DJ22" s="590"/>
      <c r="DK22" s="591"/>
      <c r="DL22" s="598">
        <v>321377</v>
      </c>
      <c r="DM22" s="590"/>
      <c r="DN22" s="590"/>
      <c r="DO22" s="590"/>
      <c r="DP22" s="590"/>
      <c r="DQ22" s="590"/>
      <c r="DR22" s="590"/>
      <c r="DS22" s="590"/>
      <c r="DT22" s="590"/>
      <c r="DU22" s="590"/>
      <c r="DV22" s="590"/>
      <c r="DW22" s="590"/>
      <c r="DX22" s="599"/>
    </row>
    <row r="23" spans="2:128" ht="11.25" customHeight="1" x14ac:dyDescent="0.15">
      <c r="B23" s="586" t="s">
        <v>254</v>
      </c>
      <c r="C23" s="587"/>
      <c r="D23" s="587"/>
      <c r="E23" s="587"/>
      <c r="F23" s="587"/>
      <c r="G23" s="587"/>
      <c r="H23" s="587"/>
      <c r="I23" s="587"/>
      <c r="J23" s="587"/>
      <c r="K23" s="587"/>
      <c r="L23" s="587"/>
      <c r="M23" s="587"/>
      <c r="N23" s="587"/>
      <c r="O23" s="587"/>
      <c r="P23" s="587"/>
      <c r="Q23" s="588"/>
      <c r="R23" s="589">
        <v>437292270</v>
      </c>
      <c r="S23" s="590"/>
      <c r="T23" s="590"/>
      <c r="U23" s="590"/>
      <c r="V23" s="590"/>
      <c r="W23" s="590"/>
      <c r="X23" s="590"/>
      <c r="Y23" s="591"/>
      <c r="Z23" s="594">
        <v>54.8</v>
      </c>
      <c r="AA23" s="595"/>
      <c r="AB23" s="595"/>
      <c r="AC23" s="600"/>
      <c r="AD23" s="598">
        <v>376632983</v>
      </c>
      <c r="AE23" s="590"/>
      <c r="AF23" s="590"/>
      <c r="AG23" s="590"/>
      <c r="AH23" s="590"/>
      <c r="AI23" s="590"/>
      <c r="AJ23" s="590"/>
      <c r="AK23" s="591"/>
      <c r="AL23" s="594">
        <v>99.7</v>
      </c>
      <c r="AM23" s="595"/>
      <c r="AN23" s="595"/>
      <c r="AO23" s="596"/>
      <c r="AP23" s="586" t="s">
        <v>255</v>
      </c>
      <c r="AQ23" s="587"/>
      <c r="AR23" s="587"/>
      <c r="AS23" s="587"/>
      <c r="AT23" s="587"/>
      <c r="AU23" s="587"/>
      <c r="AV23" s="587"/>
      <c r="AW23" s="587"/>
      <c r="AX23" s="587"/>
      <c r="AY23" s="587"/>
      <c r="AZ23" s="587"/>
      <c r="BA23" s="587"/>
      <c r="BB23" s="587"/>
      <c r="BC23" s="588"/>
      <c r="BD23" s="589">
        <v>17368322</v>
      </c>
      <c r="BE23" s="590"/>
      <c r="BF23" s="590"/>
      <c r="BG23" s="590"/>
      <c r="BH23" s="590"/>
      <c r="BI23" s="590"/>
      <c r="BJ23" s="590"/>
      <c r="BK23" s="591"/>
      <c r="BL23" s="594">
        <v>9.5</v>
      </c>
      <c r="BM23" s="595"/>
      <c r="BN23" s="595"/>
      <c r="BO23" s="600"/>
      <c r="BP23" s="598" t="s">
        <v>205</v>
      </c>
      <c r="BQ23" s="590"/>
      <c r="BR23" s="590"/>
      <c r="BS23" s="590"/>
      <c r="BT23" s="590"/>
      <c r="BU23" s="590"/>
      <c r="BV23" s="590"/>
      <c r="BW23" s="599"/>
      <c r="BY23" s="586" t="s">
        <v>256</v>
      </c>
      <c r="BZ23" s="604"/>
      <c r="CA23" s="604"/>
      <c r="CB23" s="604"/>
      <c r="CC23" s="604"/>
      <c r="CD23" s="604"/>
      <c r="CE23" s="604"/>
      <c r="CF23" s="604"/>
      <c r="CG23" s="604"/>
      <c r="CH23" s="604"/>
      <c r="CI23" s="604"/>
      <c r="CJ23" s="604"/>
      <c r="CK23" s="604"/>
      <c r="CL23" s="605"/>
      <c r="CM23" s="589">
        <v>215085</v>
      </c>
      <c r="CN23" s="590"/>
      <c r="CO23" s="590"/>
      <c r="CP23" s="590"/>
      <c r="CQ23" s="590"/>
      <c r="CR23" s="590"/>
      <c r="CS23" s="590"/>
      <c r="CT23" s="591"/>
      <c r="CU23" s="594">
        <v>0</v>
      </c>
      <c r="CV23" s="595"/>
      <c r="CW23" s="595"/>
      <c r="CX23" s="600"/>
      <c r="CY23" s="598" t="s">
        <v>205</v>
      </c>
      <c r="CZ23" s="590"/>
      <c r="DA23" s="590"/>
      <c r="DB23" s="590"/>
      <c r="DC23" s="590"/>
      <c r="DD23" s="590"/>
      <c r="DE23" s="590"/>
      <c r="DF23" s="590"/>
      <c r="DG23" s="590"/>
      <c r="DH23" s="590"/>
      <c r="DI23" s="590"/>
      <c r="DJ23" s="590"/>
      <c r="DK23" s="591"/>
      <c r="DL23" s="598">
        <v>215085</v>
      </c>
      <c r="DM23" s="590"/>
      <c r="DN23" s="590"/>
      <c r="DO23" s="590"/>
      <c r="DP23" s="590"/>
      <c r="DQ23" s="590"/>
      <c r="DR23" s="590"/>
      <c r="DS23" s="590"/>
      <c r="DT23" s="590"/>
      <c r="DU23" s="590"/>
      <c r="DV23" s="590"/>
      <c r="DW23" s="590"/>
      <c r="DX23" s="599"/>
    </row>
    <row r="24" spans="2:128" ht="11.25" customHeight="1" x14ac:dyDescent="0.15">
      <c r="B24" s="586" t="s">
        <v>257</v>
      </c>
      <c r="C24" s="587"/>
      <c r="D24" s="587"/>
      <c r="E24" s="587"/>
      <c r="F24" s="587"/>
      <c r="G24" s="587"/>
      <c r="H24" s="587"/>
      <c r="I24" s="587"/>
      <c r="J24" s="587"/>
      <c r="K24" s="587"/>
      <c r="L24" s="587"/>
      <c r="M24" s="587"/>
      <c r="N24" s="587"/>
      <c r="O24" s="587"/>
      <c r="P24" s="587"/>
      <c r="Q24" s="588"/>
      <c r="R24" s="589">
        <v>302143</v>
      </c>
      <c r="S24" s="590"/>
      <c r="T24" s="590"/>
      <c r="U24" s="590"/>
      <c r="V24" s="590"/>
      <c r="W24" s="590"/>
      <c r="X24" s="590"/>
      <c r="Y24" s="591"/>
      <c r="Z24" s="594">
        <v>0</v>
      </c>
      <c r="AA24" s="595"/>
      <c r="AB24" s="595"/>
      <c r="AC24" s="600"/>
      <c r="AD24" s="598">
        <v>302143</v>
      </c>
      <c r="AE24" s="590"/>
      <c r="AF24" s="590"/>
      <c r="AG24" s="590"/>
      <c r="AH24" s="590"/>
      <c r="AI24" s="590"/>
      <c r="AJ24" s="590"/>
      <c r="AK24" s="591"/>
      <c r="AL24" s="594">
        <v>0.1</v>
      </c>
      <c r="AM24" s="595"/>
      <c r="AN24" s="595"/>
      <c r="AO24" s="596"/>
      <c r="AP24" s="586" t="s">
        <v>258</v>
      </c>
      <c r="AQ24" s="587"/>
      <c r="AR24" s="587"/>
      <c r="AS24" s="587"/>
      <c r="AT24" s="587"/>
      <c r="AU24" s="587"/>
      <c r="AV24" s="587"/>
      <c r="AW24" s="587"/>
      <c r="AX24" s="587"/>
      <c r="AY24" s="587"/>
      <c r="AZ24" s="587"/>
      <c r="BA24" s="587"/>
      <c r="BB24" s="587"/>
      <c r="BC24" s="588"/>
      <c r="BD24" s="589">
        <v>2007</v>
      </c>
      <c r="BE24" s="590"/>
      <c r="BF24" s="590"/>
      <c r="BG24" s="590"/>
      <c r="BH24" s="590"/>
      <c r="BI24" s="590"/>
      <c r="BJ24" s="590"/>
      <c r="BK24" s="591"/>
      <c r="BL24" s="594">
        <v>0</v>
      </c>
      <c r="BM24" s="595"/>
      <c r="BN24" s="595"/>
      <c r="BO24" s="600"/>
      <c r="BP24" s="598" t="s">
        <v>120</v>
      </c>
      <c r="BQ24" s="590"/>
      <c r="BR24" s="590"/>
      <c r="BS24" s="590"/>
      <c r="BT24" s="590"/>
      <c r="BU24" s="590"/>
      <c r="BV24" s="590"/>
      <c r="BW24" s="599"/>
      <c r="BY24" s="586" t="s">
        <v>259</v>
      </c>
      <c r="BZ24" s="604"/>
      <c r="CA24" s="604"/>
      <c r="CB24" s="604"/>
      <c r="CC24" s="604"/>
      <c r="CD24" s="604"/>
      <c r="CE24" s="604"/>
      <c r="CF24" s="604"/>
      <c r="CG24" s="604"/>
      <c r="CH24" s="604"/>
      <c r="CI24" s="604"/>
      <c r="CJ24" s="604"/>
      <c r="CK24" s="604"/>
      <c r="CL24" s="605"/>
      <c r="CM24" s="589" t="s">
        <v>120</v>
      </c>
      <c r="CN24" s="590"/>
      <c r="CO24" s="590"/>
      <c r="CP24" s="590"/>
      <c r="CQ24" s="590"/>
      <c r="CR24" s="590"/>
      <c r="CS24" s="590"/>
      <c r="CT24" s="591"/>
      <c r="CU24" s="594" t="s">
        <v>205</v>
      </c>
      <c r="CV24" s="595"/>
      <c r="CW24" s="595"/>
      <c r="CX24" s="600"/>
      <c r="CY24" s="598" t="s">
        <v>205</v>
      </c>
      <c r="CZ24" s="590"/>
      <c r="DA24" s="590"/>
      <c r="DB24" s="590"/>
      <c r="DC24" s="590"/>
      <c r="DD24" s="590"/>
      <c r="DE24" s="590"/>
      <c r="DF24" s="590"/>
      <c r="DG24" s="590"/>
      <c r="DH24" s="590"/>
      <c r="DI24" s="590"/>
      <c r="DJ24" s="590"/>
      <c r="DK24" s="591"/>
      <c r="DL24" s="598" t="s">
        <v>120</v>
      </c>
      <c r="DM24" s="590"/>
      <c r="DN24" s="590"/>
      <c r="DO24" s="590"/>
      <c r="DP24" s="590"/>
      <c r="DQ24" s="590"/>
      <c r="DR24" s="590"/>
      <c r="DS24" s="590"/>
      <c r="DT24" s="590"/>
      <c r="DU24" s="590"/>
      <c r="DV24" s="590"/>
      <c r="DW24" s="590"/>
      <c r="DX24" s="599"/>
    </row>
    <row r="25" spans="2:128" ht="11.25" customHeight="1" x14ac:dyDescent="0.15">
      <c r="B25" s="586" t="s">
        <v>260</v>
      </c>
      <c r="C25" s="587"/>
      <c r="D25" s="587"/>
      <c r="E25" s="587"/>
      <c r="F25" s="587"/>
      <c r="G25" s="587"/>
      <c r="H25" s="587"/>
      <c r="I25" s="587"/>
      <c r="J25" s="587"/>
      <c r="K25" s="587"/>
      <c r="L25" s="587"/>
      <c r="M25" s="587"/>
      <c r="N25" s="587"/>
      <c r="O25" s="587"/>
      <c r="P25" s="587"/>
      <c r="Q25" s="588"/>
      <c r="R25" s="589">
        <v>4866919</v>
      </c>
      <c r="S25" s="590"/>
      <c r="T25" s="590"/>
      <c r="U25" s="590"/>
      <c r="V25" s="590"/>
      <c r="W25" s="590"/>
      <c r="X25" s="590"/>
      <c r="Y25" s="591"/>
      <c r="Z25" s="594">
        <v>0.6</v>
      </c>
      <c r="AA25" s="595"/>
      <c r="AB25" s="595"/>
      <c r="AC25" s="600"/>
      <c r="AD25" s="598" t="s">
        <v>205</v>
      </c>
      <c r="AE25" s="590"/>
      <c r="AF25" s="590"/>
      <c r="AG25" s="590"/>
      <c r="AH25" s="590"/>
      <c r="AI25" s="590"/>
      <c r="AJ25" s="590"/>
      <c r="AK25" s="591"/>
      <c r="AL25" s="594" t="s">
        <v>205</v>
      </c>
      <c r="AM25" s="595"/>
      <c r="AN25" s="595"/>
      <c r="AO25" s="596"/>
      <c r="AP25" s="586" t="s">
        <v>261</v>
      </c>
      <c r="AQ25" s="587"/>
      <c r="AR25" s="587"/>
      <c r="AS25" s="587"/>
      <c r="AT25" s="587"/>
      <c r="AU25" s="587"/>
      <c r="AV25" s="587"/>
      <c r="AW25" s="587"/>
      <c r="AX25" s="587"/>
      <c r="AY25" s="587"/>
      <c r="AZ25" s="587"/>
      <c r="BA25" s="587"/>
      <c r="BB25" s="587"/>
      <c r="BC25" s="588"/>
      <c r="BD25" s="589">
        <v>185382</v>
      </c>
      <c r="BE25" s="590"/>
      <c r="BF25" s="590"/>
      <c r="BG25" s="590"/>
      <c r="BH25" s="590"/>
      <c r="BI25" s="590"/>
      <c r="BJ25" s="590"/>
      <c r="BK25" s="591"/>
      <c r="BL25" s="594">
        <v>0.1</v>
      </c>
      <c r="BM25" s="595"/>
      <c r="BN25" s="595"/>
      <c r="BO25" s="600"/>
      <c r="BP25" s="598" t="s">
        <v>120</v>
      </c>
      <c r="BQ25" s="590"/>
      <c r="BR25" s="590"/>
      <c r="BS25" s="590"/>
      <c r="BT25" s="590"/>
      <c r="BU25" s="590"/>
      <c r="BV25" s="590"/>
      <c r="BW25" s="599"/>
      <c r="BY25" s="586" t="s">
        <v>262</v>
      </c>
      <c r="BZ25" s="604"/>
      <c r="CA25" s="604"/>
      <c r="CB25" s="604"/>
      <c r="CC25" s="604"/>
      <c r="CD25" s="604"/>
      <c r="CE25" s="604"/>
      <c r="CF25" s="604"/>
      <c r="CG25" s="604"/>
      <c r="CH25" s="604"/>
      <c r="CI25" s="604"/>
      <c r="CJ25" s="604"/>
      <c r="CK25" s="604"/>
      <c r="CL25" s="605"/>
      <c r="CM25" s="589">
        <v>31364934</v>
      </c>
      <c r="CN25" s="590"/>
      <c r="CO25" s="590"/>
      <c r="CP25" s="590"/>
      <c r="CQ25" s="590"/>
      <c r="CR25" s="590"/>
      <c r="CS25" s="590"/>
      <c r="CT25" s="591"/>
      <c r="CU25" s="594">
        <v>4.0999999999999996</v>
      </c>
      <c r="CV25" s="595"/>
      <c r="CW25" s="595"/>
      <c r="CX25" s="600"/>
      <c r="CY25" s="598" t="s">
        <v>205</v>
      </c>
      <c r="CZ25" s="590"/>
      <c r="DA25" s="590"/>
      <c r="DB25" s="590"/>
      <c r="DC25" s="590"/>
      <c r="DD25" s="590"/>
      <c r="DE25" s="590"/>
      <c r="DF25" s="590"/>
      <c r="DG25" s="590"/>
      <c r="DH25" s="590"/>
      <c r="DI25" s="590"/>
      <c r="DJ25" s="590"/>
      <c r="DK25" s="591"/>
      <c r="DL25" s="598">
        <v>31364934</v>
      </c>
      <c r="DM25" s="590"/>
      <c r="DN25" s="590"/>
      <c r="DO25" s="590"/>
      <c r="DP25" s="590"/>
      <c r="DQ25" s="590"/>
      <c r="DR25" s="590"/>
      <c r="DS25" s="590"/>
      <c r="DT25" s="590"/>
      <c r="DU25" s="590"/>
      <c r="DV25" s="590"/>
      <c r="DW25" s="590"/>
      <c r="DX25" s="599"/>
    </row>
    <row r="26" spans="2:128" ht="11.25" customHeight="1" x14ac:dyDescent="0.15">
      <c r="B26" s="586" t="s">
        <v>263</v>
      </c>
      <c r="C26" s="587"/>
      <c r="D26" s="587"/>
      <c r="E26" s="587"/>
      <c r="F26" s="587"/>
      <c r="G26" s="587"/>
      <c r="H26" s="587"/>
      <c r="I26" s="587"/>
      <c r="J26" s="587"/>
      <c r="K26" s="587"/>
      <c r="L26" s="587"/>
      <c r="M26" s="587"/>
      <c r="N26" s="587"/>
      <c r="O26" s="587"/>
      <c r="P26" s="587"/>
      <c r="Q26" s="588"/>
      <c r="R26" s="589">
        <v>9898383</v>
      </c>
      <c r="S26" s="590"/>
      <c r="T26" s="590"/>
      <c r="U26" s="590"/>
      <c r="V26" s="590"/>
      <c r="W26" s="590"/>
      <c r="X26" s="590"/>
      <c r="Y26" s="591"/>
      <c r="Z26" s="594">
        <v>1.2</v>
      </c>
      <c r="AA26" s="595"/>
      <c r="AB26" s="595"/>
      <c r="AC26" s="600"/>
      <c r="AD26" s="598">
        <v>393694</v>
      </c>
      <c r="AE26" s="590"/>
      <c r="AF26" s="590"/>
      <c r="AG26" s="590"/>
      <c r="AH26" s="590"/>
      <c r="AI26" s="590"/>
      <c r="AJ26" s="590"/>
      <c r="AK26" s="591"/>
      <c r="AL26" s="594">
        <v>0.1</v>
      </c>
      <c r="AM26" s="595"/>
      <c r="AN26" s="595"/>
      <c r="AO26" s="596"/>
      <c r="AP26" s="586" t="s">
        <v>264</v>
      </c>
      <c r="AQ26" s="587"/>
      <c r="AR26" s="587"/>
      <c r="AS26" s="587"/>
      <c r="AT26" s="587"/>
      <c r="AU26" s="587"/>
      <c r="AV26" s="587"/>
      <c r="AW26" s="587"/>
      <c r="AX26" s="587"/>
      <c r="AY26" s="587"/>
      <c r="AZ26" s="587"/>
      <c r="BA26" s="587"/>
      <c r="BB26" s="587"/>
      <c r="BC26" s="588"/>
      <c r="BD26" s="589">
        <v>19502561</v>
      </c>
      <c r="BE26" s="590"/>
      <c r="BF26" s="590"/>
      <c r="BG26" s="590"/>
      <c r="BH26" s="590"/>
      <c r="BI26" s="590"/>
      <c r="BJ26" s="590"/>
      <c r="BK26" s="591"/>
      <c r="BL26" s="594">
        <v>10.7</v>
      </c>
      <c r="BM26" s="595"/>
      <c r="BN26" s="595"/>
      <c r="BO26" s="600"/>
      <c r="BP26" s="598" t="s">
        <v>205</v>
      </c>
      <c r="BQ26" s="590"/>
      <c r="BR26" s="590"/>
      <c r="BS26" s="590"/>
      <c r="BT26" s="590"/>
      <c r="BU26" s="590"/>
      <c r="BV26" s="590"/>
      <c r="BW26" s="599"/>
      <c r="BY26" s="586" t="s">
        <v>265</v>
      </c>
      <c r="BZ26" s="604"/>
      <c r="CA26" s="604"/>
      <c r="CB26" s="604"/>
      <c r="CC26" s="604"/>
      <c r="CD26" s="604"/>
      <c r="CE26" s="604"/>
      <c r="CF26" s="604"/>
      <c r="CG26" s="604"/>
      <c r="CH26" s="604"/>
      <c r="CI26" s="604"/>
      <c r="CJ26" s="604"/>
      <c r="CK26" s="604"/>
      <c r="CL26" s="605"/>
      <c r="CM26" s="589">
        <v>102449</v>
      </c>
      <c r="CN26" s="590"/>
      <c r="CO26" s="590"/>
      <c r="CP26" s="590"/>
      <c r="CQ26" s="590"/>
      <c r="CR26" s="590"/>
      <c r="CS26" s="590"/>
      <c r="CT26" s="591"/>
      <c r="CU26" s="594">
        <v>0</v>
      </c>
      <c r="CV26" s="595"/>
      <c r="CW26" s="595"/>
      <c r="CX26" s="600"/>
      <c r="CY26" s="598" t="s">
        <v>205</v>
      </c>
      <c r="CZ26" s="590"/>
      <c r="DA26" s="590"/>
      <c r="DB26" s="590"/>
      <c r="DC26" s="590"/>
      <c r="DD26" s="590"/>
      <c r="DE26" s="590"/>
      <c r="DF26" s="590"/>
      <c r="DG26" s="590"/>
      <c r="DH26" s="590"/>
      <c r="DI26" s="590"/>
      <c r="DJ26" s="590"/>
      <c r="DK26" s="591"/>
      <c r="DL26" s="598">
        <v>102449</v>
      </c>
      <c r="DM26" s="590"/>
      <c r="DN26" s="590"/>
      <c r="DO26" s="590"/>
      <c r="DP26" s="590"/>
      <c r="DQ26" s="590"/>
      <c r="DR26" s="590"/>
      <c r="DS26" s="590"/>
      <c r="DT26" s="590"/>
      <c r="DU26" s="590"/>
      <c r="DV26" s="590"/>
      <c r="DW26" s="590"/>
      <c r="DX26" s="599"/>
    </row>
    <row r="27" spans="2:128" ht="11.25" customHeight="1" x14ac:dyDescent="0.15">
      <c r="B27" s="586" t="s">
        <v>266</v>
      </c>
      <c r="C27" s="587"/>
      <c r="D27" s="587"/>
      <c r="E27" s="587"/>
      <c r="F27" s="587"/>
      <c r="G27" s="587"/>
      <c r="H27" s="587"/>
      <c r="I27" s="587"/>
      <c r="J27" s="587"/>
      <c r="K27" s="587"/>
      <c r="L27" s="587"/>
      <c r="M27" s="587"/>
      <c r="N27" s="587"/>
      <c r="O27" s="587"/>
      <c r="P27" s="587"/>
      <c r="Q27" s="588"/>
      <c r="R27" s="589">
        <v>2294049</v>
      </c>
      <c r="S27" s="590"/>
      <c r="T27" s="590"/>
      <c r="U27" s="590"/>
      <c r="V27" s="590"/>
      <c r="W27" s="590"/>
      <c r="X27" s="590"/>
      <c r="Y27" s="591"/>
      <c r="Z27" s="594">
        <v>0.3</v>
      </c>
      <c r="AA27" s="595"/>
      <c r="AB27" s="595"/>
      <c r="AC27" s="600"/>
      <c r="AD27" s="598" t="s">
        <v>205</v>
      </c>
      <c r="AE27" s="590"/>
      <c r="AF27" s="590"/>
      <c r="AG27" s="590"/>
      <c r="AH27" s="590"/>
      <c r="AI27" s="590"/>
      <c r="AJ27" s="590"/>
      <c r="AK27" s="591"/>
      <c r="AL27" s="594" t="s">
        <v>205</v>
      </c>
      <c r="AM27" s="595"/>
      <c r="AN27" s="595"/>
      <c r="AO27" s="596"/>
      <c r="AP27" s="586" t="s">
        <v>267</v>
      </c>
      <c r="AQ27" s="587"/>
      <c r="AR27" s="587"/>
      <c r="AS27" s="587"/>
      <c r="AT27" s="587"/>
      <c r="AU27" s="587"/>
      <c r="AV27" s="587"/>
      <c r="AW27" s="587"/>
      <c r="AX27" s="587"/>
      <c r="AY27" s="587"/>
      <c r="AZ27" s="587"/>
      <c r="BA27" s="587"/>
      <c r="BB27" s="587"/>
      <c r="BC27" s="588"/>
      <c r="BD27" s="589">
        <v>94909</v>
      </c>
      <c r="BE27" s="590"/>
      <c r="BF27" s="590"/>
      <c r="BG27" s="590"/>
      <c r="BH27" s="590"/>
      <c r="BI27" s="590"/>
      <c r="BJ27" s="590"/>
      <c r="BK27" s="591"/>
      <c r="BL27" s="594">
        <v>0.1</v>
      </c>
      <c r="BM27" s="595"/>
      <c r="BN27" s="595"/>
      <c r="BO27" s="600"/>
      <c r="BP27" s="598" t="s">
        <v>120</v>
      </c>
      <c r="BQ27" s="590"/>
      <c r="BR27" s="590"/>
      <c r="BS27" s="590"/>
      <c r="BT27" s="590"/>
      <c r="BU27" s="590"/>
      <c r="BV27" s="590"/>
      <c r="BW27" s="599"/>
      <c r="BY27" s="586" t="s">
        <v>268</v>
      </c>
      <c r="BZ27" s="604"/>
      <c r="CA27" s="604"/>
      <c r="CB27" s="604"/>
      <c r="CC27" s="604"/>
      <c r="CD27" s="604"/>
      <c r="CE27" s="604"/>
      <c r="CF27" s="604"/>
      <c r="CG27" s="604"/>
      <c r="CH27" s="604"/>
      <c r="CI27" s="604"/>
      <c r="CJ27" s="604"/>
      <c r="CK27" s="604"/>
      <c r="CL27" s="605"/>
      <c r="CM27" s="589" t="s">
        <v>120</v>
      </c>
      <c r="CN27" s="590"/>
      <c r="CO27" s="590"/>
      <c r="CP27" s="590"/>
      <c r="CQ27" s="590"/>
      <c r="CR27" s="590"/>
      <c r="CS27" s="590"/>
      <c r="CT27" s="591"/>
      <c r="CU27" s="594" t="s">
        <v>205</v>
      </c>
      <c r="CV27" s="595"/>
      <c r="CW27" s="595"/>
      <c r="CX27" s="600"/>
      <c r="CY27" s="598" t="s">
        <v>120</v>
      </c>
      <c r="CZ27" s="590"/>
      <c r="DA27" s="590"/>
      <c r="DB27" s="590"/>
      <c r="DC27" s="590"/>
      <c r="DD27" s="590"/>
      <c r="DE27" s="590"/>
      <c r="DF27" s="590"/>
      <c r="DG27" s="590"/>
      <c r="DH27" s="590"/>
      <c r="DI27" s="590"/>
      <c r="DJ27" s="590"/>
      <c r="DK27" s="591"/>
      <c r="DL27" s="598" t="s">
        <v>205</v>
      </c>
      <c r="DM27" s="590"/>
      <c r="DN27" s="590"/>
      <c r="DO27" s="590"/>
      <c r="DP27" s="590"/>
      <c r="DQ27" s="590"/>
      <c r="DR27" s="590"/>
      <c r="DS27" s="590"/>
      <c r="DT27" s="590"/>
      <c r="DU27" s="590"/>
      <c r="DV27" s="590"/>
      <c r="DW27" s="590"/>
      <c r="DX27" s="599"/>
    </row>
    <row r="28" spans="2:128" ht="11.25" customHeight="1" x14ac:dyDescent="0.15">
      <c r="B28" s="586" t="s">
        <v>269</v>
      </c>
      <c r="C28" s="587"/>
      <c r="D28" s="587"/>
      <c r="E28" s="587"/>
      <c r="F28" s="587"/>
      <c r="G28" s="587"/>
      <c r="H28" s="587"/>
      <c r="I28" s="587"/>
      <c r="J28" s="587"/>
      <c r="K28" s="587"/>
      <c r="L28" s="587"/>
      <c r="M28" s="587"/>
      <c r="N28" s="587"/>
      <c r="O28" s="587"/>
      <c r="P28" s="587"/>
      <c r="Q28" s="588"/>
      <c r="R28" s="589">
        <v>183892441</v>
      </c>
      <c r="S28" s="590"/>
      <c r="T28" s="590"/>
      <c r="U28" s="590"/>
      <c r="V28" s="590"/>
      <c r="W28" s="590"/>
      <c r="X28" s="590"/>
      <c r="Y28" s="591"/>
      <c r="Z28" s="594">
        <v>23</v>
      </c>
      <c r="AA28" s="595"/>
      <c r="AB28" s="595"/>
      <c r="AC28" s="600"/>
      <c r="AD28" s="598" t="s">
        <v>205</v>
      </c>
      <c r="AE28" s="590"/>
      <c r="AF28" s="590"/>
      <c r="AG28" s="590"/>
      <c r="AH28" s="590"/>
      <c r="AI28" s="590"/>
      <c r="AJ28" s="590"/>
      <c r="AK28" s="591"/>
      <c r="AL28" s="594" t="s">
        <v>120</v>
      </c>
      <c r="AM28" s="595"/>
      <c r="AN28" s="595"/>
      <c r="AO28" s="596"/>
      <c r="AP28" s="586" t="s">
        <v>270</v>
      </c>
      <c r="AQ28" s="587"/>
      <c r="AR28" s="587"/>
      <c r="AS28" s="587"/>
      <c r="AT28" s="587"/>
      <c r="AU28" s="587"/>
      <c r="AV28" s="587"/>
      <c r="AW28" s="587"/>
      <c r="AX28" s="587"/>
      <c r="AY28" s="587"/>
      <c r="AZ28" s="587"/>
      <c r="BA28" s="587"/>
      <c r="BB28" s="587"/>
      <c r="BC28" s="588"/>
      <c r="BD28" s="589">
        <v>3918</v>
      </c>
      <c r="BE28" s="590"/>
      <c r="BF28" s="590"/>
      <c r="BG28" s="590"/>
      <c r="BH28" s="590"/>
      <c r="BI28" s="590"/>
      <c r="BJ28" s="590"/>
      <c r="BK28" s="591"/>
      <c r="BL28" s="594">
        <v>0</v>
      </c>
      <c r="BM28" s="595"/>
      <c r="BN28" s="595"/>
      <c r="BO28" s="600"/>
      <c r="BP28" s="598" t="s">
        <v>120</v>
      </c>
      <c r="BQ28" s="590"/>
      <c r="BR28" s="590"/>
      <c r="BS28" s="590"/>
      <c r="BT28" s="590"/>
      <c r="BU28" s="590"/>
      <c r="BV28" s="590"/>
      <c r="BW28" s="599"/>
      <c r="BY28" s="586" t="s">
        <v>271</v>
      </c>
      <c r="BZ28" s="604"/>
      <c r="CA28" s="604"/>
      <c r="CB28" s="604"/>
      <c r="CC28" s="604"/>
      <c r="CD28" s="604"/>
      <c r="CE28" s="604"/>
      <c r="CF28" s="604"/>
      <c r="CG28" s="604"/>
      <c r="CH28" s="604"/>
      <c r="CI28" s="604"/>
      <c r="CJ28" s="604"/>
      <c r="CK28" s="604"/>
      <c r="CL28" s="605"/>
      <c r="CM28" s="589">
        <v>24711</v>
      </c>
      <c r="CN28" s="590"/>
      <c r="CO28" s="590"/>
      <c r="CP28" s="590"/>
      <c r="CQ28" s="590"/>
      <c r="CR28" s="590"/>
      <c r="CS28" s="590"/>
      <c r="CT28" s="591"/>
      <c r="CU28" s="594">
        <v>0</v>
      </c>
      <c r="CV28" s="595"/>
      <c r="CW28" s="595"/>
      <c r="CX28" s="600"/>
      <c r="CY28" s="598" t="s">
        <v>120</v>
      </c>
      <c r="CZ28" s="590"/>
      <c r="DA28" s="590"/>
      <c r="DB28" s="590"/>
      <c r="DC28" s="590"/>
      <c r="DD28" s="590"/>
      <c r="DE28" s="590"/>
      <c r="DF28" s="590"/>
      <c r="DG28" s="590"/>
      <c r="DH28" s="590"/>
      <c r="DI28" s="590"/>
      <c r="DJ28" s="590"/>
      <c r="DK28" s="591"/>
      <c r="DL28" s="598">
        <v>24711</v>
      </c>
      <c r="DM28" s="590"/>
      <c r="DN28" s="590"/>
      <c r="DO28" s="590"/>
      <c r="DP28" s="590"/>
      <c r="DQ28" s="590"/>
      <c r="DR28" s="590"/>
      <c r="DS28" s="590"/>
      <c r="DT28" s="590"/>
      <c r="DU28" s="590"/>
      <c r="DV28" s="590"/>
      <c r="DW28" s="590"/>
      <c r="DX28" s="599"/>
    </row>
    <row r="29" spans="2:128" ht="11.25" customHeight="1" x14ac:dyDescent="0.15">
      <c r="B29" s="586" t="s">
        <v>272</v>
      </c>
      <c r="C29" s="587"/>
      <c r="D29" s="587"/>
      <c r="E29" s="587"/>
      <c r="F29" s="587"/>
      <c r="G29" s="587"/>
      <c r="H29" s="587"/>
      <c r="I29" s="587"/>
      <c r="J29" s="587"/>
      <c r="K29" s="587"/>
      <c r="L29" s="587"/>
      <c r="M29" s="587"/>
      <c r="N29" s="587"/>
      <c r="O29" s="587"/>
      <c r="P29" s="587"/>
      <c r="Q29" s="588"/>
      <c r="R29" s="589" t="s">
        <v>205</v>
      </c>
      <c r="S29" s="590"/>
      <c r="T29" s="590"/>
      <c r="U29" s="590"/>
      <c r="V29" s="590"/>
      <c r="W29" s="590"/>
      <c r="X29" s="590"/>
      <c r="Y29" s="591"/>
      <c r="Z29" s="594" t="s">
        <v>120</v>
      </c>
      <c r="AA29" s="595"/>
      <c r="AB29" s="595"/>
      <c r="AC29" s="600"/>
      <c r="AD29" s="598" t="s">
        <v>205</v>
      </c>
      <c r="AE29" s="590"/>
      <c r="AF29" s="590"/>
      <c r="AG29" s="590"/>
      <c r="AH29" s="590"/>
      <c r="AI29" s="590"/>
      <c r="AJ29" s="590"/>
      <c r="AK29" s="591"/>
      <c r="AL29" s="594" t="s">
        <v>120</v>
      </c>
      <c r="AM29" s="595"/>
      <c r="AN29" s="595"/>
      <c r="AO29" s="596"/>
      <c r="AP29" s="586" t="s">
        <v>273</v>
      </c>
      <c r="AQ29" s="587"/>
      <c r="AR29" s="587"/>
      <c r="AS29" s="587"/>
      <c r="AT29" s="587"/>
      <c r="AU29" s="587"/>
      <c r="AV29" s="587"/>
      <c r="AW29" s="587"/>
      <c r="AX29" s="587"/>
      <c r="AY29" s="587"/>
      <c r="AZ29" s="587"/>
      <c r="BA29" s="587"/>
      <c r="BB29" s="587"/>
      <c r="BC29" s="588"/>
      <c r="BD29" s="589">
        <v>3918</v>
      </c>
      <c r="BE29" s="590"/>
      <c r="BF29" s="590"/>
      <c r="BG29" s="590"/>
      <c r="BH29" s="590"/>
      <c r="BI29" s="590"/>
      <c r="BJ29" s="590"/>
      <c r="BK29" s="591"/>
      <c r="BL29" s="594">
        <v>0</v>
      </c>
      <c r="BM29" s="595"/>
      <c r="BN29" s="595"/>
      <c r="BO29" s="600"/>
      <c r="BP29" s="598" t="s">
        <v>205</v>
      </c>
      <c r="BQ29" s="590"/>
      <c r="BR29" s="590"/>
      <c r="BS29" s="590"/>
      <c r="BT29" s="590"/>
      <c r="BU29" s="590"/>
      <c r="BV29" s="590"/>
      <c r="BW29" s="599"/>
      <c r="BY29" s="586" t="s">
        <v>274</v>
      </c>
      <c r="BZ29" s="604"/>
      <c r="CA29" s="604"/>
      <c r="CB29" s="604"/>
      <c r="CC29" s="604"/>
      <c r="CD29" s="604"/>
      <c r="CE29" s="604"/>
      <c r="CF29" s="604"/>
      <c r="CG29" s="604"/>
      <c r="CH29" s="604"/>
      <c r="CI29" s="604"/>
      <c r="CJ29" s="604"/>
      <c r="CK29" s="604"/>
      <c r="CL29" s="605"/>
      <c r="CM29" s="589" t="s">
        <v>120</v>
      </c>
      <c r="CN29" s="590"/>
      <c r="CO29" s="590"/>
      <c r="CP29" s="590"/>
      <c r="CQ29" s="590"/>
      <c r="CR29" s="590"/>
      <c r="CS29" s="590"/>
      <c r="CT29" s="591"/>
      <c r="CU29" s="594" t="s">
        <v>120</v>
      </c>
      <c r="CV29" s="595"/>
      <c r="CW29" s="595"/>
      <c r="CX29" s="600"/>
      <c r="CY29" s="598" t="s">
        <v>205</v>
      </c>
      <c r="CZ29" s="590"/>
      <c r="DA29" s="590"/>
      <c r="DB29" s="590"/>
      <c r="DC29" s="590"/>
      <c r="DD29" s="590"/>
      <c r="DE29" s="590"/>
      <c r="DF29" s="590"/>
      <c r="DG29" s="590"/>
      <c r="DH29" s="590"/>
      <c r="DI29" s="590"/>
      <c r="DJ29" s="590"/>
      <c r="DK29" s="591"/>
      <c r="DL29" s="598" t="s">
        <v>205</v>
      </c>
      <c r="DM29" s="590"/>
      <c r="DN29" s="590"/>
      <c r="DO29" s="590"/>
      <c r="DP29" s="590"/>
      <c r="DQ29" s="590"/>
      <c r="DR29" s="590"/>
      <c r="DS29" s="590"/>
      <c r="DT29" s="590"/>
      <c r="DU29" s="590"/>
      <c r="DV29" s="590"/>
      <c r="DW29" s="590"/>
      <c r="DX29" s="599"/>
    </row>
    <row r="30" spans="2:128" ht="11.25" customHeight="1" x14ac:dyDescent="0.15">
      <c r="B30" s="586" t="s">
        <v>275</v>
      </c>
      <c r="C30" s="587"/>
      <c r="D30" s="587"/>
      <c r="E30" s="587"/>
      <c r="F30" s="587"/>
      <c r="G30" s="587"/>
      <c r="H30" s="587"/>
      <c r="I30" s="587"/>
      <c r="J30" s="587"/>
      <c r="K30" s="587"/>
      <c r="L30" s="587"/>
      <c r="M30" s="587"/>
      <c r="N30" s="587"/>
      <c r="O30" s="587"/>
      <c r="P30" s="587"/>
      <c r="Q30" s="588"/>
      <c r="R30" s="589">
        <v>877621</v>
      </c>
      <c r="S30" s="590"/>
      <c r="T30" s="590"/>
      <c r="U30" s="590"/>
      <c r="V30" s="590"/>
      <c r="W30" s="590"/>
      <c r="X30" s="590"/>
      <c r="Y30" s="591"/>
      <c r="Z30" s="594">
        <v>0.1</v>
      </c>
      <c r="AA30" s="595"/>
      <c r="AB30" s="595"/>
      <c r="AC30" s="600"/>
      <c r="AD30" s="598">
        <v>187253</v>
      </c>
      <c r="AE30" s="590"/>
      <c r="AF30" s="590"/>
      <c r="AG30" s="590"/>
      <c r="AH30" s="590"/>
      <c r="AI30" s="590"/>
      <c r="AJ30" s="590"/>
      <c r="AK30" s="591"/>
      <c r="AL30" s="594">
        <v>0</v>
      </c>
      <c r="AM30" s="595"/>
      <c r="AN30" s="595"/>
      <c r="AO30" s="596"/>
      <c r="AP30" s="586" t="s">
        <v>276</v>
      </c>
      <c r="AQ30" s="587"/>
      <c r="AR30" s="587"/>
      <c r="AS30" s="587"/>
      <c r="AT30" s="587"/>
      <c r="AU30" s="587"/>
      <c r="AV30" s="587"/>
      <c r="AW30" s="587"/>
      <c r="AX30" s="587"/>
      <c r="AY30" s="587"/>
      <c r="AZ30" s="587"/>
      <c r="BA30" s="587"/>
      <c r="BB30" s="587"/>
      <c r="BC30" s="588"/>
      <c r="BD30" s="589">
        <v>90991</v>
      </c>
      <c r="BE30" s="590"/>
      <c r="BF30" s="590"/>
      <c r="BG30" s="590"/>
      <c r="BH30" s="590"/>
      <c r="BI30" s="590"/>
      <c r="BJ30" s="590"/>
      <c r="BK30" s="591"/>
      <c r="BL30" s="594">
        <v>0</v>
      </c>
      <c r="BM30" s="595"/>
      <c r="BN30" s="595"/>
      <c r="BO30" s="600"/>
      <c r="BP30" s="598" t="s">
        <v>205</v>
      </c>
      <c r="BQ30" s="590"/>
      <c r="BR30" s="590"/>
      <c r="BS30" s="590"/>
      <c r="BT30" s="590"/>
      <c r="BU30" s="590"/>
      <c r="BV30" s="590"/>
      <c r="BW30" s="599"/>
      <c r="BY30" s="586" t="s">
        <v>277</v>
      </c>
      <c r="BZ30" s="604"/>
      <c r="CA30" s="604"/>
      <c r="CB30" s="604"/>
      <c r="CC30" s="604"/>
      <c r="CD30" s="604"/>
      <c r="CE30" s="604"/>
      <c r="CF30" s="604"/>
      <c r="CG30" s="604"/>
      <c r="CH30" s="604"/>
      <c r="CI30" s="604"/>
      <c r="CJ30" s="604"/>
      <c r="CK30" s="604"/>
      <c r="CL30" s="605"/>
      <c r="CM30" s="589">
        <v>433843</v>
      </c>
      <c r="CN30" s="590"/>
      <c r="CO30" s="590"/>
      <c r="CP30" s="590"/>
      <c r="CQ30" s="590"/>
      <c r="CR30" s="590"/>
      <c r="CS30" s="590"/>
      <c r="CT30" s="591"/>
      <c r="CU30" s="594">
        <v>0.1</v>
      </c>
      <c r="CV30" s="595"/>
      <c r="CW30" s="595"/>
      <c r="CX30" s="600"/>
      <c r="CY30" s="598" t="s">
        <v>120</v>
      </c>
      <c r="CZ30" s="590"/>
      <c r="DA30" s="590"/>
      <c r="DB30" s="590"/>
      <c r="DC30" s="590"/>
      <c r="DD30" s="590"/>
      <c r="DE30" s="590"/>
      <c r="DF30" s="590"/>
      <c r="DG30" s="590"/>
      <c r="DH30" s="590"/>
      <c r="DI30" s="590"/>
      <c r="DJ30" s="590"/>
      <c r="DK30" s="591"/>
      <c r="DL30" s="598">
        <v>433843</v>
      </c>
      <c r="DM30" s="590"/>
      <c r="DN30" s="590"/>
      <c r="DO30" s="590"/>
      <c r="DP30" s="590"/>
      <c r="DQ30" s="590"/>
      <c r="DR30" s="590"/>
      <c r="DS30" s="590"/>
      <c r="DT30" s="590"/>
      <c r="DU30" s="590"/>
      <c r="DV30" s="590"/>
      <c r="DW30" s="590"/>
      <c r="DX30" s="599"/>
    </row>
    <row r="31" spans="2:128" ht="11.25" customHeight="1" x14ac:dyDescent="0.15">
      <c r="B31" s="586" t="s">
        <v>278</v>
      </c>
      <c r="C31" s="587"/>
      <c r="D31" s="587"/>
      <c r="E31" s="587"/>
      <c r="F31" s="587"/>
      <c r="G31" s="587"/>
      <c r="H31" s="587"/>
      <c r="I31" s="587"/>
      <c r="J31" s="587"/>
      <c r="K31" s="587"/>
      <c r="L31" s="587"/>
      <c r="M31" s="587"/>
      <c r="N31" s="587"/>
      <c r="O31" s="587"/>
      <c r="P31" s="587"/>
      <c r="Q31" s="588"/>
      <c r="R31" s="589">
        <v>98561</v>
      </c>
      <c r="S31" s="590"/>
      <c r="T31" s="590"/>
      <c r="U31" s="590"/>
      <c r="V31" s="590"/>
      <c r="W31" s="590"/>
      <c r="X31" s="590"/>
      <c r="Y31" s="591"/>
      <c r="Z31" s="594">
        <v>0</v>
      </c>
      <c r="AA31" s="595"/>
      <c r="AB31" s="595"/>
      <c r="AC31" s="600"/>
      <c r="AD31" s="598" t="s">
        <v>205</v>
      </c>
      <c r="AE31" s="590"/>
      <c r="AF31" s="590"/>
      <c r="AG31" s="590"/>
      <c r="AH31" s="590"/>
      <c r="AI31" s="590"/>
      <c r="AJ31" s="590"/>
      <c r="AK31" s="591"/>
      <c r="AL31" s="594" t="s">
        <v>120</v>
      </c>
      <c r="AM31" s="595"/>
      <c r="AN31" s="595"/>
      <c r="AO31" s="596"/>
      <c r="AP31" s="586" t="s">
        <v>279</v>
      </c>
      <c r="AQ31" s="587"/>
      <c r="AR31" s="587"/>
      <c r="AS31" s="587"/>
      <c r="AT31" s="587"/>
      <c r="AU31" s="587"/>
      <c r="AV31" s="587"/>
      <c r="AW31" s="587"/>
      <c r="AX31" s="587"/>
      <c r="AY31" s="587"/>
      <c r="AZ31" s="587"/>
      <c r="BA31" s="587"/>
      <c r="BB31" s="587"/>
      <c r="BC31" s="588"/>
      <c r="BD31" s="589">
        <v>37159</v>
      </c>
      <c r="BE31" s="590"/>
      <c r="BF31" s="590"/>
      <c r="BG31" s="590"/>
      <c r="BH31" s="590"/>
      <c r="BI31" s="590"/>
      <c r="BJ31" s="590"/>
      <c r="BK31" s="591"/>
      <c r="BL31" s="594">
        <v>0</v>
      </c>
      <c r="BM31" s="595"/>
      <c r="BN31" s="595"/>
      <c r="BO31" s="600"/>
      <c r="BP31" s="598" t="s">
        <v>120</v>
      </c>
      <c r="BQ31" s="590"/>
      <c r="BR31" s="590"/>
      <c r="BS31" s="590"/>
      <c r="BT31" s="590"/>
      <c r="BU31" s="590"/>
      <c r="BV31" s="590"/>
      <c r="BW31" s="599"/>
      <c r="BY31" s="586" t="s">
        <v>280</v>
      </c>
      <c r="BZ31" s="604"/>
      <c r="CA31" s="604"/>
      <c r="CB31" s="604"/>
      <c r="CC31" s="604"/>
      <c r="CD31" s="604"/>
      <c r="CE31" s="604"/>
      <c r="CF31" s="604"/>
      <c r="CG31" s="604"/>
      <c r="CH31" s="604"/>
      <c r="CI31" s="604"/>
      <c r="CJ31" s="604"/>
      <c r="CK31" s="604"/>
      <c r="CL31" s="605"/>
      <c r="CM31" s="589">
        <v>2014760</v>
      </c>
      <c r="CN31" s="590"/>
      <c r="CO31" s="590"/>
      <c r="CP31" s="590"/>
      <c r="CQ31" s="590"/>
      <c r="CR31" s="590"/>
      <c r="CS31" s="590"/>
      <c r="CT31" s="591"/>
      <c r="CU31" s="594">
        <v>0.3</v>
      </c>
      <c r="CV31" s="595"/>
      <c r="CW31" s="595"/>
      <c r="CX31" s="600"/>
      <c r="CY31" s="598" t="s">
        <v>120</v>
      </c>
      <c r="CZ31" s="590"/>
      <c r="DA31" s="590"/>
      <c r="DB31" s="590"/>
      <c r="DC31" s="590"/>
      <c r="DD31" s="590"/>
      <c r="DE31" s="590"/>
      <c r="DF31" s="590"/>
      <c r="DG31" s="590"/>
      <c r="DH31" s="590"/>
      <c r="DI31" s="590"/>
      <c r="DJ31" s="590"/>
      <c r="DK31" s="591"/>
      <c r="DL31" s="598">
        <v>2014760</v>
      </c>
      <c r="DM31" s="590"/>
      <c r="DN31" s="590"/>
      <c r="DO31" s="590"/>
      <c r="DP31" s="590"/>
      <c r="DQ31" s="590"/>
      <c r="DR31" s="590"/>
      <c r="DS31" s="590"/>
      <c r="DT31" s="590"/>
      <c r="DU31" s="590"/>
      <c r="DV31" s="590"/>
      <c r="DW31" s="590"/>
      <c r="DX31" s="599"/>
    </row>
    <row r="32" spans="2:128" ht="11.25" customHeight="1" x14ac:dyDescent="0.15">
      <c r="B32" s="586" t="s">
        <v>281</v>
      </c>
      <c r="C32" s="587"/>
      <c r="D32" s="587"/>
      <c r="E32" s="587"/>
      <c r="F32" s="587"/>
      <c r="G32" s="587"/>
      <c r="H32" s="587"/>
      <c r="I32" s="587"/>
      <c r="J32" s="587"/>
      <c r="K32" s="587"/>
      <c r="L32" s="587"/>
      <c r="M32" s="587"/>
      <c r="N32" s="587"/>
      <c r="O32" s="587"/>
      <c r="P32" s="587"/>
      <c r="Q32" s="588"/>
      <c r="R32" s="589">
        <v>10393629</v>
      </c>
      <c r="S32" s="590"/>
      <c r="T32" s="590"/>
      <c r="U32" s="590"/>
      <c r="V32" s="590"/>
      <c r="W32" s="590"/>
      <c r="X32" s="590"/>
      <c r="Y32" s="591"/>
      <c r="Z32" s="594">
        <v>1.3</v>
      </c>
      <c r="AA32" s="595"/>
      <c r="AB32" s="595"/>
      <c r="AC32" s="600"/>
      <c r="AD32" s="598" t="s">
        <v>205</v>
      </c>
      <c r="AE32" s="590"/>
      <c r="AF32" s="590"/>
      <c r="AG32" s="590"/>
      <c r="AH32" s="590"/>
      <c r="AI32" s="590"/>
      <c r="AJ32" s="590"/>
      <c r="AK32" s="591"/>
      <c r="AL32" s="594" t="s">
        <v>120</v>
      </c>
      <c r="AM32" s="595"/>
      <c r="AN32" s="595"/>
      <c r="AO32" s="596"/>
      <c r="AP32" s="586" t="s">
        <v>155</v>
      </c>
      <c r="AQ32" s="587"/>
      <c r="AR32" s="587"/>
      <c r="AS32" s="587"/>
      <c r="AT32" s="587"/>
      <c r="AU32" s="587"/>
      <c r="AV32" s="587"/>
      <c r="AW32" s="587"/>
      <c r="AX32" s="587"/>
      <c r="AY32" s="587"/>
      <c r="AZ32" s="587"/>
      <c r="BA32" s="587"/>
      <c r="BB32" s="587"/>
      <c r="BC32" s="588"/>
      <c r="BD32" s="589">
        <v>182088567</v>
      </c>
      <c r="BE32" s="590"/>
      <c r="BF32" s="590"/>
      <c r="BG32" s="590"/>
      <c r="BH32" s="590"/>
      <c r="BI32" s="590"/>
      <c r="BJ32" s="590"/>
      <c r="BK32" s="591"/>
      <c r="BL32" s="594">
        <v>100</v>
      </c>
      <c r="BM32" s="595"/>
      <c r="BN32" s="595"/>
      <c r="BO32" s="600"/>
      <c r="BP32" s="598">
        <v>504627</v>
      </c>
      <c r="BQ32" s="590"/>
      <c r="BR32" s="590"/>
      <c r="BS32" s="590"/>
      <c r="BT32" s="590"/>
      <c r="BU32" s="590"/>
      <c r="BV32" s="590"/>
      <c r="BW32" s="599"/>
      <c r="BY32" s="586" t="s">
        <v>282</v>
      </c>
      <c r="BZ32" s="587"/>
      <c r="CA32" s="587"/>
      <c r="CB32" s="587"/>
      <c r="CC32" s="587"/>
      <c r="CD32" s="587"/>
      <c r="CE32" s="587"/>
      <c r="CF32" s="587"/>
      <c r="CG32" s="587"/>
      <c r="CH32" s="587"/>
      <c r="CI32" s="587"/>
      <c r="CJ32" s="587"/>
      <c r="CK32" s="587"/>
      <c r="CL32" s="588"/>
      <c r="CM32" s="589" t="s">
        <v>120</v>
      </c>
      <c r="CN32" s="590"/>
      <c r="CO32" s="590"/>
      <c r="CP32" s="590"/>
      <c r="CQ32" s="590"/>
      <c r="CR32" s="590"/>
      <c r="CS32" s="590"/>
      <c r="CT32" s="591"/>
      <c r="CU32" s="594" t="s">
        <v>205</v>
      </c>
      <c r="CV32" s="595"/>
      <c r="CW32" s="595"/>
      <c r="CX32" s="600"/>
      <c r="CY32" s="598" t="s">
        <v>205</v>
      </c>
      <c r="CZ32" s="590"/>
      <c r="DA32" s="590"/>
      <c r="DB32" s="590"/>
      <c r="DC32" s="590"/>
      <c r="DD32" s="590"/>
      <c r="DE32" s="590"/>
      <c r="DF32" s="590"/>
      <c r="DG32" s="590"/>
      <c r="DH32" s="590"/>
      <c r="DI32" s="590"/>
      <c r="DJ32" s="590"/>
      <c r="DK32" s="591"/>
      <c r="DL32" s="598" t="s">
        <v>120</v>
      </c>
      <c r="DM32" s="590"/>
      <c r="DN32" s="590"/>
      <c r="DO32" s="590"/>
      <c r="DP32" s="590"/>
      <c r="DQ32" s="590"/>
      <c r="DR32" s="590"/>
      <c r="DS32" s="590"/>
      <c r="DT32" s="590"/>
      <c r="DU32" s="590"/>
      <c r="DV32" s="590"/>
      <c r="DW32" s="590"/>
      <c r="DX32" s="599"/>
    </row>
    <row r="33" spans="2:128" ht="11.25" customHeight="1" x14ac:dyDescent="0.15">
      <c r="B33" s="586" t="s">
        <v>283</v>
      </c>
      <c r="C33" s="587"/>
      <c r="D33" s="587"/>
      <c r="E33" s="587"/>
      <c r="F33" s="587"/>
      <c r="G33" s="587"/>
      <c r="H33" s="587"/>
      <c r="I33" s="587"/>
      <c r="J33" s="587"/>
      <c r="K33" s="587"/>
      <c r="L33" s="587"/>
      <c r="M33" s="587"/>
      <c r="N33" s="587"/>
      <c r="O33" s="587"/>
      <c r="P33" s="587"/>
      <c r="Q33" s="588"/>
      <c r="R33" s="589">
        <v>31335970</v>
      </c>
      <c r="S33" s="590"/>
      <c r="T33" s="590"/>
      <c r="U33" s="590"/>
      <c r="V33" s="590"/>
      <c r="W33" s="590"/>
      <c r="X33" s="590"/>
      <c r="Y33" s="591"/>
      <c r="Z33" s="594">
        <v>3.9</v>
      </c>
      <c r="AA33" s="595"/>
      <c r="AB33" s="595"/>
      <c r="AC33" s="600"/>
      <c r="AD33" s="598" t="s">
        <v>120</v>
      </c>
      <c r="AE33" s="590"/>
      <c r="AF33" s="590"/>
      <c r="AG33" s="590"/>
      <c r="AH33" s="590"/>
      <c r="AI33" s="590"/>
      <c r="AJ33" s="590"/>
      <c r="AK33" s="591"/>
      <c r="AL33" s="594" t="s">
        <v>205</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284</v>
      </c>
      <c r="BZ33" s="607"/>
      <c r="CA33" s="607"/>
      <c r="CB33" s="607"/>
      <c r="CC33" s="607"/>
      <c r="CD33" s="607"/>
      <c r="CE33" s="607"/>
      <c r="CF33" s="607"/>
      <c r="CG33" s="607"/>
      <c r="CH33" s="607"/>
      <c r="CI33" s="607"/>
      <c r="CJ33" s="607"/>
      <c r="CK33" s="607"/>
      <c r="CL33" s="608"/>
      <c r="CM33" s="589">
        <v>770615744</v>
      </c>
      <c r="CN33" s="590"/>
      <c r="CO33" s="590"/>
      <c r="CP33" s="590"/>
      <c r="CQ33" s="590"/>
      <c r="CR33" s="590"/>
      <c r="CS33" s="590"/>
      <c r="CT33" s="591"/>
      <c r="CU33" s="609">
        <v>100</v>
      </c>
      <c r="CV33" s="610"/>
      <c r="CW33" s="610"/>
      <c r="CX33" s="611"/>
      <c r="CY33" s="598">
        <v>144238313</v>
      </c>
      <c r="CZ33" s="590"/>
      <c r="DA33" s="590"/>
      <c r="DB33" s="590"/>
      <c r="DC33" s="590"/>
      <c r="DD33" s="590"/>
      <c r="DE33" s="590"/>
      <c r="DF33" s="590"/>
      <c r="DG33" s="590"/>
      <c r="DH33" s="590"/>
      <c r="DI33" s="590"/>
      <c r="DJ33" s="590"/>
      <c r="DK33" s="591"/>
      <c r="DL33" s="598">
        <v>474533896</v>
      </c>
      <c r="DM33" s="590"/>
      <c r="DN33" s="590"/>
      <c r="DO33" s="590"/>
      <c r="DP33" s="590"/>
      <c r="DQ33" s="590"/>
      <c r="DR33" s="590"/>
      <c r="DS33" s="590"/>
      <c r="DT33" s="590"/>
      <c r="DU33" s="590"/>
      <c r="DV33" s="590"/>
      <c r="DW33" s="590"/>
      <c r="DX33" s="599"/>
    </row>
    <row r="34" spans="2:128" ht="11.25" customHeight="1" x14ac:dyDescent="0.15">
      <c r="B34" s="586" t="s">
        <v>285</v>
      </c>
      <c r="C34" s="587"/>
      <c r="D34" s="587"/>
      <c r="E34" s="587"/>
      <c r="F34" s="587"/>
      <c r="G34" s="587"/>
      <c r="H34" s="587"/>
      <c r="I34" s="587"/>
      <c r="J34" s="587"/>
      <c r="K34" s="587"/>
      <c r="L34" s="587"/>
      <c r="M34" s="587"/>
      <c r="N34" s="587"/>
      <c r="O34" s="587"/>
      <c r="P34" s="587"/>
      <c r="Q34" s="588"/>
      <c r="R34" s="589">
        <v>68055323</v>
      </c>
      <c r="S34" s="590"/>
      <c r="T34" s="590"/>
      <c r="U34" s="590"/>
      <c r="V34" s="590"/>
      <c r="W34" s="590"/>
      <c r="X34" s="590"/>
      <c r="Y34" s="591"/>
      <c r="Z34" s="594">
        <v>8.5</v>
      </c>
      <c r="AA34" s="595"/>
      <c r="AB34" s="595"/>
      <c r="AC34" s="600"/>
      <c r="AD34" s="598">
        <v>78095</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286</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287</v>
      </c>
      <c r="C35" s="587"/>
      <c r="D35" s="587"/>
      <c r="E35" s="587"/>
      <c r="F35" s="587"/>
      <c r="G35" s="587"/>
      <c r="H35" s="587"/>
      <c r="I35" s="587"/>
      <c r="J35" s="587"/>
      <c r="K35" s="587"/>
      <c r="L35" s="587"/>
      <c r="M35" s="587"/>
      <c r="N35" s="587"/>
      <c r="O35" s="587"/>
      <c r="P35" s="587"/>
      <c r="Q35" s="588"/>
      <c r="R35" s="589">
        <v>49293677</v>
      </c>
      <c r="S35" s="590"/>
      <c r="T35" s="590"/>
      <c r="U35" s="590"/>
      <c r="V35" s="590"/>
      <c r="W35" s="590"/>
      <c r="X35" s="590"/>
      <c r="Y35" s="591"/>
      <c r="Z35" s="594">
        <v>6.2</v>
      </c>
      <c r="AA35" s="595"/>
      <c r="AB35" s="595"/>
      <c r="AC35" s="600"/>
      <c r="AD35" s="598" t="s">
        <v>120</v>
      </c>
      <c r="AE35" s="590"/>
      <c r="AF35" s="590"/>
      <c r="AG35" s="590"/>
      <c r="AH35" s="590"/>
      <c r="AI35" s="590"/>
      <c r="AJ35" s="590"/>
      <c r="AK35" s="591"/>
      <c r="AL35" s="594" t="s">
        <v>120</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193</v>
      </c>
      <c r="BZ35" s="572"/>
      <c r="CA35" s="572"/>
      <c r="CB35" s="572"/>
      <c r="CC35" s="572"/>
      <c r="CD35" s="572"/>
      <c r="CE35" s="572"/>
      <c r="CF35" s="572"/>
      <c r="CG35" s="572"/>
      <c r="CH35" s="572"/>
      <c r="CI35" s="572"/>
      <c r="CJ35" s="572"/>
      <c r="CK35" s="572"/>
      <c r="CL35" s="573"/>
      <c r="CM35" s="571" t="s">
        <v>288</v>
      </c>
      <c r="CN35" s="572"/>
      <c r="CO35" s="572"/>
      <c r="CP35" s="572"/>
      <c r="CQ35" s="572"/>
      <c r="CR35" s="572"/>
      <c r="CS35" s="572"/>
      <c r="CT35" s="573"/>
      <c r="CU35" s="571" t="s">
        <v>289</v>
      </c>
      <c r="CV35" s="572"/>
      <c r="CW35" s="572"/>
      <c r="CX35" s="573"/>
      <c r="CY35" s="571" t="s">
        <v>290</v>
      </c>
      <c r="CZ35" s="572"/>
      <c r="DA35" s="572"/>
      <c r="DB35" s="572"/>
      <c r="DC35" s="572"/>
      <c r="DD35" s="572"/>
      <c r="DE35" s="572"/>
      <c r="DF35" s="573"/>
      <c r="DG35" s="612" t="s">
        <v>291</v>
      </c>
      <c r="DH35" s="613"/>
      <c r="DI35" s="613"/>
      <c r="DJ35" s="613"/>
      <c r="DK35" s="613"/>
      <c r="DL35" s="613"/>
      <c r="DM35" s="613"/>
      <c r="DN35" s="613"/>
      <c r="DO35" s="613"/>
      <c r="DP35" s="613"/>
      <c r="DQ35" s="614"/>
      <c r="DR35" s="571" t="s">
        <v>292</v>
      </c>
      <c r="DS35" s="572"/>
      <c r="DT35" s="572"/>
      <c r="DU35" s="572"/>
      <c r="DV35" s="572"/>
      <c r="DW35" s="572"/>
      <c r="DX35" s="573"/>
    </row>
    <row r="36" spans="2:128" ht="11.25" customHeight="1" x14ac:dyDescent="0.15">
      <c r="B36" s="586" t="s">
        <v>293</v>
      </c>
      <c r="C36" s="587"/>
      <c r="D36" s="587"/>
      <c r="E36" s="587"/>
      <c r="F36" s="587"/>
      <c r="G36" s="587"/>
      <c r="H36" s="587"/>
      <c r="I36" s="587"/>
      <c r="J36" s="587"/>
      <c r="K36" s="587"/>
      <c r="L36" s="587"/>
      <c r="M36" s="587"/>
      <c r="N36" s="587"/>
      <c r="O36" s="587"/>
      <c r="P36" s="587"/>
      <c r="Q36" s="588"/>
      <c r="R36" s="589" t="s">
        <v>205</v>
      </c>
      <c r="S36" s="590"/>
      <c r="T36" s="590"/>
      <c r="U36" s="590"/>
      <c r="V36" s="590"/>
      <c r="W36" s="590"/>
      <c r="X36" s="590"/>
      <c r="Y36" s="591"/>
      <c r="Z36" s="594" t="s">
        <v>205</v>
      </c>
      <c r="AA36" s="595"/>
      <c r="AB36" s="595"/>
      <c r="AC36" s="600"/>
      <c r="AD36" s="598" t="s">
        <v>120</v>
      </c>
      <c r="AE36" s="590"/>
      <c r="AF36" s="590"/>
      <c r="AG36" s="590"/>
      <c r="AH36" s="590"/>
      <c r="AI36" s="590"/>
      <c r="AJ36" s="590"/>
      <c r="AK36" s="591"/>
      <c r="AL36" s="594" t="s">
        <v>120</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294</v>
      </c>
      <c r="BZ36" s="576"/>
      <c r="CA36" s="576"/>
      <c r="CB36" s="576"/>
      <c r="CC36" s="576"/>
      <c r="CD36" s="576"/>
      <c r="CE36" s="576"/>
      <c r="CF36" s="576"/>
      <c r="CG36" s="576"/>
      <c r="CH36" s="576"/>
      <c r="CI36" s="576"/>
      <c r="CJ36" s="576"/>
      <c r="CK36" s="576"/>
      <c r="CL36" s="577"/>
      <c r="CM36" s="578">
        <v>281585425</v>
      </c>
      <c r="CN36" s="579"/>
      <c r="CO36" s="579"/>
      <c r="CP36" s="579"/>
      <c r="CQ36" s="579"/>
      <c r="CR36" s="579"/>
      <c r="CS36" s="579"/>
      <c r="CT36" s="580"/>
      <c r="CU36" s="583">
        <v>36.5</v>
      </c>
      <c r="CV36" s="584"/>
      <c r="CW36" s="584"/>
      <c r="CX36" s="616"/>
      <c r="CY36" s="615">
        <v>246143096</v>
      </c>
      <c r="CZ36" s="579"/>
      <c r="DA36" s="579"/>
      <c r="DB36" s="579"/>
      <c r="DC36" s="579"/>
      <c r="DD36" s="579"/>
      <c r="DE36" s="579"/>
      <c r="DF36" s="580"/>
      <c r="DG36" s="615">
        <v>244061644</v>
      </c>
      <c r="DH36" s="579"/>
      <c r="DI36" s="579"/>
      <c r="DJ36" s="579"/>
      <c r="DK36" s="579"/>
      <c r="DL36" s="579"/>
      <c r="DM36" s="579"/>
      <c r="DN36" s="579"/>
      <c r="DO36" s="579"/>
      <c r="DP36" s="579"/>
      <c r="DQ36" s="580"/>
      <c r="DR36" s="583">
        <v>63.7</v>
      </c>
      <c r="DS36" s="584"/>
      <c r="DT36" s="584"/>
      <c r="DU36" s="584"/>
      <c r="DV36" s="584"/>
      <c r="DW36" s="584"/>
      <c r="DX36" s="585"/>
    </row>
    <row r="37" spans="2:128" ht="11.25" customHeight="1" x14ac:dyDescent="0.15">
      <c r="B37" s="586" t="s">
        <v>295</v>
      </c>
      <c r="C37" s="587"/>
      <c r="D37" s="587"/>
      <c r="E37" s="587"/>
      <c r="F37" s="587"/>
      <c r="G37" s="587"/>
      <c r="H37" s="587"/>
      <c r="I37" s="587"/>
      <c r="J37" s="587"/>
      <c r="K37" s="587"/>
      <c r="L37" s="587"/>
      <c r="M37" s="587"/>
      <c r="N37" s="587"/>
      <c r="O37" s="587"/>
      <c r="P37" s="587"/>
      <c r="Q37" s="588"/>
      <c r="R37" s="589">
        <v>5561000</v>
      </c>
      <c r="S37" s="590"/>
      <c r="T37" s="590"/>
      <c r="U37" s="590"/>
      <c r="V37" s="590"/>
      <c r="W37" s="590"/>
      <c r="X37" s="590"/>
      <c r="Y37" s="591"/>
      <c r="Z37" s="594">
        <v>0.7</v>
      </c>
      <c r="AA37" s="595"/>
      <c r="AB37" s="595"/>
      <c r="AC37" s="600"/>
      <c r="AD37" s="598" t="s">
        <v>205</v>
      </c>
      <c r="AE37" s="590"/>
      <c r="AF37" s="590"/>
      <c r="AG37" s="590"/>
      <c r="AH37" s="590"/>
      <c r="AI37" s="590"/>
      <c r="AJ37" s="590"/>
      <c r="AK37" s="591"/>
      <c r="AL37" s="594" t="s">
        <v>120</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296</v>
      </c>
      <c r="BZ37" s="587"/>
      <c r="CA37" s="587"/>
      <c r="CB37" s="587"/>
      <c r="CC37" s="587"/>
      <c r="CD37" s="587"/>
      <c r="CE37" s="587"/>
      <c r="CF37" s="587"/>
      <c r="CG37" s="587"/>
      <c r="CH37" s="587"/>
      <c r="CI37" s="587"/>
      <c r="CJ37" s="587"/>
      <c r="CK37" s="587"/>
      <c r="CL37" s="588"/>
      <c r="CM37" s="589">
        <v>156559200</v>
      </c>
      <c r="CN37" s="619"/>
      <c r="CO37" s="619"/>
      <c r="CP37" s="619"/>
      <c r="CQ37" s="619"/>
      <c r="CR37" s="619"/>
      <c r="CS37" s="619"/>
      <c r="CT37" s="620"/>
      <c r="CU37" s="594">
        <v>20.3</v>
      </c>
      <c r="CV37" s="617"/>
      <c r="CW37" s="617"/>
      <c r="CX37" s="618"/>
      <c r="CY37" s="598">
        <v>133488882</v>
      </c>
      <c r="CZ37" s="619"/>
      <c r="DA37" s="619"/>
      <c r="DB37" s="619"/>
      <c r="DC37" s="619"/>
      <c r="DD37" s="619"/>
      <c r="DE37" s="619"/>
      <c r="DF37" s="620"/>
      <c r="DG37" s="598">
        <v>131747050</v>
      </c>
      <c r="DH37" s="619"/>
      <c r="DI37" s="619"/>
      <c r="DJ37" s="619"/>
      <c r="DK37" s="619"/>
      <c r="DL37" s="619"/>
      <c r="DM37" s="619"/>
      <c r="DN37" s="619"/>
      <c r="DO37" s="619"/>
      <c r="DP37" s="619"/>
      <c r="DQ37" s="620"/>
      <c r="DR37" s="594">
        <v>34.4</v>
      </c>
      <c r="DS37" s="617"/>
      <c r="DT37" s="617"/>
      <c r="DU37" s="617"/>
      <c r="DV37" s="617"/>
      <c r="DW37" s="617"/>
      <c r="DX37" s="621"/>
    </row>
    <row r="38" spans="2:128" ht="11.25" customHeight="1" x14ac:dyDescent="0.15">
      <c r="B38" s="606" t="s">
        <v>297</v>
      </c>
      <c r="C38" s="607"/>
      <c r="D38" s="607"/>
      <c r="E38" s="607"/>
      <c r="F38" s="607"/>
      <c r="G38" s="607"/>
      <c r="H38" s="607"/>
      <c r="I38" s="607"/>
      <c r="J38" s="607"/>
      <c r="K38" s="607"/>
      <c r="L38" s="607"/>
      <c r="M38" s="607"/>
      <c r="N38" s="607"/>
      <c r="O38" s="607"/>
      <c r="P38" s="607"/>
      <c r="Q38" s="608"/>
      <c r="R38" s="589">
        <v>798600986</v>
      </c>
      <c r="S38" s="590"/>
      <c r="T38" s="590"/>
      <c r="U38" s="590"/>
      <c r="V38" s="590"/>
      <c r="W38" s="590"/>
      <c r="X38" s="590"/>
      <c r="Y38" s="591"/>
      <c r="Z38" s="592">
        <v>100</v>
      </c>
      <c r="AA38" s="592"/>
      <c r="AB38" s="592"/>
      <c r="AC38" s="592"/>
      <c r="AD38" s="593">
        <v>377594168</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298</v>
      </c>
      <c r="BZ38" s="587"/>
      <c r="CA38" s="587"/>
      <c r="CB38" s="587"/>
      <c r="CC38" s="587"/>
      <c r="CD38" s="587"/>
      <c r="CE38" s="587"/>
      <c r="CF38" s="587"/>
      <c r="CG38" s="587"/>
      <c r="CH38" s="587"/>
      <c r="CI38" s="587"/>
      <c r="CJ38" s="587"/>
      <c r="CK38" s="587"/>
      <c r="CL38" s="588"/>
      <c r="CM38" s="589">
        <v>113934634</v>
      </c>
      <c r="CN38" s="590"/>
      <c r="CO38" s="590"/>
      <c r="CP38" s="590"/>
      <c r="CQ38" s="590"/>
      <c r="CR38" s="590"/>
      <c r="CS38" s="590"/>
      <c r="CT38" s="591"/>
      <c r="CU38" s="594">
        <v>14.8</v>
      </c>
      <c r="CV38" s="617"/>
      <c r="CW38" s="617"/>
      <c r="CX38" s="618"/>
      <c r="CY38" s="598">
        <v>91796467</v>
      </c>
      <c r="CZ38" s="619"/>
      <c r="DA38" s="619"/>
      <c r="DB38" s="619"/>
      <c r="DC38" s="619"/>
      <c r="DD38" s="619"/>
      <c r="DE38" s="619"/>
      <c r="DF38" s="620"/>
      <c r="DG38" s="598">
        <v>91794712</v>
      </c>
      <c r="DH38" s="619"/>
      <c r="DI38" s="619"/>
      <c r="DJ38" s="619"/>
      <c r="DK38" s="619"/>
      <c r="DL38" s="619"/>
      <c r="DM38" s="619"/>
      <c r="DN38" s="619"/>
      <c r="DO38" s="619"/>
      <c r="DP38" s="619"/>
      <c r="DQ38" s="620"/>
      <c r="DR38" s="594">
        <v>24</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299</v>
      </c>
      <c r="BZ39" s="587"/>
      <c r="CA39" s="587"/>
      <c r="CB39" s="587"/>
      <c r="CC39" s="587"/>
      <c r="CD39" s="587"/>
      <c r="CE39" s="587"/>
      <c r="CF39" s="587"/>
      <c r="CG39" s="587"/>
      <c r="CH39" s="587"/>
      <c r="CI39" s="587"/>
      <c r="CJ39" s="587"/>
      <c r="CK39" s="587"/>
      <c r="CL39" s="588"/>
      <c r="CM39" s="589">
        <v>19054718</v>
      </c>
      <c r="CN39" s="619"/>
      <c r="CO39" s="619"/>
      <c r="CP39" s="619"/>
      <c r="CQ39" s="619"/>
      <c r="CR39" s="619"/>
      <c r="CS39" s="619"/>
      <c r="CT39" s="620"/>
      <c r="CU39" s="594">
        <v>2.5</v>
      </c>
      <c r="CV39" s="617"/>
      <c r="CW39" s="617"/>
      <c r="CX39" s="618"/>
      <c r="CY39" s="598">
        <v>7912922</v>
      </c>
      <c r="CZ39" s="619"/>
      <c r="DA39" s="619"/>
      <c r="DB39" s="619"/>
      <c r="DC39" s="619"/>
      <c r="DD39" s="619"/>
      <c r="DE39" s="619"/>
      <c r="DF39" s="620"/>
      <c r="DG39" s="598">
        <v>7748801</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300</v>
      </c>
      <c r="BZ40" s="587"/>
      <c r="CA40" s="587"/>
      <c r="CB40" s="587"/>
      <c r="CC40" s="587"/>
      <c r="CD40" s="587"/>
      <c r="CE40" s="587"/>
      <c r="CF40" s="587"/>
      <c r="CG40" s="587"/>
      <c r="CH40" s="587"/>
      <c r="CI40" s="587"/>
      <c r="CJ40" s="587"/>
      <c r="CK40" s="587"/>
      <c r="CL40" s="588"/>
      <c r="CM40" s="589">
        <v>105971507</v>
      </c>
      <c r="CN40" s="590"/>
      <c r="CO40" s="590"/>
      <c r="CP40" s="590"/>
      <c r="CQ40" s="590"/>
      <c r="CR40" s="590"/>
      <c r="CS40" s="590"/>
      <c r="CT40" s="591"/>
      <c r="CU40" s="594">
        <v>13.8</v>
      </c>
      <c r="CV40" s="617"/>
      <c r="CW40" s="617"/>
      <c r="CX40" s="618"/>
      <c r="CY40" s="598">
        <v>104741292</v>
      </c>
      <c r="CZ40" s="619"/>
      <c r="DA40" s="619"/>
      <c r="DB40" s="619"/>
      <c r="DC40" s="619"/>
      <c r="DD40" s="619"/>
      <c r="DE40" s="619"/>
      <c r="DF40" s="620"/>
      <c r="DG40" s="598">
        <v>104565793</v>
      </c>
      <c r="DH40" s="619"/>
      <c r="DI40" s="619"/>
      <c r="DJ40" s="619"/>
      <c r="DK40" s="619"/>
      <c r="DL40" s="619"/>
      <c r="DM40" s="619"/>
      <c r="DN40" s="619"/>
      <c r="DO40" s="619"/>
      <c r="DP40" s="619"/>
      <c r="DQ40" s="620"/>
      <c r="DR40" s="594">
        <v>27.3</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301</v>
      </c>
      <c r="AQ41" s="572"/>
      <c r="AR41" s="572"/>
      <c r="AS41" s="572"/>
      <c r="AT41" s="572"/>
      <c r="AU41" s="572"/>
      <c r="AV41" s="572"/>
      <c r="AW41" s="572"/>
      <c r="AX41" s="572"/>
      <c r="AY41" s="572"/>
      <c r="AZ41" s="572"/>
      <c r="BA41" s="572"/>
      <c r="BB41" s="572"/>
      <c r="BC41" s="573"/>
      <c r="BD41" s="571" t="s">
        <v>302</v>
      </c>
      <c r="BE41" s="572"/>
      <c r="BF41" s="572"/>
      <c r="BG41" s="572"/>
      <c r="BH41" s="572"/>
      <c r="BI41" s="572"/>
      <c r="BJ41" s="572"/>
      <c r="BK41" s="572"/>
      <c r="BL41" s="572"/>
      <c r="BM41" s="573"/>
      <c r="BN41" s="571" t="s">
        <v>303</v>
      </c>
      <c r="BO41" s="572"/>
      <c r="BP41" s="572"/>
      <c r="BQ41" s="572"/>
      <c r="BR41" s="572"/>
      <c r="BS41" s="572"/>
      <c r="BT41" s="572"/>
      <c r="BU41" s="572"/>
      <c r="BV41" s="572"/>
      <c r="BW41" s="573"/>
      <c r="BY41" s="634" t="s">
        <v>304</v>
      </c>
      <c r="BZ41" s="635"/>
      <c r="CA41" s="586" t="s">
        <v>69</v>
      </c>
      <c r="CB41" s="587"/>
      <c r="CC41" s="587"/>
      <c r="CD41" s="587"/>
      <c r="CE41" s="587"/>
      <c r="CF41" s="587"/>
      <c r="CG41" s="587"/>
      <c r="CH41" s="587"/>
      <c r="CI41" s="587"/>
      <c r="CJ41" s="587"/>
      <c r="CK41" s="587"/>
      <c r="CL41" s="588"/>
      <c r="CM41" s="589">
        <v>105971449</v>
      </c>
      <c r="CN41" s="619"/>
      <c r="CO41" s="619"/>
      <c r="CP41" s="619"/>
      <c r="CQ41" s="619"/>
      <c r="CR41" s="619"/>
      <c r="CS41" s="619"/>
      <c r="CT41" s="620"/>
      <c r="CU41" s="594">
        <v>13.8</v>
      </c>
      <c r="CV41" s="617"/>
      <c r="CW41" s="617"/>
      <c r="CX41" s="618"/>
      <c r="CY41" s="598">
        <v>104741234</v>
      </c>
      <c r="CZ41" s="619"/>
      <c r="DA41" s="619"/>
      <c r="DB41" s="619"/>
      <c r="DC41" s="619"/>
      <c r="DD41" s="619"/>
      <c r="DE41" s="619"/>
      <c r="DF41" s="620"/>
      <c r="DG41" s="598">
        <v>104565735</v>
      </c>
      <c r="DH41" s="619"/>
      <c r="DI41" s="619"/>
      <c r="DJ41" s="619"/>
      <c r="DK41" s="619"/>
      <c r="DL41" s="619"/>
      <c r="DM41" s="619"/>
      <c r="DN41" s="619"/>
      <c r="DO41" s="619"/>
      <c r="DP41" s="619"/>
      <c r="DQ41" s="620"/>
      <c r="DR41" s="594">
        <v>27.3</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305</v>
      </c>
      <c r="AQ42" s="623"/>
      <c r="AR42" s="623"/>
      <c r="AS42" s="623"/>
      <c r="AT42" s="628" t="s">
        <v>306</v>
      </c>
      <c r="AU42" s="214"/>
      <c r="AV42" s="214"/>
      <c r="AW42" s="214"/>
      <c r="AX42" s="575" t="s">
        <v>155</v>
      </c>
      <c r="AY42" s="576"/>
      <c r="AZ42" s="576"/>
      <c r="BA42" s="576"/>
      <c r="BB42" s="576"/>
      <c r="BC42" s="577"/>
      <c r="BD42" s="631">
        <v>99.7</v>
      </c>
      <c r="BE42" s="632"/>
      <c r="BF42" s="632"/>
      <c r="BG42" s="632"/>
      <c r="BH42" s="632"/>
      <c r="BI42" s="632">
        <v>99.1</v>
      </c>
      <c r="BJ42" s="632"/>
      <c r="BK42" s="632"/>
      <c r="BL42" s="632"/>
      <c r="BM42" s="633"/>
      <c r="BN42" s="631">
        <v>99.6</v>
      </c>
      <c r="BO42" s="632"/>
      <c r="BP42" s="632"/>
      <c r="BQ42" s="632"/>
      <c r="BR42" s="632"/>
      <c r="BS42" s="632">
        <v>99</v>
      </c>
      <c r="BT42" s="632"/>
      <c r="BU42" s="632"/>
      <c r="BV42" s="632"/>
      <c r="BW42" s="633"/>
      <c r="BY42" s="636"/>
      <c r="BZ42" s="637"/>
      <c r="CA42" s="586" t="s">
        <v>307</v>
      </c>
      <c r="CB42" s="587"/>
      <c r="CC42" s="587"/>
      <c r="CD42" s="587"/>
      <c r="CE42" s="587"/>
      <c r="CF42" s="587"/>
      <c r="CG42" s="587"/>
      <c r="CH42" s="587"/>
      <c r="CI42" s="587"/>
      <c r="CJ42" s="587"/>
      <c r="CK42" s="587"/>
      <c r="CL42" s="588"/>
      <c r="CM42" s="589">
        <v>102170995</v>
      </c>
      <c r="CN42" s="590"/>
      <c r="CO42" s="590"/>
      <c r="CP42" s="590"/>
      <c r="CQ42" s="590"/>
      <c r="CR42" s="590"/>
      <c r="CS42" s="590"/>
      <c r="CT42" s="591"/>
      <c r="CU42" s="594">
        <v>13.3</v>
      </c>
      <c r="CV42" s="617"/>
      <c r="CW42" s="617"/>
      <c r="CX42" s="618"/>
      <c r="CY42" s="598">
        <v>100989769</v>
      </c>
      <c r="CZ42" s="619"/>
      <c r="DA42" s="619"/>
      <c r="DB42" s="619"/>
      <c r="DC42" s="619"/>
      <c r="DD42" s="619"/>
      <c r="DE42" s="619"/>
      <c r="DF42" s="620"/>
      <c r="DG42" s="598">
        <v>100815189</v>
      </c>
      <c r="DH42" s="619"/>
      <c r="DI42" s="619"/>
      <c r="DJ42" s="619"/>
      <c r="DK42" s="619"/>
      <c r="DL42" s="619"/>
      <c r="DM42" s="619"/>
      <c r="DN42" s="619"/>
      <c r="DO42" s="619"/>
      <c r="DP42" s="619"/>
      <c r="DQ42" s="620"/>
      <c r="DR42" s="594">
        <v>26.3</v>
      </c>
      <c r="DS42" s="617"/>
      <c r="DT42" s="617"/>
      <c r="DU42" s="617"/>
      <c r="DV42" s="617"/>
      <c r="DW42" s="617"/>
      <c r="DX42" s="621"/>
    </row>
    <row r="43" spans="2:128" ht="11.25" customHeight="1" x14ac:dyDescent="0.15">
      <c r="AP43" s="624"/>
      <c r="AQ43" s="625"/>
      <c r="AR43" s="625"/>
      <c r="AS43" s="625"/>
      <c r="AT43" s="629"/>
      <c r="AU43" s="210" t="s">
        <v>308</v>
      </c>
      <c r="AX43" s="586" t="s">
        <v>309</v>
      </c>
      <c r="AY43" s="587"/>
      <c r="AZ43" s="587"/>
      <c r="BA43" s="587"/>
      <c r="BB43" s="587"/>
      <c r="BC43" s="588"/>
      <c r="BD43" s="643">
        <v>99.2</v>
      </c>
      <c r="BE43" s="644"/>
      <c r="BF43" s="644"/>
      <c r="BG43" s="644"/>
      <c r="BH43" s="644"/>
      <c r="BI43" s="644">
        <v>96.9</v>
      </c>
      <c r="BJ43" s="644"/>
      <c r="BK43" s="644"/>
      <c r="BL43" s="644"/>
      <c r="BM43" s="645"/>
      <c r="BN43" s="643">
        <v>99.1</v>
      </c>
      <c r="BO43" s="644"/>
      <c r="BP43" s="644"/>
      <c r="BQ43" s="644"/>
      <c r="BR43" s="644"/>
      <c r="BS43" s="644">
        <v>96.7</v>
      </c>
      <c r="BT43" s="644"/>
      <c r="BU43" s="644"/>
      <c r="BV43" s="644"/>
      <c r="BW43" s="645"/>
      <c r="BY43" s="636"/>
      <c r="BZ43" s="637"/>
      <c r="CA43" s="586" t="s">
        <v>310</v>
      </c>
      <c r="CB43" s="587"/>
      <c r="CC43" s="587"/>
      <c r="CD43" s="587"/>
      <c r="CE43" s="587"/>
      <c r="CF43" s="587"/>
      <c r="CG43" s="587"/>
      <c r="CH43" s="587"/>
      <c r="CI43" s="587"/>
      <c r="CJ43" s="587"/>
      <c r="CK43" s="587"/>
      <c r="CL43" s="588"/>
      <c r="CM43" s="589">
        <v>3800454</v>
      </c>
      <c r="CN43" s="619"/>
      <c r="CO43" s="619"/>
      <c r="CP43" s="619"/>
      <c r="CQ43" s="619"/>
      <c r="CR43" s="619"/>
      <c r="CS43" s="619"/>
      <c r="CT43" s="620"/>
      <c r="CU43" s="594">
        <v>0.5</v>
      </c>
      <c r="CV43" s="617"/>
      <c r="CW43" s="617"/>
      <c r="CX43" s="618"/>
      <c r="CY43" s="598">
        <v>3751465</v>
      </c>
      <c r="CZ43" s="619"/>
      <c r="DA43" s="619"/>
      <c r="DB43" s="619"/>
      <c r="DC43" s="619"/>
      <c r="DD43" s="619"/>
      <c r="DE43" s="619"/>
      <c r="DF43" s="620"/>
      <c r="DG43" s="598">
        <v>3750546</v>
      </c>
      <c r="DH43" s="619"/>
      <c r="DI43" s="619"/>
      <c r="DJ43" s="619"/>
      <c r="DK43" s="619"/>
      <c r="DL43" s="619"/>
      <c r="DM43" s="619"/>
      <c r="DN43" s="619"/>
      <c r="DO43" s="619"/>
      <c r="DP43" s="619"/>
      <c r="DQ43" s="620"/>
      <c r="DR43" s="594">
        <v>1</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311</v>
      </c>
      <c r="AY44" s="607"/>
      <c r="AZ44" s="607"/>
      <c r="BA44" s="607"/>
      <c r="BB44" s="607"/>
      <c r="BC44" s="608"/>
      <c r="BD44" s="640">
        <v>100</v>
      </c>
      <c r="BE44" s="641"/>
      <c r="BF44" s="641"/>
      <c r="BG44" s="641"/>
      <c r="BH44" s="641"/>
      <c r="BI44" s="641">
        <v>99.8</v>
      </c>
      <c r="BJ44" s="641"/>
      <c r="BK44" s="641"/>
      <c r="BL44" s="641"/>
      <c r="BM44" s="642"/>
      <c r="BN44" s="640">
        <v>99.9</v>
      </c>
      <c r="BO44" s="641"/>
      <c r="BP44" s="641"/>
      <c r="BQ44" s="641"/>
      <c r="BR44" s="641"/>
      <c r="BS44" s="641">
        <v>99.8</v>
      </c>
      <c r="BT44" s="641"/>
      <c r="BU44" s="641"/>
      <c r="BV44" s="641"/>
      <c r="BW44" s="642"/>
      <c r="BY44" s="638"/>
      <c r="BZ44" s="639"/>
      <c r="CA44" s="586" t="s">
        <v>312</v>
      </c>
      <c r="CB44" s="587"/>
      <c r="CC44" s="587"/>
      <c r="CD44" s="587"/>
      <c r="CE44" s="587"/>
      <c r="CF44" s="587"/>
      <c r="CG44" s="587"/>
      <c r="CH44" s="587"/>
      <c r="CI44" s="587"/>
      <c r="CJ44" s="587"/>
      <c r="CK44" s="587"/>
      <c r="CL44" s="588"/>
      <c r="CM44" s="589">
        <v>58</v>
      </c>
      <c r="CN44" s="590"/>
      <c r="CO44" s="590"/>
      <c r="CP44" s="590"/>
      <c r="CQ44" s="590"/>
      <c r="CR44" s="590"/>
      <c r="CS44" s="590"/>
      <c r="CT44" s="591"/>
      <c r="CU44" s="594">
        <v>0</v>
      </c>
      <c r="CV44" s="617"/>
      <c r="CW44" s="617"/>
      <c r="CX44" s="618"/>
      <c r="CY44" s="598">
        <v>58</v>
      </c>
      <c r="CZ44" s="619"/>
      <c r="DA44" s="619"/>
      <c r="DB44" s="619"/>
      <c r="DC44" s="619"/>
      <c r="DD44" s="619"/>
      <c r="DE44" s="619"/>
      <c r="DF44" s="620"/>
      <c r="DG44" s="598">
        <v>58</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313</v>
      </c>
      <c r="AQ45" s="654"/>
      <c r="AR45" s="654"/>
      <c r="AS45" s="654"/>
      <c r="AT45" s="654"/>
      <c r="AU45" s="654"/>
      <c r="AV45" s="654"/>
      <c r="AW45" s="655"/>
      <c r="AX45" s="656" t="s">
        <v>314</v>
      </c>
      <c r="AY45" s="656"/>
      <c r="AZ45" s="656"/>
      <c r="BA45" s="656"/>
      <c r="BB45" s="656"/>
      <c r="BC45" s="656"/>
      <c r="BD45" s="657">
        <v>5110765</v>
      </c>
      <c r="BE45" s="658"/>
      <c r="BF45" s="658"/>
      <c r="BG45" s="658"/>
      <c r="BH45" s="658"/>
      <c r="BI45" s="658"/>
      <c r="BJ45" s="658"/>
      <c r="BK45" s="658"/>
      <c r="BL45" s="658"/>
      <c r="BM45" s="659"/>
      <c r="BN45" s="657">
        <v>5432092</v>
      </c>
      <c r="BO45" s="658"/>
      <c r="BP45" s="658"/>
      <c r="BQ45" s="658"/>
      <c r="BR45" s="658"/>
      <c r="BS45" s="658"/>
      <c r="BT45" s="658"/>
      <c r="BU45" s="658"/>
      <c r="BV45" s="658"/>
      <c r="BW45" s="659"/>
      <c r="BY45" s="586" t="s">
        <v>315</v>
      </c>
      <c r="BZ45" s="587"/>
      <c r="CA45" s="587"/>
      <c r="CB45" s="587"/>
      <c r="CC45" s="587"/>
      <c r="CD45" s="587"/>
      <c r="CE45" s="587"/>
      <c r="CF45" s="587"/>
      <c r="CG45" s="587"/>
      <c r="CH45" s="587"/>
      <c r="CI45" s="587"/>
      <c r="CJ45" s="587"/>
      <c r="CK45" s="587"/>
      <c r="CL45" s="588"/>
      <c r="CM45" s="589">
        <v>341365858</v>
      </c>
      <c r="CN45" s="619"/>
      <c r="CO45" s="619"/>
      <c r="CP45" s="619"/>
      <c r="CQ45" s="619"/>
      <c r="CR45" s="619"/>
      <c r="CS45" s="619"/>
      <c r="CT45" s="620"/>
      <c r="CU45" s="594">
        <v>44.3</v>
      </c>
      <c r="CV45" s="617"/>
      <c r="CW45" s="617"/>
      <c r="CX45" s="618"/>
      <c r="CY45" s="598">
        <v>197544210</v>
      </c>
      <c r="CZ45" s="619"/>
      <c r="DA45" s="619"/>
      <c r="DB45" s="619"/>
      <c r="DC45" s="619"/>
      <c r="DD45" s="619"/>
      <c r="DE45" s="619"/>
      <c r="DF45" s="620"/>
      <c r="DG45" s="598">
        <v>117887322</v>
      </c>
      <c r="DH45" s="619"/>
      <c r="DI45" s="619"/>
      <c r="DJ45" s="619"/>
      <c r="DK45" s="619"/>
      <c r="DL45" s="619"/>
      <c r="DM45" s="619"/>
      <c r="DN45" s="619"/>
      <c r="DO45" s="619"/>
      <c r="DP45" s="619"/>
      <c r="DQ45" s="620"/>
      <c r="DR45" s="594">
        <v>30.8</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316</v>
      </c>
      <c r="AQ46" s="647"/>
      <c r="AR46" s="647"/>
      <c r="AS46" s="647"/>
      <c r="AT46" s="647"/>
      <c r="AU46" s="647"/>
      <c r="AV46" s="647"/>
      <c r="AW46" s="648"/>
      <c r="AX46" s="649" t="s">
        <v>317</v>
      </c>
      <c r="AY46" s="649"/>
      <c r="AZ46" s="649"/>
      <c r="BA46" s="649"/>
      <c r="BB46" s="649"/>
      <c r="BC46" s="649"/>
      <c r="BD46" s="650">
        <v>5110765</v>
      </c>
      <c r="BE46" s="651"/>
      <c r="BF46" s="651"/>
      <c r="BG46" s="651"/>
      <c r="BH46" s="651"/>
      <c r="BI46" s="651"/>
      <c r="BJ46" s="651"/>
      <c r="BK46" s="651"/>
      <c r="BL46" s="651"/>
      <c r="BM46" s="652"/>
      <c r="BN46" s="650">
        <v>5432092</v>
      </c>
      <c r="BO46" s="651"/>
      <c r="BP46" s="651"/>
      <c r="BQ46" s="651"/>
      <c r="BR46" s="651"/>
      <c r="BS46" s="651"/>
      <c r="BT46" s="651"/>
      <c r="BU46" s="651"/>
      <c r="BV46" s="651"/>
      <c r="BW46" s="652"/>
      <c r="BY46" s="586" t="s">
        <v>318</v>
      </c>
      <c r="BZ46" s="587"/>
      <c r="CA46" s="587"/>
      <c r="CB46" s="587"/>
      <c r="CC46" s="587"/>
      <c r="CD46" s="587"/>
      <c r="CE46" s="587"/>
      <c r="CF46" s="587"/>
      <c r="CG46" s="587"/>
      <c r="CH46" s="587"/>
      <c r="CI46" s="587"/>
      <c r="CJ46" s="587"/>
      <c r="CK46" s="587"/>
      <c r="CL46" s="588"/>
      <c r="CM46" s="589">
        <v>45860126</v>
      </c>
      <c r="CN46" s="590"/>
      <c r="CO46" s="590"/>
      <c r="CP46" s="590"/>
      <c r="CQ46" s="590"/>
      <c r="CR46" s="590"/>
      <c r="CS46" s="590"/>
      <c r="CT46" s="591"/>
      <c r="CU46" s="594">
        <v>6</v>
      </c>
      <c r="CV46" s="617"/>
      <c r="CW46" s="617"/>
      <c r="CX46" s="618"/>
      <c r="CY46" s="598">
        <v>24296394</v>
      </c>
      <c r="CZ46" s="619"/>
      <c r="DA46" s="619"/>
      <c r="DB46" s="619"/>
      <c r="DC46" s="619"/>
      <c r="DD46" s="619"/>
      <c r="DE46" s="619"/>
      <c r="DF46" s="620"/>
      <c r="DG46" s="598">
        <v>17289004</v>
      </c>
      <c r="DH46" s="619"/>
      <c r="DI46" s="619"/>
      <c r="DJ46" s="619"/>
      <c r="DK46" s="619"/>
      <c r="DL46" s="619"/>
      <c r="DM46" s="619"/>
      <c r="DN46" s="619"/>
      <c r="DO46" s="619"/>
      <c r="DP46" s="619"/>
      <c r="DQ46" s="620"/>
      <c r="DR46" s="594">
        <v>4.5</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319</v>
      </c>
      <c r="BZ47" s="587"/>
      <c r="CA47" s="587"/>
      <c r="CB47" s="587"/>
      <c r="CC47" s="587"/>
      <c r="CD47" s="587"/>
      <c r="CE47" s="587"/>
      <c r="CF47" s="587"/>
      <c r="CG47" s="587"/>
      <c r="CH47" s="587"/>
      <c r="CI47" s="587"/>
      <c r="CJ47" s="587"/>
      <c r="CK47" s="587"/>
      <c r="CL47" s="588"/>
      <c r="CM47" s="589">
        <v>18270949</v>
      </c>
      <c r="CN47" s="619"/>
      <c r="CO47" s="619"/>
      <c r="CP47" s="619"/>
      <c r="CQ47" s="619"/>
      <c r="CR47" s="619"/>
      <c r="CS47" s="619"/>
      <c r="CT47" s="620"/>
      <c r="CU47" s="594">
        <v>2.4</v>
      </c>
      <c r="CV47" s="617"/>
      <c r="CW47" s="617"/>
      <c r="CX47" s="618"/>
      <c r="CY47" s="598">
        <v>8452479</v>
      </c>
      <c r="CZ47" s="619"/>
      <c r="DA47" s="619"/>
      <c r="DB47" s="619"/>
      <c r="DC47" s="619"/>
      <c r="DD47" s="619"/>
      <c r="DE47" s="619"/>
      <c r="DF47" s="620"/>
      <c r="DG47" s="598">
        <v>8450607</v>
      </c>
      <c r="DH47" s="619"/>
      <c r="DI47" s="619"/>
      <c r="DJ47" s="619"/>
      <c r="DK47" s="619"/>
      <c r="DL47" s="619"/>
      <c r="DM47" s="619"/>
      <c r="DN47" s="619"/>
      <c r="DO47" s="619"/>
      <c r="DP47" s="619"/>
      <c r="DQ47" s="620"/>
      <c r="DR47" s="594">
        <v>2.2000000000000002</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320</v>
      </c>
      <c r="BZ48" s="587"/>
      <c r="CA48" s="587"/>
      <c r="CB48" s="587"/>
      <c r="CC48" s="587"/>
      <c r="CD48" s="587"/>
      <c r="CE48" s="587"/>
      <c r="CF48" s="587"/>
      <c r="CG48" s="587"/>
      <c r="CH48" s="587"/>
      <c r="CI48" s="587"/>
      <c r="CJ48" s="587"/>
      <c r="CK48" s="587"/>
      <c r="CL48" s="588"/>
      <c r="CM48" s="589">
        <v>193414300</v>
      </c>
      <c r="CN48" s="590"/>
      <c r="CO48" s="590"/>
      <c r="CP48" s="590"/>
      <c r="CQ48" s="590"/>
      <c r="CR48" s="590"/>
      <c r="CS48" s="590"/>
      <c r="CT48" s="591"/>
      <c r="CU48" s="594">
        <v>25.1</v>
      </c>
      <c r="CV48" s="617"/>
      <c r="CW48" s="617"/>
      <c r="CX48" s="618"/>
      <c r="CY48" s="598">
        <v>144109323</v>
      </c>
      <c r="CZ48" s="619"/>
      <c r="DA48" s="619"/>
      <c r="DB48" s="619"/>
      <c r="DC48" s="619"/>
      <c r="DD48" s="619"/>
      <c r="DE48" s="619"/>
      <c r="DF48" s="620"/>
      <c r="DG48" s="598">
        <v>86362833</v>
      </c>
      <c r="DH48" s="619"/>
      <c r="DI48" s="619"/>
      <c r="DJ48" s="619"/>
      <c r="DK48" s="619"/>
      <c r="DL48" s="619"/>
      <c r="DM48" s="619"/>
      <c r="DN48" s="619"/>
      <c r="DO48" s="619"/>
      <c r="DP48" s="619"/>
      <c r="DQ48" s="620"/>
      <c r="DR48" s="594">
        <v>22.5</v>
      </c>
      <c r="DS48" s="617"/>
      <c r="DT48" s="617"/>
      <c r="DU48" s="617"/>
      <c r="DV48" s="617"/>
      <c r="DW48" s="617"/>
      <c r="DX48" s="621"/>
    </row>
    <row r="49" spans="2:128" ht="11.25" customHeight="1" x14ac:dyDescent="0.15">
      <c r="B49" s="210" t="s">
        <v>321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322</v>
      </c>
      <c r="BZ49" s="587"/>
      <c r="CA49" s="587"/>
      <c r="CB49" s="587"/>
      <c r="CC49" s="587"/>
      <c r="CD49" s="587"/>
      <c r="CE49" s="587"/>
      <c r="CF49" s="587"/>
      <c r="CG49" s="587"/>
      <c r="CH49" s="587"/>
      <c r="CI49" s="587"/>
      <c r="CJ49" s="587"/>
      <c r="CK49" s="587"/>
      <c r="CL49" s="588"/>
      <c r="CM49" s="589">
        <v>7032762</v>
      </c>
      <c r="CN49" s="619"/>
      <c r="CO49" s="619"/>
      <c r="CP49" s="619"/>
      <c r="CQ49" s="619"/>
      <c r="CR49" s="619"/>
      <c r="CS49" s="619"/>
      <c r="CT49" s="620"/>
      <c r="CU49" s="594">
        <v>0.9</v>
      </c>
      <c r="CV49" s="617"/>
      <c r="CW49" s="617"/>
      <c r="CX49" s="618"/>
      <c r="CY49" s="598">
        <v>7032762</v>
      </c>
      <c r="CZ49" s="619"/>
      <c r="DA49" s="619"/>
      <c r="DB49" s="619"/>
      <c r="DC49" s="619"/>
      <c r="DD49" s="619"/>
      <c r="DE49" s="619"/>
      <c r="DF49" s="620"/>
      <c r="DG49" s="598">
        <v>5757268</v>
      </c>
      <c r="DH49" s="619"/>
      <c r="DI49" s="619"/>
      <c r="DJ49" s="619"/>
      <c r="DK49" s="619"/>
      <c r="DL49" s="619"/>
      <c r="DM49" s="619"/>
      <c r="DN49" s="619"/>
      <c r="DO49" s="619"/>
      <c r="DP49" s="619"/>
      <c r="DQ49" s="620"/>
      <c r="DR49" s="594">
        <v>1.5</v>
      </c>
      <c r="DS49" s="617"/>
      <c r="DT49" s="617"/>
      <c r="DU49" s="617"/>
      <c r="DV49" s="617"/>
      <c r="DW49" s="617"/>
      <c r="DX49" s="621"/>
    </row>
    <row r="50" spans="2:128" ht="11.25" customHeight="1" x14ac:dyDescent="0.15">
      <c r="B50" s="660" t="s">
        <v>323</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324</v>
      </c>
      <c r="BZ50" s="587"/>
      <c r="CA50" s="587"/>
      <c r="CB50" s="587"/>
      <c r="CC50" s="587"/>
      <c r="CD50" s="587"/>
      <c r="CE50" s="587"/>
      <c r="CF50" s="587"/>
      <c r="CG50" s="587"/>
      <c r="CH50" s="587"/>
      <c r="CI50" s="587"/>
      <c r="CJ50" s="587"/>
      <c r="CK50" s="587"/>
      <c r="CL50" s="588"/>
      <c r="CM50" s="589">
        <v>17616590</v>
      </c>
      <c r="CN50" s="590"/>
      <c r="CO50" s="590"/>
      <c r="CP50" s="590"/>
      <c r="CQ50" s="590"/>
      <c r="CR50" s="590"/>
      <c r="CS50" s="590"/>
      <c r="CT50" s="591"/>
      <c r="CU50" s="594">
        <v>2.2999999999999998</v>
      </c>
      <c r="CV50" s="617"/>
      <c r="CW50" s="617"/>
      <c r="CX50" s="618"/>
      <c r="CY50" s="598">
        <v>13118329</v>
      </c>
      <c r="CZ50" s="619"/>
      <c r="DA50" s="619"/>
      <c r="DB50" s="619"/>
      <c r="DC50" s="619"/>
      <c r="DD50" s="619"/>
      <c r="DE50" s="619"/>
      <c r="DF50" s="620"/>
      <c r="DG50" s="598" t="s">
        <v>205</v>
      </c>
      <c r="DH50" s="619"/>
      <c r="DI50" s="619"/>
      <c r="DJ50" s="619"/>
      <c r="DK50" s="619"/>
      <c r="DL50" s="619"/>
      <c r="DM50" s="619"/>
      <c r="DN50" s="619"/>
      <c r="DO50" s="619"/>
      <c r="DP50" s="619"/>
      <c r="DQ50" s="620"/>
      <c r="DR50" s="594" t="s">
        <v>205</v>
      </c>
      <c r="DS50" s="617"/>
      <c r="DT50" s="617"/>
      <c r="DU50" s="617"/>
      <c r="DV50" s="617"/>
      <c r="DW50" s="617"/>
      <c r="DX50" s="621"/>
    </row>
    <row r="51" spans="2:128" ht="11.25" customHeight="1" x14ac:dyDescent="0.15">
      <c r="B51" s="660" t="s">
        <v>325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326</v>
      </c>
      <c r="BZ51" s="587"/>
      <c r="CA51" s="587"/>
      <c r="CB51" s="587"/>
      <c r="CC51" s="587"/>
      <c r="CD51" s="587"/>
      <c r="CE51" s="587"/>
      <c r="CF51" s="587"/>
      <c r="CG51" s="587"/>
      <c r="CH51" s="587"/>
      <c r="CI51" s="587"/>
      <c r="CJ51" s="587"/>
      <c r="CK51" s="587"/>
      <c r="CL51" s="588"/>
      <c r="CM51" s="589" t="s">
        <v>120</v>
      </c>
      <c r="CN51" s="619"/>
      <c r="CO51" s="619"/>
      <c r="CP51" s="619"/>
      <c r="CQ51" s="619"/>
      <c r="CR51" s="619"/>
      <c r="CS51" s="619"/>
      <c r="CT51" s="620"/>
      <c r="CU51" s="594" t="s">
        <v>120</v>
      </c>
      <c r="CV51" s="617"/>
      <c r="CW51" s="617"/>
      <c r="CX51" s="618"/>
      <c r="CY51" s="598" t="s">
        <v>120</v>
      </c>
      <c r="CZ51" s="619"/>
      <c r="DA51" s="619"/>
      <c r="DB51" s="619"/>
      <c r="DC51" s="619"/>
      <c r="DD51" s="619"/>
      <c r="DE51" s="619"/>
      <c r="DF51" s="620"/>
      <c r="DG51" s="598" t="s">
        <v>205</v>
      </c>
      <c r="DH51" s="619"/>
      <c r="DI51" s="619"/>
      <c r="DJ51" s="619"/>
      <c r="DK51" s="619"/>
      <c r="DL51" s="619"/>
      <c r="DM51" s="619"/>
      <c r="DN51" s="619"/>
      <c r="DO51" s="619"/>
      <c r="DP51" s="619"/>
      <c r="DQ51" s="620"/>
      <c r="DR51" s="594" t="s">
        <v>120</v>
      </c>
      <c r="DS51" s="617"/>
      <c r="DT51" s="617"/>
      <c r="DU51" s="617"/>
      <c r="DV51" s="617"/>
      <c r="DW51" s="617"/>
      <c r="DX51" s="621"/>
    </row>
    <row r="52" spans="2:128" ht="11.25" customHeight="1" x14ac:dyDescent="0.15">
      <c r="BY52" s="586" t="s">
        <v>327</v>
      </c>
      <c r="BZ52" s="587"/>
      <c r="CA52" s="587"/>
      <c r="CB52" s="587"/>
      <c r="CC52" s="587"/>
      <c r="CD52" s="587"/>
      <c r="CE52" s="587"/>
      <c r="CF52" s="587"/>
      <c r="CG52" s="587"/>
      <c r="CH52" s="587"/>
      <c r="CI52" s="587"/>
      <c r="CJ52" s="587"/>
      <c r="CK52" s="587"/>
      <c r="CL52" s="588"/>
      <c r="CM52" s="589">
        <v>59171131</v>
      </c>
      <c r="CN52" s="590"/>
      <c r="CO52" s="590"/>
      <c r="CP52" s="590"/>
      <c r="CQ52" s="590"/>
      <c r="CR52" s="590"/>
      <c r="CS52" s="590"/>
      <c r="CT52" s="591"/>
      <c r="CU52" s="594">
        <v>7.7</v>
      </c>
      <c r="CV52" s="617"/>
      <c r="CW52" s="617"/>
      <c r="CX52" s="618"/>
      <c r="CY52" s="598">
        <v>534923</v>
      </c>
      <c r="CZ52" s="619"/>
      <c r="DA52" s="619"/>
      <c r="DB52" s="619"/>
      <c r="DC52" s="619"/>
      <c r="DD52" s="619"/>
      <c r="DE52" s="619"/>
      <c r="DF52" s="620"/>
      <c r="DG52" s="598">
        <v>27610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328</v>
      </c>
      <c r="BZ53" s="587"/>
      <c r="CA53" s="587"/>
      <c r="CB53" s="587"/>
      <c r="CC53" s="587"/>
      <c r="CD53" s="587"/>
      <c r="CE53" s="587"/>
      <c r="CF53" s="587"/>
      <c r="CG53" s="587"/>
      <c r="CH53" s="587"/>
      <c r="CI53" s="587"/>
      <c r="CJ53" s="587"/>
      <c r="CK53" s="587"/>
      <c r="CL53" s="588"/>
      <c r="CM53" s="589" t="s">
        <v>120</v>
      </c>
      <c r="CN53" s="590"/>
      <c r="CO53" s="590"/>
      <c r="CP53" s="590"/>
      <c r="CQ53" s="590"/>
      <c r="CR53" s="590"/>
      <c r="CS53" s="590"/>
      <c r="CT53" s="591"/>
      <c r="CU53" s="594" t="s">
        <v>205</v>
      </c>
      <c r="CV53" s="617"/>
      <c r="CW53" s="617"/>
      <c r="CX53" s="618"/>
      <c r="CY53" s="598" t="s">
        <v>120</v>
      </c>
      <c r="CZ53" s="619"/>
      <c r="DA53" s="619"/>
      <c r="DB53" s="619"/>
      <c r="DC53" s="619"/>
      <c r="DD53" s="619"/>
      <c r="DE53" s="619"/>
      <c r="DF53" s="620"/>
      <c r="DG53" s="598" t="s">
        <v>205</v>
      </c>
      <c r="DH53" s="619"/>
      <c r="DI53" s="619"/>
      <c r="DJ53" s="619"/>
      <c r="DK53" s="619"/>
      <c r="DL53" s="619"/>
      <c r="DM53" s="619"/>
      <c r="DN53" s="619"/>
      <c r="DO53" s="619"/>
      <c r="DP53" s="619"/>
      <c r="DQ53" s="620"/>
      <c r="DR53" s="594" t="s">
        <v>120</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329</v>
      </c>
      <c r="BZ54" s="587"/>
      <c r="CA54" s="587"/>
      <c r="CB54" s="587"/>
      <c r="CC54" s="587"/>
      <c r="CD54" s="587"/>
      <c r="CE54" s="587"/>
      <c r="CF54" s="587"/>
      <c r="CG54" s="587"/>
      <c r="CH54" s="587"/>
      <c r="CI54" s="587"/>
      <c r="CJ54" s="587"/>
      <c r="CK54" s="587"/>
      <c r="CL54" s="588"/>
      <c r="CM54" s="589">
        <v>147664461</v>
      </c>
      <c r="CN54" s="590"/>
      <c r="CO54" s="590"/>
      <c r="CP54" s="590"/>
      <c r="CQ54" s="590"/>
      <c r="CR54" s="590"/>
      <c r="CS54" s="590"/>
      <c r="CT54" s="591"/>
      <c r="CU54" s="594">
        <v>19.2</v>
      </c>
      <c r="CV54" s="617"/>
      <c r="CW54" s="617"/>
      <c r="CX54" s="618"/>
      <c r="CY54" s="598">
        <v>30846590</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330</v>
      </c>
      <c r="BZ55" s="587"/>
      <c r="CA55" s="587"/>
      <c r="CB55" s="587"/>
      <c r="CC55" s="587"/>
      <c r="CD55" s="587"/>
      <c r="CE55" s="587"/>
      <c r="CF55" s="587"/>
      <c r="CG55" s="587"/>
      <c r="CH55" s="587"/>
      <c r="CI55" s="587"/>
      <c r="CJ55" s="587"/>
      <c r="CK55" s="587"/>
      <c r="CL55" s="588"/>
      <c r="CM55" s="589">
        <v>3189851</v>
      </c>
      <c r="CN55" s="590"/>
      <c r="CO55" s="590"/>
      <c r="CP55" s="590"/>
      <c r="CQ55" s="590"/>
      <c r="CR55" s="590"/>
      <c r="CS55" s="590"/>
      <c r="CT55" s="591"/>
      <c r="CU55" s="594">
        <v>0.4</v>
      </c>
      <c r="CV55" s="617"/>
      <c r="CW55" s="617"/>
      <c r="CX55" s="618"/>
      <c r="CY55" s="598">
        <v>1264794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304</v>
      </c>
      <c r="BZ56" s="635"/>
      <c r="CA56" s="586" t="s">
        <v>331</v>
      </c>
      <c r="CB56" s="587"/>
      <c r="CC56" s="587"/>
      <c r="CD56" s="587"/>
      <c r="CE56" s="587"/>
      <c r="CF56" s="587"/>
      <c r="CG56" s="587"/>
      <c r="CH56" s="587"/>
      <c r="CI56" s="587"/>
      <c r="CJ56" s="587"/>
      <c r="CK56" s="587"/>
      <c r="CL56" s="588"/>
      <c r="CM56" s="589">
        <v>144238313</v>
      </c>
      <c r="CN56" s="590"/>
      <c r="CO56" s="590"/>
      <c r="CP56" s="590"/>
      <c r="CQ56" s="590"/>
      <c r="CR56" s="590"/>
      <c r="CS56" s="590"/>
      <c r="CT56" s="591"/>
      <c r="CU56" s="594">
        <v>18.7</v>
      </c>
      <c r="CV56" s="617"/>
      <c r="CW56" s="617"/>
      <c r="CX56" s="618"/>
      <c r="CY56" s="598">
        <v>30158771</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332</v>
      </c>
      <c r="CB57" s="587"/>
      <c r="CC57" s="587"/>
      <c r="CD57" s="587"/>
      <c r="CE57" s="587"/>
      <c r="CF57" s="587"/>
      <c r="CG57" s="587"/>
      <c r="CH57" s="587"/>
      <c r="CI57" s="587"/>
      <c r="CJ57" s="587"/>
      <c r="CK57" s="587"/>
      <c r="CL57" s="588"/>
      <c r="CM57" s="589">
        <v>95594714</v>
      </c>
      <c r="CN57" s="590"/>
      <c r="CO57" s="590"/>
      <c r="CP57" s="590"/>
      <c r="CQ57" s="590"/>
      <c r="CR57" s="590"/>
      <c r="CS57" s="590"/>
      <c r="CT57" s="591"/>
      <c r="CU57" s="594">
        <v>12.4</v>
      </c>
      <c r="CV57" s="617"/>
      <c r="CW57" s="617"/>
      <c r="CX57" s="618"/>
      <c r="CY57" s="598">
        <v>5691941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333</v>
      </c>
      <c r="CB58" s="587"/>
      <c r="CC58" s="587"/>
      <c r="CD58" s="587"/>
      <c r="CE58" s="587"/>
      <c r="CF58" s="587"/>
      <c r="CG58" s="587"/>
      <c r="CH58" s="587"/>
      <c r="CI58" s="587"/>
      <c r="CJ58" s="587"/>
      <c r="CK58" s="587"/>
      <c r="CL58" s="588"/>
      <c r="CM58" s="589">
        <v>43383234</v>
      </c>
      <c r="CN58" s="590"/>
      <c r="CO58" s="590"/>
      <c r="CP58" s="590"/>
      <c r="CQ58" s="590"/>
      <c r="CR58" s="590"/>
      <c r="CS58" s="590"/>
      <c r="CT58" s="591"/>
      <c r="CU58" s="594">
        <v>5.6</v>
      </c>
      <c r="CV58" s="617"/>
      <c r="CW58" s="617"/>
      <c r="CX58" s="618"/>
      <c r="CY58" s="598">
        <v>24198116</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334</v>
      </c>
      <c r="CB59" s="587"/>
      <c r="CC59" s="587"/>
      <c r="CD59" s="587"/>
      <c r="CE59" s="587"/>
      <c r="CF59" s="587"/>
      <c r="CG59" s="587"/>
      <c r="CH59" s="587"/>
      <c r="CI59" s="587"/>
      <c r="CJ59" s="587"/>
      <c r="CK59" s="587"/>
      <c r="CL59" s="588"/>
      <c r="CM59" s="589">
        <v>3426148</v>
      </c>
      <c r="CN59" s="590"/>
      <c r="CO59" s="590"/>
      <c r="CP59" s="590"/>
      <c r="CQ59" s="590"/>
      <c r="CR59" s="590"/>
      <c r="CS59" s="590"/>
      <c r="CT59" s="591"/>
      <c r="CU59" s="594">
        <v>0.4</v>
      </c>
      <c r="CV59" s="617"/>
      <c r="CW59" s="617"/>
      <c r="CX59" s="618"/>
      <c r="CY59" s="598">
        <v>687819</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335</v>
      </c>
      <c r="CB60" s="587"/>
      <c r="CC60" s="587"/>
      <c r="CD60" s="587"/>
      <c r="CE60" s="587"/>
      <c r="CF60" s="587"/>
      <c r="CG60" s="587"/>
      <c r="CH60" s="587"/>
      <c r="CI60" s="587"/>
      <c r="CJ60" s="587"/>
      <c r="CK60" s="587"/>
      <c r="CL60" s="588"/>
      <c r="CM60" s="589" t="s">
        <v>120</v>
      </c>
      <c r="CN60" s="590"/>
      <c r="CO60" s="590"/>
      <c r="CP60" s="590"/>
      <c r="CQ60" s="590"/>
      <c r="CR60" s="590"/>
      <c r="CS60" s="590"/>
      <c r="CT60" s="591"/>
      <c r="CU60" s="594" t="s">
        <v>205</v>
      </c>
      <c r="CV60" s="617"/>
      <c r="CW60" s="617"/>
      <c r="CX60" s="618"/>
      <c r="CY60" s="598" t="s">
        <v>205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336</v>
      </c>
      <c r="BZ61" s="607"/>
      <c r="CA61" s="607"/>
      <c r="CB61" s="607"/>
      <c r="CC61" s="607"/>
      <c r="CD61" s="607"/>
      <c r="CE61" s="607"/>
      <c r="CF61" s="607"/>
      <c r="CG61" s="607"/>
      <c r="CH61" s="607"/>
      <c r="CI61" s="607"/>
      <c r="CJ61" s="607"/>
      <c r="CK61" s="607"/>
      <c r="CL61" s="608"/>
      <c r="CM61" s="667">
        <v>770615744</v>
      </c>
      <c r="CN61" s="668"/>
      <c r="CO61" s="668"/>
      <c r="CP61" s="668"/>
      <c r="CQ61" s="668"/>
      <c r="CR61" s="668"/>
      <c r="CS61" s="668"/>
      <c r="CT61" s="669"/>
      <c r="CU61" s="609">
        <v>100</v>
      </c>
      <c r="CV61" s="670"/>
      <c r="CW61" s="670"/>
      <c r="CX61" s="671"/>
      <c r="CY61" s="672">
        <v>474533896</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DEHR59+7il6xmAozkDix9j6np6BWFZMC+1KuFpORjG0vphFmGMMAKv4Lp6jasN369A4KmYvhPWo/sMylyC/Y8w==" saltValue="ePrKQZfwor3r/hpdWE2KKw=="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337</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338</v>
      </c>
      <c r="DK2" s="683"/>
      <c r="DL2" s="683"/>
      <c r="DM2" s="683"/>
      <c r="DN2" s="683"/>
      <c r="DO2" s="684"/>
      <c r="DP2" s="226"/>
      <c r="DQ2" s="682" t="s">
        <v>339</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341</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342</v>
      </c>
      <c r="B5" s="688"/>
      <c r="C5" s="688"/>
      <c r="D5" s="688"/>
      <c r="E5" s="688"/>
      <c r="F5" s="688"/>
      <c r="G5" s="688"/>
      <c r="H5" s="688"/>
      <c r="I5" s="688"/>
      <c r="J5" s="688"/>
      <c r="K5" s="688"/>
      <c r="L5" s="688"/>
      <c r="M5" s="688"/>
      <c r="N5" s="688"/>
      <c r="O5" s="688"/>
      <c r="P5" s="689"/>
      <c r="Q5" s="693" t="s">
        <v>343</v>
      </c>
      <c r="R5" s="694"/>
      <c r="S5" s="694"/>
      <c r="T5" s="694"/>
      <c r="U5" s="695"/>
      <c r="V5" s="693" t="s">
        <v>344</v>
      </c>
      <c r="W5" s="694"/>
      <c r="X5" s="694"/>
      <c r="Y5" s="694"/>
      <c r="Z5" s="695"/>
      <c r="AA5" s="693" t="s">
        <v>345</v>
      </c>
      <c r="AB5" s="694"/>
      <c r="AC5" s="694"/>
      <c r="AD5" s="694"/>
      <c r="AE5" s="694"/>
      <c r="AF5" s="699" t="s">
        <v>346</v>
      </c>
      <c r="AG5" s="694"/>
      <c r="AH5" s="694"/>
      <c r="AI5" s="694"/>
      <c r="AJ5" s="700"/>
      <c r="AK5" s="694" t="s">
        <v>347</v>
      </c>
      <c r="AL5" s="694"/>
      <c r="AM5" s="694"/>
      <c r="AN5" s="694"/>
      <c r="AO5" s="695"/>
      <c r="AP5" s="693" t="s">
        <v>348</v>
      </c>
      <c r="AQ5" s="694"/>
      <c r="AR5" s="694"/>
      <c r="AS5" s="694"/>
      <c r="AT5" s="695"/>
      <c r="AU5" s="693" t="s">
        <v>349</v>
      </c>
      <c r="AV5" s="694"/>
      <c r="AW5" s="694"/>
      <c r="AX5" s="694"/>
      <c r="AY5" s="700"/>
      <c r="AZ5" s="230"/>
      <c r="BA5" s="230"/>
      <c r="BB5" s="230"/>
      <c r="BC5" s="230"/>
      <c r="BD5" s="230"/>
      <c r="BE5" s="231"/>
      <c r="BF5" s="231"/>
      <c r="BG5" s="231"/>
      <c r="BH5" s="231"/>
      <c r="BI5" s="231"/>
      <c r="BJ5" s="231"/>
      <c r="BK5" s="231"/>
      <c r="BL5" s="231"/>
      <c r="BM5" s="231"/>
      <c r="BN5" s="231"/>
      <c r="BO5" s="231"/>
      <c r="BP5" s="231"/>
      <c r="BQ5" s="687" t="s">
        <v>350</v>
      </c>
      <c r="BR5" s="688"/>
      <c r="BS5" s="688"/>
      <c r="BT5" s="688"/>
      <c r="BU5" s="688"/>
      <c r="BV5" s="688"/>
      <c r="BW5" s="688"/>
      <c r="BX5" s="688"/>
      <c r="BY5" s="688"/>
      <c r="BZ5" s="688"/>
      <c r="CA5" s="688"/>
      <c r="CB5" s="688"/>
      <c r="CC5" s="688"/>
      <c r="CD5" s="688"/>
      <c r="CE5" s="688"/>
      <c r="CF5" s="688"/>
      <c r="CG5" s="689"/>
      <c r="CH5" s="693" t="s">
        <v>351</v>
      </c>
      <c r="CI5" s="694"/>
      <c r="CJ5" s="694"/>
      <c r="CK5" s="694"/>
      <c r="CL5" s="695"/>
      <c r="CM5" s="693" t="s">
        <v>352</v>
      </c>
      <c r="CN5" s="694"/>
      <c r="CO5" s="694"/>
      <c r="CP5" s="694"/>
      <c r="CQ5" s="695"/>
      <c r="CR5" s="693" t="s">
        <v>353</v>
      </c>
      <c r="CS5" s="694"/>
      <c r="CT5" s="694"/>
      <c r="CU5" s="694"/>
      <c r="CV5" s="695"/>
      <c r="CW5" s="693" t="s">
        <v>354</v>
      </c>
      <c r="CX5" s="694"/>
      <c r="CY5" s="694"/>
      <c r="CZ5" s="694"/>
      <c r="DA5" s="695"/>
      <c r="DB5" s="693" t="s">
        <v>355</v>
      </c>
      <c r="DC5" s="694"/>
      <c r="DD5" s="694"/>
      <c r="DE5" s="694"/>
      <c r="DF5" s="695"/>
      <c r="DG5" s="723" t="s">
        <v>356</v>
      </c>
      <c r="DH5" s="724"/>
      <c r="DI5" s="724"/>
      <c r="DJ5" s="724"/>
      <c r="DK5" s="725"/>
      <c r="DL5" s="723" t="s">
        <v>357</v>
      </c>
      <c r="DM5" s="724"/>
      <c r="DN5" s="724"/>
      <c r="DO5" s="724"/>
      <c r="DP5" s="725"/>
      <c r="DQ5" s="693" t="s">
        <v>358</v>
      </c>
      <c r="DR5" s="694"/>
      <c r="DS5" s="694"/>
      <c r="DT5" s="694"/>
      <c r="DU5" s="695"/>
      <c r="DV5" s="693" t="s">
        <v>349</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359</v>
      </c>
      <c r="C7" s="710"/>
      <c r="D7" s="710"/>
      <c r="E7" s="710"/>
      <c r="F7" s="710"/>
      <c r="G7" s="710"/>
      <c r="H7" s="710"/>
      <c r="I7" s="710"/>
      <c r="J7" s="710"/>
      <c r="K7" s="710"/>
      <c r="L7" s="710"/>
      <c r="M7" s="710"/>
      <c r="N7" s="710"/>
      <c r="O7" s="710"/>
      <c r="P7" s="711"/>
      <c r="Q7" s="712">
        <v>812505</v>
      </c>
      <c r="R7" s="713"/>
      <c r="S7" s="713"/>
      <c r="T7" s="713"/>
      <c r="U7" s="713"/>
      <c r="V7" s="713">
        <v>791485</v>
      </c>
      <c r="W7" s="713"/>
      <c r="X7" s="713"/>
      <c r="Y7" s="713"/>
      <c r="Z7" s="713"/>
      <c r="AA7" s="713">
        <v>21020</v>
      </c>
      <c r="AB7" s="713"/>
      <c r="AC7" s="713"/>
      <c r="AD7" s="713"/>
      <c r="AE7" s="714"/>
      <c r="AF7" s="715">
        <v>7513</v>
      </c>
      <c r="AG7" s="716"/>
      <c r="AH7" s="716"/>
      <c r="AI7" s="716"/>
      <c r="AJ7" s="717"/>
      <c r="AK7" s="718" t="s">
        <v>549</v>
      </c>
      <c r="AL7" s="719"/>
      <c r="AM7" s="719"/>
      <c r="AN7" s="719"/>
      <c r="AO7" s="719"/>
      <c r="AP7" s="719">
        <v>926787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550</v>
      </c>
      <c r="BS7" s="706" t="s">
        <v>551</v>
      </c>
      <c r="BT7" s="707"/>
      <c r="BU7" s="707"/>
      <c r="BV7" s="707"/>
      <c r="BW7" s="707"/>
      <c r="BX7" s="707"/>
      <c r="BY7" s="707"/>
      <c r="BZ7" s="707"/>
      <c r="CA7" s="707"/>
      <c r="CB7" s="707"/>
      <c r="CC7" s="707"/>
      <c r="CD7" s="707"/>
      <c r="CE7" s="707"/>
      <c r="CF7" s="707"/>
      <c r="CG7" s="722"/>
      <c r="CH7" s="703">
        <v>2</v>
      </c>
      <c r="CI7" s="704"/>
      <c r="CJ7" s="704"/>
      <c r="CK7" s="704"/>
      <c r="CL7" s="705"/>
      <c r="CM7" s="703">
        <v>1925</v>
      </c>
      <c r="CN7" s="704"/>
      <c r="CO7" s="704"/>
      <c r="CP7" s="704"/>
      <c r="CQ7" s="705"/>
      <c r="CR7" s="703">
        <v>390</v>
      </c>
      <c r="CS7" s="704"/>
      <c r="CT7" s="704"/>
      <c r="CU7" s="704"/>
      <c r="CV7" s="705"/>
      <c r="CW7" s="703">
        <v>163</v>
      </c>
      <c r="CX7" s="704"/>
      <c r="CY7" s="704"/>
      <c r="CZ7" s="704"/>
      <c r="DA7" s="705"/>
      <c r="DB7" s="703">
        <v>3046</v>
      </c>
      <c r="DC7" s="704"/>
      <c r="DD7" s="704"/>
      <c r="DE7" s="704"/>
      <c r="DF7" s="705"/>
      <c r="DG7" s="703" t="s">
        <v>549</v>
      </c>
      <c r="DH7" s="704"/>
      <c r="DI7" s="704"/>
      <c r="DJ7" s="704"/>
      <c r="DK7" s="705"/>
      <c r="DL7" s="703" t="s">
        <v>549</v>
      </c>
      <c r="DM7" s="704"/>
      <c r="DN7" s="704"/>
      <c r="DO7" s="704"/>
      <c r="DP7" s="705"/>
      <c r="DQ7" s="703" t="s">
        <v>549</v>
      </c>
      <c r="DR7" s="704"/>
      <c r="DS7" s="704"/>
      <c r="DT7" s="704"/>
      <c r="DU7" s="705"/>
      <c r="DV7" s="706"/>
      <c r="DW7" s="707"/>
      <c r="DX7" s="707"/>
      <c r="DY7" s="707"/>
      <c r="DZ7" s="708"/>
      <c r="EA7" s="232"/>
    </row>
    <row r="8" spans="1:131" s="233" customFormat="1" ht="26.25" customHeight="1" x14ac:dyDescent="0.15">
      <c r="A8" s="236">
        <v>2</v>
      </c>
      <c r="B8" s="740" t="s">
        <v>360</v>
      </c>
      <c r="C8" s="741"/>
      <c r="D8" s="741"/>
      <c r="E8" s="741"/>
      <c r="F8" s="741"/>
      <c r="G8" s="741"/>
      <c r="H8" s="741"/>
      <c r="I8" s="741"/>
      <c r="J8" s="741"/>
      <c r="K8" s="741"/>
      <c r="L8" s="741"/>
      <c r="M8" s="741"/>
      <c r="N8" s="741"/>
      <c r="O8" s="741"/>
      <c r="P8" s="742"/>
      <c r="Q8" s="743">
        <v>140255</v>
      </c>
      <c r="R8" s="744"/>
      <c r="S8" s="744"/>
      <c r="T8" s="744"/>
      <c r="U8" s="744"/>
      <c r="V8" s="744">
        <v>140255</v>
      </c>
      <c r="W8" s="744"/>
      <c r="X8" s="744"/>
      <c r="Y8" s="744"/>
      <c r="Z8" s="744"/>
      <c r="AA8" s="744" t="s">
        <v>549</v>
      </c>
      <c r="AB8" s="744"/>
      <c r="AC8" s="744"/>
      <c r="AD8" s="744"/>
      <c r="AE8" s="745"/>
      <c r="AF8" s="746" t="s">
        <v>120</v>
      </c>
      <c r="AG8" s="747"/>
      <c r="AH8" s="747"/>
      <c r="AI8" s="747"/>
      <c r="AJ8" s="748"/>
      <c r="AK8" s="729">
        <v>105169</v>
      </c>
      <c r="AL8" s="730"/>
      <c r="AM8" s="730"/>
      <c r="AN8" s="730"/>
      <c r="AO8" s="730"/>
      <c r="AP8" s="730" t="s">
        <v>549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t="s">
        <v>550</v>
      </c>
      <c r="BS8" s="733" t="s">
        <v>552</v>
      </c>
      <c r="BT8" s="734"/>
      <c r="BU8" s="734"/>
      <c r="BV8" s="734"/>
      <c r="BW8" s="734"/>
      <c r="BX8" s="734"/>
      <c r="BY8" s="734"/>
      <c r="BZ8" s="734"/>
      <c r="CA8" s="734"/>
      <c r="CB8" s="734"/>
      <c r="CC8" s="734"/>
      <c r="CD8" s="734"/>
      <c r="CE8" s="734"/>
      <c r="CF8" s="734"/>
      <c r="CG8" s="735"/>
      <c r="CH8" s="736">
        <v>-2</v>
      </c>
      <c r="CI8" s="737"/>
      <c r="CJ8" s="737"/>
      <c r="CK8" s="737"/>
      <c r="CL8" s="738"/>
      <c r="CM8" s="736">
        <v>129</v>
      </c>
      <c r="CN8" s="737"/>
      <c r="CO8" s="737"/>
      <c r="CP8" s="737"/>
      <c r="CQ8" s="738"/>
      <c r="CR8" s="736">
        <v>1</v>
      </c>
      <c r="CS8" s="737"/>
      <c r="CT8" s="737"/>
      <c r="CU8" s="737"/>
      <c r="CV8" s="738"/>
      <c r="CW8" s="736">
        <v>322</v>
      </c>
      <c r="CX8" s="737"/>
      <c r="CY8" s="737"/>
      <c r="CZ8" s="737"/>
      <c r="DA8" s="738"/>
      <c r="DB8" s="736">
        <v>8</v>
      </c>
      <c r="DC8" s="737"/>
      <c r="DD8" s="737"/>
      <c r="DE8" s="737"/>
      <c r="DF8" s="738"/>
      <c r="DG8" s="736" t="s">
        <v>549</v>
      </c>
      <c r="DH8" s="737"/>
      <c r="DI8" s="737"/>
      <c r="DJ8" s="737"/>
      <c r="DK8" s="738"/>
      <c r="DL8" s="736">
        <v>71</v>
      </c>
      <c r="DM8" s="737"/>
      <c r="DN8" s="737"/>
      <c r="DO8" s="737"/>
      <c r="DP8" s="738"/>
      <c r="DQ8" s="736">
        <v>50</v>
      </c>
      <c r="DR8" s="737"/>
      <c r="DS8" s="737"/>
      <c r="DT8" s="737"/>
      <c r="DU8" s="738"/>
      <c r="DV8" s="733"/>
      <c r="DW8" s="734"/>
      <c r="DX8" s="734"/>
      <c r="DY8" s="734"/>
      <c r="DZ8" s="739"/>
      <c r="EA8" s="232"/>
    </row>
    <row r="9" spans="1:131" s="233" customFormat="1" ht="26.25" customHeight="1" x14ac:dyDescent="0.15">
      <c r="A9" s="236">
        <v>3</v>
      </c>
      <c r="B9" s="740" t="s">
        <v>361</v>
      </c>
      <c r="C9" s="741"/>
      <c r="D9" s="741"/>
      <c r="E9" s="741"/>
      <c r="F9" s="741"/>
      <c r="G9" s="741"/>
      <c r="H9" s="741"/>
      <c r="I9" s="741"/>
      <c r="J9" s="741"/>
      <c r="K9" s="741"/>
      <c r="L9" s="741"/>
      <c r="M9" s="741"/>
      <c r="N9" s="741"/>
      <c r="O9" s="741"/>
      <c r="P9" s="742"/>
      <c r="Q9" s="743">
        <v>2038</v>
      </c>
      <c r="R9" s="744"/>
      <c r="S9" s="744"/>
      <c r="T9" s="744"/>
      <c r="U9" s="744"/>
      <c r="V9" s="744">
        <v>1981</v>
      </c>
      <c r="W9" s="744"/>
      <c r="X9" s="744"/>
      <c r="Y9" s="744"/>
      <c r="Z9" s="744"/>
      <c r="AA9" s="744">
        <v>57</v>
      </c>
      <c r="AB9" s="744"/>
      <c r="AC9" s="744"/>
      <c r="AD9" s="744"/>
      <c r="AE9" s="745"/>
      <c r="AF9" s="746">
        <v>57</v>
      </c>
      <c r="AG9" s="747"/>
      <c r="AH9" s="747"/>
      <c r="AI9" s="747"/>
      <c r="AJ9" s="748"/>
      <c r="AK9" s="729">
        <v>1011</v>
      </c>
      <c r="AL9" s="730"/>
      <c r="AM9" s="730"/>
      <c r="AN9" s="730"/>
      <c r="AO9" s="730"/>
      <c r="AP9" s="730" t="s">
        <v>549</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t="s">
        <v>550</v>
      </c>
      <c r="BS9" s="733" t="s">
        <v>553</v>
      </c>
      <c r="BT9" s="734"/>
      <c r="BU9" s="734"/>
      <c r="BV9" s="734"/>
      <c r="BW9" s="734"/>
      <c r="BX9" s="734"/>
      <c r="BY9" s="734"/>
      <c r="BZ9" s="734"/>
      <c r="CA9" s="734"/>
      <c r="CB9" s="734"/>
      <c r="CC9" s="734"/>
      <c r="CD9" s="734"/>
      <c r="CE9" s="734"/>
      <c r="CF9" s="734"/>
      <c r="CG9" s="735"/>
      <c r="CH9" s="736">
        <v>50</v>
      </c>
      <c r="CI9" s="737"/>
      <c r="CJ9" s="737"/>
      <c r="CK9" s="737"/>
      <c r="CL9" s="738"/>
      <c r="CM9" s="736">
        <v>1341</v>
      </c>
      <c r="CN9" s="737"/>
      <c r="CO9" s="737"/>
      <c r="CP9" s="737"/>
      <c r="CQ9" s="738"/>
      <c r="CR9" s="736">
        <v>10</v>
      </c>
      <c r="CS9" s="737"/>
      <c r="CT9" s="737"/>
      <c r="CU9" s="737"/>
      <c r="CV9" s="738"/>
      <c r="CW9" s="736" t="s">
        <v>549</v>
      </c>
      <c r="CX9" s="737"/>
      <c r="CY9" s="737"/>
      <c r="CZ9" s="737"/>
      <c r="DA9" s="738"/>
      <c r="DB9" s="736">
        <v>2060</v>
      </c>
      <c r="DC9" s="737"/>
      <c r="DD9" s="737"/>
      <c r="DE9" s="737"/>
      <c r="DF9" s="738"/>
      <c r="DG9" s="736" t="s">
        <v>549</v>
      </c>
      <c r="DH9" s="737"/>
      <c r="DI9" s="737"/>
      <c r="DJ9" s="737"/>
      <c r="DK9" s="738"/>
      <c r="DL9" s="736" t="s">
        <v>484</v>
      </c>
      <c r="DM9" s="737"/>
      <c r="DN9" s="737"/>
      <c r="DO9" s="737"/>
      <c r="DP9" s="738"/>
      <c r="DQ9" s="736" t="s">
        <v>484</v>
      </c>
      <c r="DR9" s="737"/>
      <c r="DS9" s="737"/>
      <c r="DT9" s="737"/>
      <c r="DU9" s="738"/>
      <c r="DV9" s="733"/>
      <c r="DW9" s="734"/>
      <c r="DX9" s="734"/>
      <c r="DY9" s="734"/>
      <c r="DZ9" s="739"/>
      <c r="EA9" s="232"/>
    </row>
    <row r="10" spans="1:131" s="233" customFormat="1" ht="26.25" customHeight="1" x14ac:dyDescent="0.15">
      <c r="A10" s="236">
        <v>4</v>
      </c>
      <c r="B10" s="740" t="s">
        <v>362</v>
      </c>
      <c r="C10" s="741"/>
      <c r="D10" s="741"/>
      <c r="E10" s="741"/>
      <c r="F10" s="741"/>
      <c r="G10" s="741"/>
      <c r="H10" s="741"/>
      <c r="I10" s="741"/>
      <c r="J10" s="741"/>
      <c r="K10" s="741"/>
      <c r="L10" s="741"/>
      <c r="M10" s="741"/>
      <c r="N10" s="741"/>
      <c r="O10" s="741"/>
      <c r="P10" s="742"/>
      <c r="Q10" s="743">
        <v>492</v>
      </c>
      <c r="R10" s="744"/>
      <c r="S10" s="744"/>
      <c r="T10" s="744"/>
      <c r="U10" s="744"/>
      <c r="V10" s="744">
        <v>492</v>
      </c>
      <c r="W10" s="744"/>
      <c r="X10" s="744"/>
      <c r="Y10" s="744"/>
      <c r="Z10" s="744"/>
      <c r="AA10" s="744" t="s">
        <v>549</v>
      </c>
      <c r="AB10" s="744"/>
      <c r="AC10" s="744"/>
      <c r="AD10" s="744"/>
      <c r="AE10" s="745"/>
      <c r="AF10" s="746" t="s">
        <v>549</v>
      </c>
      <c r="AG10" s="747"/>
      <c r="AH10" s="747"/>
      <c r="AI10" s="747"/>
      <c r="AJ10" s="748"/>
      <c r="AK10" s="729">
        <v>304</v>
      </c>
      <c r="AL10" s="730"/>
      <c r="AM10" s="730"/>
      <c r="AN10" s="730"/>
      <c r="AO10" s="730"/>
      <c r="AP10" s="730" t="s">
        <v>549</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554</v>
      </c>
      <c r="BT10" s="734"/>
      <c r="BU10" s="734"/>
      <c r="BV10" s="734"/>
      <c r="BW10" s="734"/>
      <c r="BX10" s="734"/>
      <c r="BY10" s="734"/>
      <c r="BZ10" s="734"/>
      <c r="CA10" s="734"/>
      <c r="CB10" s="734"/>
      <c r="CC10" s="734"/>
      <c r="CD10" s="734"/>
      <c r="CE10" s="734"/>
      <c r="CF10" s="734"/>
      <c r="CG10" s="735"/>
      <c r="CH10" s="736">
        <v>-50</v>
      </c>
      <c r="CI10" s="737"/>
      <c r="CJ10" s="737"/>
      <c r="CK10" s="737"/>
      <c r="CL10" s="738"/>
      <c r="CM10" s="736">
        <v>1867</v>
      </c>
      <c r="CN10" s="737"/>
      <c r="CO10" s="737"/>
      <c r="CP10" s="737"/>
      <c r="CQ10" s="738"/>
      <c r="CR10" s="736">
        <v>3</v>
      </c>
      <c r="CS10" s="737"/>
      <c r="CT10" s="737"/>
      <c r="CU10" s="737"/>
      <c r="CV10" s="738"/>
      <c r="CW10" s="736" t="s">
        <v>549</v>
      </c>
      <c r="CX10" s="737"/>
      <c r="CY10" s="737"/>
      <c r="CZ10" s="737"/>
      <c r="DA10" s="738"/>
      <c r="DB10" s="736" t="s">
        <v>549</v>
      </c>
      <c r="DC10" s="737"/>
      <c r="DD10" s="737"/>
      <c r="DE10" s="737"/>
      <c r="DF10" s="738"/>
      <c r="DG10" s="736" t="s">
        <v>549</v>
      </c>
      <c r="DH10" s="737"/>
      <c r="DI10" s="737"/>
      <c r="DJ10" s="737"/>
      <c r="DK10" s="738"/>
      <c r="DL10" s="736" t="s">
        <v>484</v>
      </c>
      <c r="DM10" s="737"/>
      <c r="DN10" s="737"/>
      <c r="DO10" s="737"/>
      <c r="DP10" s="738"/>
      <c r="DQ10" s="736" t="s">
        <v>484</v>
      </c>
      <c r="DR10" s="737"/>
      <c r="DS10" s="737"/>
      <c r="DT10" s="737"/>
      <c r="DU10" s="738"/>
      <c r="DV10" s="733"/>
      <c r="DW10" s="734"/>
      <c r="DX10" s="734"/>
      <c r="DY10" s="734"/>
      <c r="DZ10" s="739"/>
      <c r="EA10" s="232"/>
    </row>
    <row r="11" spans="1:131" s="233" customFormat="1" ht="26.25" customHeight="1" x14ac:dyDescent="0.15">
      <c r="A11" s="236">
        <v>5</v>
      </c>
      <c r="B11" s="740" t="s">
        <v>363</v>
      </c>
      <c r="C11" s="741"/>
      <c r="D11" s="741"/>
      <c r="E11" s="741"/>
      <c r="F11" s="741"/>
      <c r="G11" s="741"/>
      <c r="H11" s="741"/>
      <c r="I11" s="741"/>
      <c r="J11" s="741"/>
      <c r="K11" s="741"/>
      <c r="L11" s="741"/>
      <c r="M11" s="741"/>
      <c r="N11" s="741"/>
      <c r="O11" s="741"/>
      <c r="P11" s="742"/>
      <c r="Q11" s="743">
        <v>2566</v>
      </c>
      <c r="R11" s="744"/>
      <c r="S11" s="744"/>
      <c r="T11" s="744"/>
      <c r="U11" s="744"/>
      <c r="V11" s="744">
        <v>2398</v>
      </c>
      <c r="W11" s="744"/>
      <c r="X11" s="744"/>
      <c r="Y11" s="744"/>
      <c r="Z11" s="744"/>
      <c r="AA11" s="744">
        <v>168</v>
      </c>
      <c r="AB11" s="744"/>
      <c r="AC11" s="744"/>
      <c r="AD11" s="744"/>
      <c r="AE11" s="745"/>
      <c r="AF11" s="746">
        <v>168</v>
      </c>
      <c r="AG11" s="747"/>
      <c r="AH11" s="747"/>
      <c r="AI11" s="747"/>
      <c r="AJ11" s="748"/>
      <c r="AK11" s="729">
        <v>105</v>
      </c>
      <c r="AL11" s="730"/>
      <c r="AM11" s="730"/>
      <c r="AN11" s="730"/>
      <c r="AO11" s="730"/>
      <c r="AP11" s="730" t="s">
        <v>549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t="s">
        <v>550</v>
      </c>
      <c r="BS11" s="733" t="s">
        <v>555</v>
      </c>
      <c r="BT11" s="734"/>
      <c r="BU11" s="734"/>
      <c r="BV11" s="734"/>
      <c r="BW11" s="734"/>
      <c r="BX11" s="734"/>
      <c r="BY11" s="734"/>
      <c r="BZ11" s="734"/>
      <c r="CA11" s="734"/>
      <c r="CB11" s="734"/>
      <c r="CC11" s="734"/>
      <c r="CD11" s="734"/>
      <c r="CE11" s="734"/>
      <c r="CF11" s="734"/>
      <c r="CG11" s="735"/>
      <c r="CH11" s="736">
        <v>2</v>
      </c>
      <c r="CI11" s="737"/>
      <c r="CJ11" s="737"/>
      <c r="CK11" s="737"/>
      <c r="CL11" s="738"/>
      <c r="CM11" s="736">
        <v>8265</v>
      </c>
      <c r="CN11" s="737"/>
      <c r="CO11" s="737"/>
      <c r="CP11" s="737"/>
      <c r="CQ11" s="738"/>
      <c r="CR11" s="736">
        <v>8236</v>
      </c>
      <c r="CS11" s="737"/>
      <c r="CT11" s="737"/>
      <c r="CU11" s="737"/>
      <c r="CV11" s="738"/>
      <c r="CW11" s="736">
        <v>183</v>
      </c>
      <c r="CX11" s="737"/>
      <c r="CY11" s="737"/>
      <c r="CZ11" s="737"/>
      <c r="DA11" s="738"/>
      <c r="DB11" s="736">
        <v>1832</v>
      </c>
      <c r="DC11" s="737"/>
      <c r="DD11" s="737"/>
      <c r="DE11" s="737"/>
      <c r="DF11" s="738"/>
      <c r="DG11" s="736" t="s">
        <v>549</v>
      </c>
      <c r="DH11" s="737"/>
      <c r="DI11" s="737"/>
      <c r="DJ11" s="737"/>
      <c r="DK11" s="738"/>
      <c r="DL11" s="736" t="s">
        <v>484</v>
      </c>
      <c r="DM11" s="737"/>
      <c r="DN11" s="737"/>
      <c r="DO11" s="737"/>
      <c r="DP11" s="738"/>
      <c r="DQ11" s="736" t="s">
        <v>484</v>
      </c>
      <c r="DR11" s="737"/>
      <c r="DS11" s="737"/>
      <c r="DT11" s="737"/>
      <c r="DU11" s="738"/>
      <c r="DV11" s="733"/>
      <c r="DW11" s="734"/>
      <c r="DX11" s="734"/>
      <c r="DY11" s="734"/>
      <c r="DZ11" s="739"/>
      <c r="EA11" s="232"/>
    </row>
    <row r="12" spans="1:131" s="233" customFormat="1" ht="26.25" customHeight="1" x14ac:dyDescent="0.15">
      <c r="A12" s="236">
        <v>6</v>
      </c>
      <c r="B12" s="740" t="s">
        <v>364</v>
      </c>
      <c r="C12" s="741"/>
      <c r="D12" s="741"/>
      <c r="E12" s="741"/>
      <c r="F12" s="741"/>
      <c r="G12" s="741"/>
      <c r="H12" s="741"/>
      <c r="I12" s="741"/>
      <c r="J12" s="741"/>
      <c r="K12" s="741"/>
      <c r="L12" s="741"/>
      <c r="M12" s="741"/>
      <c r="N12" s="741"/>
      <c r="O12" s="741"/>
      <c r="P12" s="742"/>
      <c r="Q12" s="743">
        <v>534</v>
      </c>
      <c r="R12" s="744"/>
      <c r="S12" s="744"/>
      <c r="T12" s="744"/>
      <c r="U12" s="744"/>
      <c r="V12" s="744">
        <v>381</v>
      </c>
      <c r="W12" s="744"/>
      <c r="X12" s="744"/>
      <c r="Y12" s="744"/>
      <c r="Z12" s="744"/>
      <c r="AA12" s="744">
        <v>153</v>
      </c>
      <c r="AB12" s="744"/>
      <c r="AC12" s="744"/>
      <c r="AD12" s="744"/>
      <c r="AE12" s="745"/>
      <c r="AF12" s="746">
        <v>153</v>
      </c>
      <c r="AG12" s="747"/>
      <c r="AH12" s="747"/>
      <c r="AI12" s="747"/>
      <c r="AJ12" s="748"/>
      <c r="AK12" s="729" t="s">
        <v>549</v>
      </c>
      <c r="AL12" s="730"/>
      <c r="AM12" s="730"/>
      <c r="AN12" s="730"/>
      <c r="AO12" s="730"/>
      <c r="AP12" s="730" t="s">
        <v>549</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556</v>
      </c>
      <c r="BT12" s="734"/>
      <c r="BU12" s="734"/>
      <c r="BV12" s="734"/>
      <c r="BW12" s="734"/>
      <c r="BX12" s="734"/>
      <c r="BY12" s="734"/>
      <c r="BZ12" s="734"/>
      <c r="CA12" s="734"/>
      <c r="CB12" s="734"/>
      <c r="CC12" s="734"/>
      <c r="CD12" s="734"/>
      <c r="CE12" s="734"/>
      <c r="CF12" s="734"/>
      <c r="CG12" s="735"/>
      <c r="CH12" s="736">
        <v>174</v>
      </c>
      <c r="CI12" s="737"/>
      <c r="CJ12" s="737"/>
      <c r="CK12" s="737"/>
      <c r="CL12" s="738"/>
      <c r="CM12" s="736">
        <v>5586</v>
      </c>
      <c r="CN12" s="737"/>
      <c r="CO12" s="737"/>
      <c r="CP12" s="737"/>
      <c r="CQ12" s="738"/>
      <c r="CR12" s="736">
        <v>20</v>
      </c>
      <c r="CS12" s="737"/>
      <c r="CT12" s="737"/>
      <c r="CU12" s="737"/>
      <c r="CV12" s="738"/>
      <c r="CW12" s="736" t="s">
        <v>549</v>
      </c>
      <c r="CX12" s="737"/>
      <c r="CY12" s="737"/>
      <c r="CZ12" s="737"/>
      <c r="DA12" s="738"/>
      <c r="DB12" s="736" t="s">
        <v>549</v>
      </c>
      <c r="DC12" s="737"/>
      <c r="DD12" s="737"/>
      <c r="DE12" s="737"/>
      <c r="DF12" s="738"/>
      <c r="DG12" s="736" t="s">
        <v>549</v>
      </c>
      <c r="DH12" s="737"/>
      <c r="DI12" s="737"/>
      <c r="DJ12" s="737"/>
      <c r="DK12" s="738"/>
      <c r="DL12" s="736" t="s">
        <v>484</v>
      </c>
      <c r="DM12" s="737"/>
      <c r="DN12" s="737"/>
      <c r="DO12" s="737"/>
      <c r="DP12" s="738"/>
      <c r="DQ12" s="736" t="s">
        <v>484</v>
      </c>
      <c r="DR12" s="737"/>
      <c r="DS12" s="737"/>
      <c r="DT12" s="737"/>
      <c r="DU12" s="738"/>
      <c r="DV12" s="733"/>
      <c r="DW12" s="734"/>
      <c r="DX12" s="734"/>
      <c r="DY12" s="734"/>
      <c r="DZ12" s="739"/>
      <c r="EA12" s="232"/>
    </row>
    <row r="13" spans="1:131" s="233" customFormat="1" ht="26.25" customHeight="1" x14ac:dyDescent="0.15">
      <c r="A13" s="236">
        <v>7</v>
      </c>
      <c r="B13" s="740" t="s">
        <v>365</v>
      </c>
      <c r="C13" s="741"/>
      <c r="D13" s="741"/>
      <c r="E13" s="741"/>
      <c r="F13" s="741"/>
      <c r="G13" s="741"/>
      <c r="H13" s="741"/>
      <c r="I13" s="741"/>
      <c r="J13" s="741"/>
      <c r="K13" s="741"/>
      <c r="L13" s="741"/>
      <c r="M13" s="741"/>
      <c r="N13" s="741"/>
      <c r="O13" s="741"/>
      <c r="P13" s="742"/>
      <c r="Q13" s="743">
        <v>6979</v>
      </c>
      <c r="R13" s="744"/>
      <c r="S13" s="744"/>
      <c r="T13" s="744"/>
      <c r="U13" s="744"/>
      <c r="V13" s="744">
        <v>6979</v>
      </c>
      <c r="W13" s="744"/>
      <c r="X13" s="744"/>
      <c r="Y13" s="744"/>
      <c r="Z13" s="744"/>
      <c r="AA13" s="744" t="s">
        <v>549</v>
      </c>
      <c r="AB13" s="744"/>
      <c r="AC13" s="744"/>
      <c r="AD13" s="744"/>
      <c r="AE13" s="745"/>
      <c r="AF13" s="746" t="s">
        <v>549</v>
      </c>
      <c r="AG13" s="747"/>
      <c r="AH13" s="747"/>
      <c r="AI13" s="747"/>
      <c r="AJ13" s="748"/>
      <c r="AK13" s="729">
        <v>1136</v>
      </c>
      <c r="AL13" s="730"/>
      <c r="AM13" s="730"/>
      <c r="AN13" s="730"/>
      <c r="AO13" s="730"/>
      <c r="AP13" s="730">
        <v>7707</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557</v>
      </c>
      <c r="BT13" s="734"/>
      <c r="BU13" s="734"/>
      <c r="BV13" s="734"/>
      <c r="BW13" s="734"/>
      <c r="BX13" s="734"/>
      <c r="BY13" s="734"/>
      <c r="BZ13" s="734"/>
      <c r="CA13" s="734"/>
      <c r="CB13" s="734"/>
      <c r="CC13" s="734"/>
      <c r="CD13" s="734"/>
      <c r="CE13" s="734"/>
      <c r="CF13" s="734"/>
      <c r="CG13" s="735"/>
      <c r="CH13" s="736">
        <v>-11</v>
      </c>
      <c r="CI13" s="737"/>
      <c r="CJ13" s="737"/>
      <c r="CK13" s="737"/>
      <c r="CL13" s="738"/>
      <c r="CM13" s="736">
        <v>782</v>
      </c>
      <c r="CN13" s="737"/>
      <c r="CO13" s="737"/>
      <c r="CP13" s="737"/>
      <c r="CQ13" s="738"/>
      <c r="CR13" s="736">
        <v>21</v>
      </c>
      <c r="CS13" s="737"/>
      <c r="CT13" s="737"/>
      <c r="CU13" s="737"/>
      <c r="CV13" s="738"/>
      <c r="CW13" s="736">
        <v>25</v>
      </c>
      <c r="CX13" s="737"/>
      <c r="CY13" s="737"/>
      <c r="CZ13" s="737"/>
      <c r="DA13" s="738"/>
      <c r="DB13" s="736" t="s">
        <v>549</v>
      </c>
      <c r="DC13" s="737"/>
      <c r="DD13" s="737"/>
      <c r="DE13" s="737"/>
      <c r="DF13" s="738"/>
      <c r="DG13" s="736" t="s">
        <v>549</v>
      </c>
      <c r="DH13" s="737"/>
      <c r="DI13" s="737"/>
      <c r="DJ13" s="737"/>
      <c r="DK13" s="738"/>
      <c r="DL13" s="736" t="s">
        <v>484</v>
      </c>
      <c r="DM13" s="737"/>
      <c r="DN13" s="737"/>
      <c r="DO13" s="737"/>
      <c r="DP13" s="738"/>
      <c r="DQ13" s="736" t="s">
        <v>484</v>
      </c>
      <c r="DR13" s="737"/>
      <c r="DS13" s="737"/>
      <c r="DT13" s="737"/>
      <c r="DU13" s="738"/>
      <c r="DV13" s="733"/>
      <c r="DW13" s="734"/>
      <c r="DX13" s="734"/>
      <c r="DY13" s="734"/>
      <c r="DZ13" s="739"/>
      <c r="EA13" s="232"/>
    </row>
    <row r="14" spans="1:131" s="233" customFormat="1" ht="26.25" customHeight="1" x14ac:dyDescent="0.15">
      <c r="A14" s="236">
        <v>8</v>
      </c>
      <c r="B14" s="740" t="s">
        <v>366</v>
      </c>
      <c r="C14" s="741"/>
      <c r="D14" s="741"/>
      <c r="E14" s="741"/>
      <c r="F14" s="741"/>
      <c r="G14" s="741"/>
      <c r="H14" s="741"/>
      <c r="I14" s="741"/>
      <c r="J14" s="741"/>
      <c r="K14" s="741"/>
      <c r="L14" s="741"/>
      <c r="M14" s="741"/>
      <c r="N14" s="741"/>
      <c r="O14" s="741"/>
      <c r="P14" s="742"/>
      <c r="Q14" s="743">
        <v>588</v>
      </c>
      <c r="R14" s="744"/>
      <c r="S14" s="744"/>
      <c r="T14" s="744"/>
      <c r="U14" s="744"/>
      <c r="V14" s="744">
        <v>405</v>
      </c>
      <c r="W14" s="744"/>
      <c r="X14" s="744"/>
      <c r="Y14" s="744"/>
      <c r="Z14" s="744"/>
      <c r="AA14" s="744">
        <v>183</v>
      </c>
      <c r="AB14" s="744"/>
      <c r="AC14" s="744"/>
      <c r="AD14" s="744"/>
      <c r="AE14" s="745"/>
      <c r="AF14" s="746" t="s">
        <v>549</v>
      </c>
      <c r="AG14" s="747"/>
      <c r="AH14" s="747"/>
      <c r="AI14" s="747"/>
      <c r="AJ14" s="748"/>
      <c r="AK14" s="729">
        <v>16</v>
      </c>
      <c r="AL14" s="730"/>
      <c r="AM14" s="730"/>
      <c r="AN14" s="730"/>
      <c r="AO14" s="730"/>
      <c r="AP14" s="730" t="s">
        <v>549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t="s">
        <v>550</v>
      </c>
      <c r="BS14" s="733" t="s">
        <v>558</v>
      </c>
      <c r="BT14" s="734"/>
      <c r="BU14" s="734"/>
      <c r="BV14" s="734"/>
      <c r="BW14" s="734"/>
      <c r="BX14" s="734"/>
      <c r="BY14" s="734"/>
      <c r="BZ14" s="734"/>
      <c r="CA14" s="734"/>
      <c r="CB14" s="734"/>
      <c r="CC14" s="734"/>
      <c r="CD14" s="734"/>
      <c r="CE14" s="734"/>
      <c r="CF14" s="734"/>
      <c r="CG14" s="735"/>
      <c r="CH14" s="736">
        <v>-166</v>
      </c>
      <c r="CI14" s="737"/>
      <c r="CJ14" s="737"/>
      <c r="CK14" s="737"/>
      <c r="CL14" s="738"/>
      <c r="CM14" s="736">
        <v>6439</v>
      </c>
      <c r="CN14" s="737"/>
      <c r="CO14" s="737"/>
      <c r="CP14" s="737"/>
      <c r="CQ14" s="738"/>
      <c r="CR14" s="736">
        <v>10</v>
      </c>
      <c r="CS14" s="737"/>
      <c r="CT14" s="737"/>
      <c r="CU14" s="737"/>
      <c r="CV14" s="738"/>
      <c r="CW14" s="736">
        <v>490</v>
      </c>
      <c r="CX14" s="737"/>
      <c r="CY14" s="737"/>
      <c r="CZ14" s="737"/>
      <c r="DA14" s="738"/>
      <c r="DB14" s="736">
        <v>4500</v>
      </c>
      <c r="DC14" s="737"/>
      <c r="DD14" s="737"/>
      <c r="DE14" s="737"/>
      <c r="DF14" s="738"/>
      <c r="DG14" s="736" t="s">
        <v>549</v>
      </c>
      <c r="DH14" s="737"/>
      <c r="DI14" s="737"/>
      <c r="DJ14" s="737"/>
      <c r="DK14" s="738"/>
      <c r="DL14" s="736" t="s">
        <v>484</v>
      </c>
      <c r="DM14" s="737"/>
      <c r="DN14" s="737"/>
      <c r="DO14" s="737"/>
      <c r="DP14" s="738"/>
      <c r="DQ14" s="736" t="s">
        <v>484</v>
      </c>
      <c r="DR14" s="737"/>
      <c r="DS14" s="737"/>
      <c r="DT14" s="737"/>
      <c r="DU14" s="738"/>
      <c r="DV14" s="733"/>
      <c r="DW14" s="734"/>
      <c r="DX14" s="734"/>
      <c r="DY14" s="734"/>
      <c r="DZ14" s="739"/>
      <c r="EA14" s="232"/>
    </row>
    <row r="15" spans="1:131" s="233" customFormat="1" ht="26.25" customHeight="1" x14ac:dyDescent="0.15">
      <c r="A15" s="236">
        <v>9</v>
      </c>
      <c r="B15" s="740" t="s">
        <v>367</v>
      </c>
      <c r="C15" s="741"/>
      <c r="D15" s="741"/>
      <c r="E15" s="741"/>
      <c r="F15" s="741"/>
      <c r="G15" s="741"/>
      <c r="H15" s="741"/>
      <c r="I15" s="741"/>
      <c r="J15" s="741"/>
      <c r="K15" s="741"/>
      <c r="L15" s="741"/>
      <c r="M15" s="741"/>
      <c r="N15" s="741"/>
      <c r="O15" s="741"/>
      <c r="P15" s="742"/>
      <c r="Q15" s="743">
        <v>6305</v>
      </c>
      <c r="R15" s="744"/>
      <c r="S15" s="744"/>
      <c r="T15" s="744"/>
      <c r="U15" s="744"/>
      <c r="V15" s="744">
        <v>558</v>
      </c>
      <c r="W15" s="744"/>
      <c r="X15" s="744"/>
      <c r="Y15" s="744"/>
      <c r="Z15" s="744"/>
      <c r="AA15" s="744">
        <v>5747</v>
      </c>
      <c r="AB15" s="744"/>
      <c r="AC15" s="744"/>
      <c r="AD15" s="744"/>
      <c r="AE15" s="745"/>
      <c r="AF15" s="746" t="s">
        <v>549</v>
      </c>
      <c r="AG15" s="747"/>
      <c r="AH15" s="747"/>
      <c r="AI15" s="747"/>
      <c r="AJ15" s="748"/>
      <c r="AK15" s="729">
        <v>6</v>
      </c>
      <c r="AL15" s="730"/>
      <c r="AM15" s="730"/>
      <c r="AN15" s="730"/>
      <c r="AO15" s="730"/>
      <c r="AP15" s="730">
        <v>9389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559</v>
      </c>
      <c r="BT15" s="734"/>
      <c r="BU15" s="734"/>
      <c r="BV15" s="734"/>
      <c r="BW15" s="734"/>
      <c r="BX15" s="734"/>
      <c r="BY15" s="734"/>
      <c r="BZ15" s="734"/>
      <c r="CA15" s="734"/>
      <c r="CB15" s="734"/>
      <c r="CC15" s="734"/>
      <c r="CD15" s="734"/>
      <c r="CE15" s="734"/>
      <c r="CF15" s="734"/>
      <c r="CG15" s="735"/>
      <c r="CH15" s="736">
        <v>-3</v>
      </c>
      <c r="CI15" s="737"/>
      <c r="CJ15" s="737"/>
      <c r="CK15" s="737"/>
      <c r="CL15" s="738"/>
      <c r="CM15" s="736">
        <v>2297</v>
      </c>
      <c r="CN15" s="737"/>
      <c r="CO15" s="737"/>
      <c r="CP15" s="737"/>
      <c r="CQ15" s="738"/>
      <c r="CR15" s="736">
        <v>1000</v>
      </c>
      <c r="CS15" s="737"/>
      <c r="CT15" s="737"/>
      <c r="CU15" s="737"/>
      <c r="CV15" s="738"/>
      <c r="CW15" s="736" t="s">
        <v>549</v>
      </c>
      <c r="CX15" s="737"/>
      <c r="CY15" s="737"/>
      <c r="CZ15" s="737"/>
      <c r="DA15" s="738"/>
      <c r="DB15" s="736" t="s">
        <v>549</v>
      </c>
      <c r="DC15" s="737"/>
      <c r="DD15" s="737"/>
      <c r="DE15" s="737"/>
      <c r="DF15" s="738"/>
      <c r="DG15" s="736" t="s">
        <v>549</v>
      </c>
      <c r="DH15" s="737"/>
      <c r="DI15" s="737"/>
      <c r="DJ15" s="737"/>
      <c r="DK15" s="738"/>
      <c r="DL15" s="736" t="s">
        <v>484</v>
      </c>
      <c r="DM15" s="737"/>
      <c r="DN15" s="737"/>
      <c r="DO15" s="737"/>
      <c r="DP15" s="738"/>
      <c r="DQ15" s="736" t="s">
        <v>484</v>
      </c>
      <c r="DR15" s="737"/>
      <c r="DS15" s="737"/>
      <c r="DT15" s="737"/>
      <c r="DU15" s="738"/>
      <c r="DV15" s="733"/>
      <c r="DW15" s="734"/>
      <c r="DX15" s="734"/>
      <c r="DY15" s="734"/>
      <c r="DZ15" s="739"/>
      <c r="EA15" s="232"/>
    </row>
    <row r="16" spans="1:131" s="233" customFormat="1" ht="26.25" customHeight="1" x14ac:dyDescent="0.15">
      <c r="A16" s="236">
        <v>10</v>
      </c>
      <c r="B16" s="740" t="s">
        <v>368</v>
      </c>
      <c r="C16" s="741"/>
      <c r="D16" s="741"/>
      <c r="E16" s="741"/>
      <c r="F16" s="741"/>
      <c r="G16" s="741"/>
      <c r="H16" s="741"/>
      <c r="I16" s="741"/>
      <c r="J16" s="741"/>
      <c r="K16" s="741"/>
      <c r="L16" s="741"/>
      <c r="M16" s="741"/>
      <c r="N16" s="741"/>
      <c r="O16" s="741"/>
      <c r="P16" s="742"/>
      <c r="Q16" s="743">
        <v>227</v>
      </c>
      <c r="R16" s="744"/>
      <c r="S16" s="744"/>
      <c r="T16" s="744"/>
      <c r="U16" s="744"/>
      <c r="V16" s="744">
        <v>1</v>
      </c>
      <c r="W16" s="744"/>
      <c r="X16" s="744"/>
      <c r="Y16" s="744"/>
      <c r="Z16" s="744"/>
      <c r="AA16" s="744">
        <v>226</v>
      </c>
      <c r="AB16" s="744"/>
      <c r="AC16" s="744"/>
      <c r="AD16" s="744"/>
      <c r="AE16" s="745"/>
      <c r="AF16" s="746" t="s">
        <v>549</v>
      </c>
      <c r="AG16" s="747"/>
      <c r="AH16" s="747"/>
      <c r="AI16" s="747"/>
      <c r="AJ16" s="748"/>
      <c r="AK16" s="729" t="s">
        <v>549</v>
      </c>
      <c r="AL16" s="730"/>
      <c r="AM16" s="730"/>
      <c r="AN16" s="730"/>
      <c r="AO16" s="730"/>
      <c r="AP16" s="730" t="s">
        <v>549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560</v>
      </c>
      <c r="BT16" s="734"/>
      <c r="BU16" s="734"/>
      <c r="BV16" s="734"/>
      <c r="BW16" s="734"/>
      <c r="BX16" s="734"/>
      <c r="BY16" s="734"/>
      <c r="BZ16" s="734"/>
      <c r="CA16" s="734"/>
      <c r="CB16" s="734"/>
      <c r="CC16" s="734"/>
      <c r="CD16" s="734"/>
      <c r="CE16" s="734"/>
      <c r="CF16" s="734"/>
      <c r="CG16" s="735"/>
      <c r="CH16" s="736">
        <v>12</v>
      </c>
      <c r="CI16" s="737"/>
      <c r="CJ16" s="737"/>
      <c r="CK16" s="737"/>
      <c r="CL16" s="738"/>
      <c r="CM16" s="736">
        <v>1186</v>
      </c>
      <c r="CN16" s="737"/>
      <c r="CO16" s="737"/>
      <c r="CP16" s="737"/>
      <c r="CQ16" s="738"/>
      <c r="CR16" s="736">
        <v>165</v>
      </c>
      <c r="CS16" s="737"/>
      <c r="CT16" s="737"/>
      <c r="CU16" s="737"/>
      <c r="CV16" s="738"/>
      <c r="CW16" s="736" t="s">
        <v>549</v>
      </c>
      <c r="CX16" s="737"/>
      <c r="CY16" s="737"/>
      <c r="CZ16" s="737"/>
      <c r="DA16" s="738"/>
      <c r="DB16" s="736" t="s">
        <v>549</v>
      </c>
      <c r="DC16" s="737"/>
      <c r="DD16" s="737"/>
      <c r="DE16" s="737"/>
      <c r="DF16" s="738"/>
      <c r="DG16" s="736" t="s">
        <v>549</v>
      </c>
      <c r="DH16" s="737"/>
      <c r="DI16" s="737"/>
      <c r="DJ16" s="737"/>
      <c r="DK16" s="738"/>
      <c r="DL16" s="736" t="s">
        <v>484</v>
      </c>
      <c r="DM16" s="737"/>
      <c r="DN16" s="737"/>
      <c r="DO16" s="737"/>
      <c r="DP16" s="738"/>
      <c r="DQ16" s="736" t="s">
        <v>484</v>
      </c>
      <c r="DR16" s="737"/>
      <c r="DS16" s="737"/>
      <c r="DT16" s="737"/>
      <c r="DU16" s="738"/>
      <c r="DV16" s="733"/>
      <c r="DW16" s="734"/>
      <c r="DX16" s="734"/>
      <c r="DY16" s="734"/>
      <c r="DZ16" s="739"/>
      <c r="EA16" s="232"/>
    </row>
    <row r="17" spans="1:131" s="233" customFormat="1" ht="26.25" customHeight="1" x14ac:dyDescent="0.15">
      <c r="A17" s="236">
        <v>11</v>
      </c>
      <c r="B17" s="740" t="s">
        <v>369</v>
      </c>
      <c r="C17" s="741"/>
      <c r="D17" s="741"/>
      <c r="E17" s="741"/>
      <c r="F17" s="741"/>
      <c r="G17" s="741"/>
      <c r="H17" s="741"/>
      <c r="I17" s="741"/>
      <c r="J17" s="741"/>
      <c r="K17" s="741"/>
      <c r="L17" s="741"/>
      <c r="M17" s="741"/>
      <c r="N17" s="741"/>
      <c r="O17" s="741"/>
      <c r="P17" s="742"/>
      <c r="Q17" s="743">
        <v>432</v>
      </c>
      <c r="R17" s="744"/>
      <c r="S17" s="744"/>
      <c r="T17" s="744"/>
      <c r="U17" s="744"/>
      <c r="V17" s="744">
        <v>1</v>
      </c>
      <c r="W17" s="744"/>
      <c r="X17" s="744"/>
      <c r="Y17" s="744"/>
      <c r="Z17" s="744"/>
      <c r="AA17" s="744">
        <v>431</v>
      </c>
      <c r="AB17" s="744"/>
      <c r="AC17" s="744"/>
      <c r="AD17" s="744"/>
      <c r="AE17" s="745"/>
      <c r="AF17" s="746" t="s">
        <v>549</v>
      </c>
      <c r="AG17" s="747"/>
      <c r="AH17" s="747"/>
      <c r="AI17" s="747"/>
      <c r="AJ17" s="748"/>
      <c r="AK17" s="729">
        <v>1</v>
      </c>
      <c r="AL17" s="730"/>
      <c r="AM17" s="730"/>
      <c r="AN17" s="730"/>
      <c r="AO17" s="730"/>
      <c r="AP17" s="730" t="s">
        <v>549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561</v>
      </c>
      <c r="BT17" s="734"/>
      <c r="BU17" s="734"/>
      <c r="BV17" s="734"/>
      <c r="BW17" s="734"/>
      <c r="BX17" s="734"/>
      <c r="BY17" s="734"/>
      <c r="BZ17" s="734"/>
      <c r="CA17" s="734"/>
      <c r="CB17" s="734"/>
      <c r="CC17" s="734"/>
      <c r="CD17" s="734"/>
      <c r="CE17" s="734"/>
      <c r="CF17" s="734"/>
      <c r="CG17" s="735"/>
      <c r="CH17" s="736">
        <v>-44</v>
      </c>
      <c r="CI17" s="737"/>
      <c r="CJ17" s="737"/>
      <c r="CK17" s="737"/>
      <c r="CL17" s="738"/>
      <c r="CM17" s="736">
        <v>53</v>
      </c>
      <c r="CN17" s="737"/>
      <c r="CO17" s="737"/>
      <c r="CP17" s="737"/>
      <c r="CQ17" s="738"/>
      <c r="CR17" s="736">
        <v>27</v>
      </c>
      <c r="CS17" s="737"/>
      <c r="CT17" s="737"/>
      <c r="CU17" s="737"/>
      <c r="CV17" s="738"/>
      <c r="CW17" s="736">
        <v>54</v>
      </c>
      <c r="CX17" s="737"/>
      <c r="CY17" s="737"/>
      <c r="CZ17" s="737"/>
      <c r="DA17" s="738"/>
      <c r="DB17" s="736" t="s">
        <v>549</v>
      </c>
      <c r="DC17" s="737"/>
      <c r="DD17" s="737"/>
      <c r="DE17" s="737"/>
      <c r="DF17" s="738"/>
      <c r="DG17" s="736" t="s">
        <v>549</v>
      </c>
      <c r="DH17" s="737"/>
      <c r="DI17" s="737"/>
      <c r="DJ17" s="737"/>
      <c r="DK17" s="738"/>
      <c r="DL17" s="736" t="s">
        <v>484</v>
      </c>
      <c r="DM17" s="737"/>
      <c r="DN17" s="737"/>
      <c r="DO17" s="737"/>
      <c r="DP17" s="738"/>
      <c r="DQ17" s="736" t="s">
        <v>484</v>
      </c>
      <c r="DR17" s="737"/>
      <c r="DS17" s="737"/>
      <c r="DT17" s="737"/>
      <c r="DU17" s="738"/>
      <c r="DV17" s="733"/>
      <c r="DW17" s="734"/>
      <c r="DX17" s="734"/>
      <c r="DY17" s="734"/>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562</v>
      </c>
      <c r="BT18" s="734"/>
      <c r="BU18" s="734"/>
      <c r="BV18" s="734"/>
      <c r="BW18" s="734"/>
      <c r="BX18" s="734"/>
      <c r="BY18" s="734"/>
      <c r="BZ18" s="734"/>
      <c r="CA18" s="734"/>
      <c r="CB18" s="734"/>
      <c r="CC18" s="734"/>
      <c r="CD18" s="734"/>
      <c r="CE18" s="734"/>
      <c r="CF18" s="734"/>
      <c r="CG18" s="735"/>
      <c r="CH18" s="736">
        <v>16</v>
      </c>
      <c r="CI18" s="737"/>
      <c r="CJ18" s="737"/>
      <c r="CK18" s="737"/>
      <c r="CL18" s="738"/>
      <c r="CM18" s="736">
        <v>2739</v>
      </c>
      <c r="CN18" s="737"/>
      <c r="CO18" s="737"/>
      <c r="CP18" s="737"/>
      <c r="CQ18" s="738"/>
      <c r="CR18" s="736">
        <v>1995</v>
      </c>
      <c r="CS18" s="737"/>
      <c r="CT18" s="737"/>
      <c r="CU18" s="737"/>
      <c r="CV18" s="738"/>
      <c r="CW18" s="736" t="s">
        <v>549</v>
      </c>
      <c r="CX18" s="737"/>
      <c r="CY18" s="737"/>
      <c r="CZ18" s="737"/>
      <c r="DA18" s="738"/>
      <c r="DB18" s="736" t="s">
        <v>549</v>
      </c>
      <c r="DC18" s="737"/>
      <c r="DD18" s="737"/>
      <c r="DE18" s="737"/>
      <c r="DF18" s="738"/>
      <c r="DG18" s="736" t="s">
        <v>549</v>
      </c>
      <c r="DH18" s="737"/>
      <c r="DI18" s="737"/>
      <c r="DJ18" s="737"/>
      <c r="DK18" s="738"/>
      <c r="DL18" s="736" t="s">
        <v>484</v>
      </c>
      <c r="DM18" s="737"/>
      <c r="DN18" s="737"/>
      <c r="DO18" s="737"/>
      <c r="DP18" s="738"/>
      <c r="DQ18" s="736" t="s">
        <v>484</v>
      </c>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563</v>
      </c>
      <c r="BT19" s="734"/>
      <c r="BU19" s="734"/>
      <c r="BV19" s="734"/>
      <c r="BW19" s="734"/>
      <c r="BX19" s="734"/>
      <c r="BY19" s="734"/>
      <c r="BZ19" s="734"/>
      <c r="CA19" s="734"/>
      <c r="CB19" s="734"/>
      <c r="CC19" s="734"/>
      <c r="CD19" s="734"/>
      <c r="CE19" s="734"/>
      <c r="CF19" s="734"/>
      <c r="CG19" s="735"/>
      <c r="CH19" s="736" t="s">
        <v>549</v>
      </c>
      <c r="CI19" s="737"/>
      <c r="CJ19" s="737"/>
      <c r="CK19" s="737"/>
      <c r="CL19" s="738"/>
      <c r="CM19" s="736">
        <v>11</v>
      </c>
      <c r="CN19" s="737"/>
      <c r="CO19" s="737"/>
      <c r="CP19" s="737"/>
      <c r="CQ19" s="738"/>
      <c r="CR19" s="736">
        <v>2</v>
      </c>
      <c r="CS19" s="737"/>
      <c r="CT19" s="737"/>
      <c r="CU19" s="737"/>
      <c r="CV19" s="738"/>
      <c r="CW19" s="736">
        <v>20</v>
      </c>
      <c r="CX19" s="737"/>
      <c r="CY19" s="737"/>
      <c r="CZ19" s="737"/>
      <c r="DA19" s="738"/>
      <c r="DB19" s="736" t="s">
        <v>549</v>
      </c>
      <c r="DC19" s="737"/>
      <c r="DD19" s="737"/>
      <c r="DE19" s="737"/>
      <c r="DF19" s="738"/>
      <c r="DG19" s="736" t="s">
        <v>549</v>
      </c>
      <c r="DH19" s="737"/>
      <c r="DI19" s="737"/>
      <c r="DJ19" s="737"/>
      <c r="DK19" s="738"/>
      <c r="DL19" s="736" t="s">
        <v>484</v>
      </c>
      <c r="DM19" s="737"/>
      <c r="DN19" s="737"/>
      <c r="DO19" s="737"/>
      <c r="DP19" s="738"/>
      <c r="DQ19" s="736" t="s">
        <v>484</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564</v>
      </c>
      <c r="BT20" s="734"/>
      <c r="BU20" s="734"/>
      <c r="BV20" s="734"/>
      <c r="BW20" s="734"/>
      <c r="BX20" s="734"/>
      <c r="BY20" s="734"/>
      <c r="BZ20" s="734"/>
      <c r="CA20" s="734"/>
      <c r="CB20" s="734"/>
      <c r="CC20" s="734"/>
      <c r="CD20" s="734"/>
      <c r="CE20" s="734"/>
      <c r="CF20" s="734"/>
      <c r="CG20" s="735"/>
      <c r="CH20" s="736">
        <v>47</v>
      </c>
      <c r="CI20" s="737"/>
      <c r="CJ20" s="737"/>
      <c r="CK20" s="737"/>
      <c r="CL20" s="738"/>
      <c r="CM20" s="736">
        <v>132</v>
      </c>
      <c r="CN20" s="737"/>
      <c r="CO20" s="737"/>
      <c r="CP20" s="737"/>
      <c r="CQ20" s="738"/>
      <c r="CR20" s="736">
        <v>185</v>
      </c>
      <c r="CS20" s="737"/>
      <c r="CT20" s="737"/>
      <c r="CU20" s="737"/>
      <c r="CV20" s="738"/>
      <c r="CW20" s="736" t="s">
        <v>549</v>
      </c>
      <c r="CX20" s="737"/>
      <c r="CY20" s="737"/>
      <c r="CZ20" s="737"/>
      <c r="DA20" s="738"/>
      <c r="DB20" s="736" t="s">
        <v>549</v>
      </c>
      <c r="DC20" s="737"/>
      <c r="DD20" s="737"/>
      <c r="DE20" s="737"/>
      <c r="DF20" s="738"/>
      <c r="DG20" s="736" t="s">
        <v>549</v>
      </c>
      <c r="DH20" s="737"/>
      <c r="DI20" s="737"/>
      <c r="DJ20" s="737"/>
      <c r="DK20" s="738"/>
      <c r="DL20" s="736" t="s">
        <v>484</v>
      </c>
      <c r="DM20" s="737"/>
      <c r="DN20" s="737"/>
      <c r="DO20" s="737"/>
      <c r="DP20" s="738"/>
      <c r="DQ20" s="736" t="s">
        <v>484</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565</v>
      </c>
      <c r="BT21" s="734"/>
      <c r="BU21" s="734"/>
      <c r="BV21" s="734"/>
      <c r="BW21" s="734"/>
      <c r="BX21" s="734"/>
      <c r="BY21" s="734"/>
      <c r="BZ21" s="734"/>
      <c r="CA21" s="734"/>
      <c r="CB21" s="734"/>
      <c r="CC21" s="734"/>
      <c r="CD21" s="734"/>
      <c r="CE21" s="734"/>
      <c r="CF21" s="734"/>
      <c r="CG21" s="735"/>
      <c r="CH21" s="736">
        <v>29</v>
      </c>
      <c r="CI21" s="737"/>
      <c r="CJ21" s="737"/>
      <c r="CK21" s="737"/>
      <c r="CL21" s="738"/>
      <c r="CM21" s="736">
        <v>1719</v>
      </c>
      <c r="CN21" s="737"/>
      <c r="CO21" s="737"/>
      <c r="CP21" s="737"/>
      <c r="CQ21" s="738"/>
      <c r="CR21" s="736">
        <v>500</v>
      </c>
      <c r="CS21" s="737"/>
      <c r="CT21" s="737"/>
      <c r="CU21" s="737"/>
      <c r="CV21" s="738"/>
      <c r="CW21" s="736" t="s">
        <v>549</v>
      </c>
      <c r="CX21" s="737"/>
      <c r="CY21" s="737"/>
      <c r="CZ21" s="737"/>
      <c r="DA21" s="738"/>
      <c r="DB21" s="736" t="s">
        <v>549</v>
      </c>
      <c r="DC21" s="737"/>
      <c r="DD21" s="737"/>
      <c r="DE21" s="737"/>
      <c r="DF21" s="738"/>
      <c r="DG21" s="736" t="s">
        <v>549</v>
      </c>
      <c r="DH21" s="737"/>
      <c r="DI21" s="737"/>
      <c r="DJ21" s="737"/>
      <c r="DK21" s="738"/>
      <c r="DL21" s="736" t="s">
        <v>484</v>
      </c>
      <c r="DM21" s="737"/>
      <c r="DN21" s="737"/>
      <c r="DO21" s="737"/>
      <c r="DP21" s="738"/>
      <c r="DQ21" s="736" t="s">
        <v>484</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370</v>
      </c>
      <c r="BA22" s="772"/>
      <c r="BB22" s="772"/>
      <c r="BC22" s="772"/>
      <c r="BD22" s="773"/>
      <c r="BE22" s="231"/>
      <c r="BF22" s="231"/>
      <c r="BG22" s="231"/>
      <c r="BH22" s="231"/>
      <c r="BI22" s="231"/>
      <c r="BJ22" s="231"/>
      <c r="BK22" s="231"/>
      <c r="BL22" s="231"/>
      <c r="BM22" s="231"/>
      <c r="BN22" s="231"/>
      <c r="BO22" s="231"/>
      <c r="BP22" s="231"/>
      <c r="BQ22" s="236">
        <v>16</v>
      </c>
      <c r="BR22" s="237"/>
      <c r="BS22" s="733" t="s">
        <v>566</v>
      </c>
      <c r="BT22" s="734"/>
      <c r="BU22" s="734"/>
      <c r="BV22" s="734"/>
      <c r="BW22" s="734"/>
      <c r="BX22" s="734"/>
      <c r="BY22" s="734"/>
      <c r="BZ22" s="734"/>
      <c r="CA22" s="734"/>
      <c r="CB22" s="734"/>
      <c r="CC22" s="734"/>
      <c r="CD22" s="734"/>
      <c r="CE22" s="734"/>
      <c r="CF22" s="734"/>
      <c r="CG22" s="735"/>
      <c r="CH22" s="736">
        <v>-17</v>
      </c>
      <c r="CI22" s="737"/>
      <c r="CJ22" s="737"/>
      <c r="CK22" s="737"/>
      <c r="CL22" s="738"/>
      <c r="CM22" s="736">
        <v>755</v>
      </c>
      <c r="CN22" s="737"/>
      <c r="CO22" s="737"/>
      <c r="CP22" s="737"/>
      <c r="CQ22" s="738"/>
      <c r="CR22" s="736">
        <v>270</v>
      </c>
      <c r="CS22" s="737"/>
      <c r="CT22" s="737"/>
      <c r="CU22" s="737"/>
      <c r="CV22" s="738"/>
      <c r="CW22" s="736" t="s">
        <v>549</v>
      </c>
      <c r="CX22" s="737"/>
      <c r="CY22" s="737"/>
      <c r="CZ22" s="737"/>
      <c r="DA22" s="738"/>
      <c r="DB22" s="736" t="s">
        <v>549</v>
      </c>
      <c r="DC22" s="737"/>
      <c r="DD22" s="737"/>
      <c r="DE22" s="737"/>
      <c r="DF22" s="738"/>
      <c r="DG22" s="736" t="s">
        <v>549</v>
      </c>
      <c r="DH22" s="737"/>
      <c r="DI22" s="737"/>
      <c r="DJ22" s="737"/>
      <c r="DK22" s="738"/>
      <c r="DL22" s="736" t="s">
        <v>484</v>
      </c>
      <c r="DM22" s="737"/>
      <c r="DN22" s="737"/>
      <c r="DO22" s="737"/>
      <c r="DP22" s="738"/>
      <c r="DQ22" s="736" t="s">
        <v>484</v>
      </c>
      <c r="DR22" s="737"/>
      <c r="DS22" s="737"/>
      <c r="DT22" s="737"/>
      <c r="DU22" s="738"/>
      <c r="DV22" s="733"/>
      <c r="DW22" s="734"/>
      <c r="DX22" s="734"/>
      <c r="DY22" s="734"/>
      <c r="DZ22" s="739"/>
      <c r="EA22" s="232"/>
    </row>
    <row r="23" spans="1:131" s="233" customFormat="1" ht="26.25" customHeight="1" thickBot="1" x14ac:dyDescent="0.2">
      <c r="A23" s="238" t="s">
        <v>371</v>
      </c>
      <c r="B23" s="749" t="s">
        <v>372</v>
      </c>
      <c r="C23" s="750"/>
      <c r="D23" s="750"/>
      <c r="E23" s="750"/>
      <c r="F23" s="750"/>
      <c r="G23" s="750"/>
      <c r="H23" s="750"/>
      <c r="I23" s="750"/>
      <c r="J23" s="750"/>
      <c r="K23" s="750"/>
      <c r="L23" s="750"/>
      <c r="M23" s="750"/>
      <c r="N23" s="750"/>
      <c r="O23" s="750"/>
      <c r="P23" s="751"/>
      <c r="Q23" s="752">
        <v>798601</v>
      </c>
      <c r="R23" s="753"/>
      <c r="S23" s="753"/>
      <c r="T23" s="753"/>
      <c r="U23" s="753"/>
      <c r="V23" s="753">
        <v>770616</v>
      </c>
      <c r="W23" s="753"/>
      <c r="X23" s="753"/>
      <c r="Y23" s="753"/>
      <c r="Z23" s="753"/>
      <c r="AA23" s="753">
        <v>27985</v>
      </c>
      <c r="AB23" s="753"/>
      <c r="AC23" s="753"/>
      <c r="AD23" s="753"/>
      <c r="AE23" s="754"/>
      <c r="AF23" s="755">
        <v>7891</v>
      </c>
      <c r="AG23" s="753"/>
      <c r="AH23" s="753"/>
      <c r="AI23" s="753"/>
      <c r="AJ23" s="756"/>
      <c r="AK23" s="757"/>
      <c r="AL23" s="758"/>
      <c r="AM23" s="758"/>
      <c r="AN23" s="758"/>
      <c r="AO23" s="758"/>
      <c r="AP23" s="753">
        <v>943883</v>
      </c>
      <c r="AQ23" s="753"/>
      <c r="AR23" s="753"/>
      <c r="AS23" s="753"/>
      <c r="AT23" s="753"/>
      <c r="AU23" s="775"/>
      <c r="AV23" s="775"/>
      <c r="AW23" s="775"/>
      <c r="AX23" s="775"/>
      <c r="AY23" s="776"/>
      <c r="AZ23" s="777" t="s">
        <v>120</v>
      </c>
      <c r="BA23" s="778"/>
      <c r="BB23" s="778"/>
      <c r="BC23" s="778"/>
      <c r="BD23" s="779"/>
      <c r="BE23" s="231"/>
      <c r="BF23" s="231"/>
      <c r="BG23" s="231"/>
      <c r="BH23" s="231"/>
      <c r="BI23" s="231"/>
      <c r="BJ23" s="231"/>
      <c r="BK23" s="231"/>
      <c r="BL23" s="231"/>
      <c r="BM23" s="231"/>
      <c r="BN23" s="231"/>
      <c r="BO23" s="231"/>
      <c r="BP23" s="231"/>
      <c r="BQ23" s="236">
        <v>17</v>
      </c>
      <c r="BR23" s="237"/>
      <c r="BS23" s="733" t="s">
        <v>567</v>
      </c>
      <c r="BT23" s="734"/>
      <c r="BU23" s="734"/>
      <c r="BV23" s="734"/>
      <c r="BW23" s="734"/>
      <c r="BX23" s="734"/>
      <c r="BY23" s="734"/>
      <c r="BZ23" s="734"/>
      <c r="CA23" s="734"/>
      <c r="CB23" s="734"/>
      <c r="CC23" s="734"/>
      <c r="CD23" s="734"/>
      <c r="CE23" s="734"/>
      <c r="CF23" s="734"/>
      <c r="CG23" s="735"/>
      <c r="CH23" s="736">
        <v>-51</v>
      </c>
      <c r="CI23" s="737"/>
      <c r="CJ23" s="737"/>
      <c r="CK23" s="737"/>
      <c r="CL23" s="738"/>
      <c r="CM23" s="736">
        <v>2796</v>
      </c>
      <c r="CN23" s="737"/>
      <c r="CO23" s="737"/>
      <c r="CP23" s="737"/>
      <c r="CQ23" s="738"/>
      <c r="CR23" s="736">
        <v>884</v>
      </c>
      <c r="CS23" s="737"/>
      <c r="CT23" s="737"/>
      <c r="CU23" s="737"/>
      <c r="CV23" s="738"/>
      <c r="CW23" s="736">
        <v>3</v>
      </c>
      <c r="CX23" s="737"/>
      <c r="CY23" s="737"/>
      <c r="CZ23" s="737"/>
      <c r="DA23" s="738"/>
      <c r="DB23" s="736" t="s">
        <v>549</v>
      </c>
      <c r="DC23" s="737"/>
      <c r="DD23" s="737"/>
      <c r="DE23" s="737"/>
      <c r="DF23" s="738"/>
      <c r="DG23" s="736" t="s">
        <v>549</v>
      </c>
      <c r="DH23" s="737"/>
      <c r="DI23" s="737"/>
      <c r="DJ23" s="737"/>
      <c r="DK23" s="738"/>
      <c r="DL23" s="736" t="s">
        <v>484</v>
      </c>
      <c r="DM23" s="737"/>
      <c r="DN23" s="737"/>
      <c r="DO23" s="737"/>
      <c r="DP23" s="738"/>
      <c r="DQ23" s="736" t="s">
        <v>484</v>
      </c>
      <c r="DR23" s="737"/>
      <c r="DS23" s="737"/>
      <c r="DT23" s="737"/>
      <c r="DU23" s="738"/>
      <c r="DV23" s="733"/>
      <c r="DW23" s="734"/>
      <c r="DX23" s="734"/>
      <c r="DY23" s="734"/>
      <c r="DZ23" s="739"/>
      <c r="EA23" s="232"/>
    </row>
    <row r="24" spans="1:131" s="233" customFormat="1" ht="26.25" customHeight="1" x14ac:dyDescent="0.15">
      <c r="A24" s="774" t="s">
        <v>373</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568</v>
      </c>
      <c r="BT24" s="734"/>
      <c r="BU24" s="734"/>
      <c r="BV24" s="734"/>
      <c r="BW24" s="734"/>
      <c r="BX24" s="734"/>
      <c r="BY24" s="734"/>
      <c r="BZ24" s="734"/>
      <c r="CA24" s="734"/>
      <c r="CB24" s="734"/>
      <c r="CC24" s="734"/>
      <c r="CD24" s="734"/>
      <c r="CE24" s="734"/>
      <c r="CF24" s="734"/>
      <c r="CG24" s="735"/>
      <c r="CH24" s="736">
        <v>-11</v>
      </c>
      <c r="CI24" s="737"/>
      <c r="CJ24" s="737"/>
      <c r="CK24" s="737"/>
      <c r="CL24" s="738"/>
      <c r="CM24" s="736">
        <v>169</v>
      </c>
      <c r="CN24" s="737"/>
      <c r="CO24" s="737"/>
      <c r="CP24" s="737"/>
      <c r="CQ24" s="738"/>
      <c r="CR24" s="736">
        <v>15</v>
      </c>
      <c r="CS24" s="737"/>
      <c r="CT24" s="737"/>
      <c r="CU24" s="737"/>
      <c r="CV24" s="738"/>
      <c r="CW24" s="736" t="s">
        <v>549</v>
      </c>
      <c r="CX24" s="737"/>
      <c r="CY24" s="737"/>
      <c r="CZ24" s="737"/>
      <c r="DA24" s="738"/>
      <c r="DB24" s="736" t="s">
        <v>549</v>
      </c>
      <c r="DC24" s="737"/>
      <c r="DD24" s="737"/>
      <c r="DE24" s="737"/>
      <c r="DF24" s="738"/>
      <c r="DG24" s="736" t="s">
        <v>549</v>
      </c>
      <c r="DH24" s="737"/>
      <c r="DI24" s="737"/>
      <c r="DJ24" s="737"/>
      <c r="DK24" s="738"/>
      <c r="DL24" s="736" t="s">
        <v>484</v>
      </c>
      <c r="DM24" s="737"/>
      <c r="DN24" s="737"/>
      <c r="DO24" s="737"/>
      <c r="DP24" s="738"/>
      <c r="DQ24" s="736" t="s">
        <v>484</v>
      </c>
      <c r="DR24" s="737"/>
      <c r="DS24" s="737"/>
      <c r="DT24" s="737"/>
      <c r="DU24" s="738"/>
      <c r="DV24" s="733"/>
      <c r="DW24" s="734"/>
      <c r="DX24" s="734"/>
      <c r="DY24" s="734"/>
      <c r="DZ24" s="739"/>
      <c r="EA24" s="232"/>
    </row>
    <row r="25" spans="1:131" ht="26.25" customHeight="1" thickBot="1" x14ac:dyDescent="0.2">
      <c r="A25" s="685" t="s">
        <v>374</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569</v>
      </c>
      <c r="BT25" s="734"/>
      <c r="BU25" s="734"/>
      <c r="BV25" s="734"/>
      <c r="BW25" s="734"/>
      <c r="BX25" s="734"/>
      <c r="BY25" s="734"/>
      <c r="BZ25" s="734"/>
      <c r="CA25" s="734"/>
      <c r="CB25" s="734"/>
      <c r="CC25" s="734"/>
      <c r="CD25" s="734"/>
      <c r="CE25" s="734"/>
      <c r="CF25" s="734"/>
      <c r="CG25" s="735"/>
      <c r="CH25" s="736">
        <v>217</v>
      </c>
      <c r="CI25" s="737"/>
      <c r="CJ25" s="737"/>
      <c r="CK25" s="737"/>
      <c r="CL25" s="738"/>
      <c r="CM25" s="736">
        <v>1221</v>
      </c>
      <c r="CN25" s="737"/>
      <c r="CO25" s="737"/>
      <c r="CP25" s="737"/>
      <c r="CQ25" s="738"/>
      <c r="CR25" s="736">
        <v>18</v>
      </c>
      <c r="CS25" s="737"/>
      <c r="CT25" s="737"/>
      <c r="CU25" s="737"/>
      <c r="CV25" s="738"/>
      <c r="CW25" s="736" t="s">
        <v>549</v>
      </c>
      <c r="CX25" s="737"/>
      <c r="CY25" s="737"/>
      <c r="CZ25" s="737"/>
      <c r="DA25" s="738"/>
      <c r="DB25" s="736" t="s">
        <v>549</v>
      </c>
      <c r="DC25" s="737"/>
      <c r="DD25" s="737"/>
      <c r="DE25" s="737"/>
      <c r="DF25" s="738"/>
      <c r="DG25" s="736" t="s">
        <v>549</v>
      </c>
      <c r="DH25" s="737"/>
      <c r="DI25" s="737"/>
      <c r="DJ25" s="737"/>
      <c r="DK25" s="738"/>
      <c r="DL25" s="736" t="s">
        <v>484</v>
      </c>
      <c r="DM25" s="737"/>
      <c r="DN25" s="737"/>
      <c r="DO25" s="737"/>
      <c r="DP25" s="738"/>
      <c r="DQ25" s="736" t="s">
        <v>484</v>
      </c>
      <c r="DR25" s="737"/>
      <c r="DS25" s="737"/>
      <c r="DT25" s="737"/>
      <c r="DU25" s="738"/>
      <c r="DV25" s="733"/>
      <c r="DW25" s="734"/>
      <c r="DX25" s="734"/>
      <c r="DY25" s="734"/>
      <c r="DZ25" s="739"/>
      <c r="EA25" s="228"/>
    </row>
    <row r="26" spans="1:131" ht="26.25" customHeight="1" x14ac:dyDescent="0.15">
      <c r="A26" s="687" t="s">
        <v>342</v>
      </c>
      <c r="B26" s="688"/>
      <c r="C26" s="688"/>
      <c r="D26" s="688"/>
      <c r="E26" s="688"/>
      <c r="F26" s="688"/>
      <c r="G26" s="688"/>
      <c r="H26" s="688"/>
      <c r="I26" s="688"/>
      <c r="J26" s="688"/>
      <c r="K26" s="688"/>
      <c r="L26" s="688"/>
      <c r="M26" s="688"/>
      <c r="N26" s="688"/>
      <c r="O26" s="688"/>
      <c r="P26" s="689"/>
      <c r="Q26" s="693" t="s">
        <v>375</v>
      </c>
      <c r="R26" s="694"/>
      <c r="S26" s="694"/>
      <c r="T26" s="694"/>
      <c r="U26" s="695"/>
      <c r="V26" s="693" t="s">
        <v>376</v>
      </c>
      <c r="W26" s="694"/>
      <c r="X26" s="694"/>
      <c r="Y26" s="694"/>
      <c r="Z26" s="695"/>
      <c r="AA26" s="693" t="s">
        <v>377</v>
      </c>
      <c r="AB26" s="694"/>
      <c r="AC26" s="694"/>
      <c r="AD26" s="694"/>
      <c r="AE26" s="694"/>
      <c r="AF26" s="780" t="s">
        <v>378</v>
      </c>
      <c r="AG26" s="781"/>
      <c r="AH26" s="781"/>
      <c r="AI26" s="781"/>
      <c r="AJ26" s="782"/>
      <c r="AK26" s="694" t="s">
        <v>379</v>
      </c>
      <c r="AL26" s="694"/>
      <c r="AM26" s="694"/>
      <c r="AN26" s="694"/>
      <c r="AO26" s="695"/>
      <c r="AP26" s="693" t="s">
        <v>380</v>
      </c>
      <c r="AQ26" s="694"/>
      <c r="AR26" s="694"/>
      <c r="AS26" s="694"/>
      <c r="AT26" s="695"/>
      <c r="AU26" s="693" t="s">
        <v>381</v>
      </c>
      <c r="AV26" s="694"/>
      <c r="AW26" s="694"/>
      <c r="AX26" s="694"/>
      <c r="AY26" s="695"/>
      <c r="AZ26" s="693" t="s">
        <v>382</v>
      </c>
      <c r="BA26" s="694"/>
      <c r="BB26" s="694"/>
      <c r="BC26" s="694"/>
      <c r="BD26" s="695"/>
      <c r="BE26" s="693" t="s">
        <v>349</v>
      </c>
      <c r="BF26" s="694"/>
      <c r="BG26" s="694"/>
      <c r="BH26" s="694"/>
      <c r="BI26" s="700"/>
      <c r="BJ26" s="230"/>
      <c r="BK26" s="230"/>
      <c r="BL26" s="230"/>
      <c r="BM26" s="230"/>
      <c r="BN26" s="230"/>
      <c r="BO26" s="239"/>
      <c r="BP26" s="239"/>
      <c r="BQ26" s="236">
        <v>20</v>
      </c>
      <c r="BR26" s="237"/>
      <c r="BS26" s="733" t="s">
        <v>570</v>
      </c>
      <c r="BT26" s="734"/>
      <c r="BU26" s="734"/>
      <c r="BV26" s="734"/>
      <c r="BW26" s="734"/>
      <c r="BX26" s="734"/>
      <c r="BY26" s="734"/>
      <c r="BZ26" s="734"/>
      <c r="CA26" s="734"/>
      <c r="CB26" s="734"/>
      <c r="CC26" s="734"/>
      <c r="CD26" s="734"/>
      <c r="CE26" s="734"/>
      <c r="CF26" s="734"/>
      <c r="CG26" s="735"/>
      <c r="CH26" s="736">
        <v>492</v>
      </c>
      <c r="CI26" s="737"/>
      <c r="CJ26" s="737"/>
      <c r="CK26" s="737"/>
      <c r="CL26" s="738"/>
      <c r="CM26" s="736">
        <v>2174</v>
      </c>
      <c r="CN26" s="737"/>
      <c r="CO26" s="737"/>
      <c r="CP26" s="737"/>
      <c r="CQ26" s="738"/>
      <c r="CR26" s="736">
        <v>3</v>
      </c>
      <c r="CS26" s="737"/>
      <c r="CT26" s="737"/>
      <c r="CU26" s="737"/>
      <c r="CV26" s="738"/>
      <c r="CW26" s="736" t="s">
        <v>549</v>
      </c>
      <c r="CX26" s="737"/>
      <c r="CY26" s="737"/>
      <c r="CZ26" s="737"/>
      <c r="DA26" s="738"/>
      <c r="DB26" s="736" t="s">
        <v>549</v>
      </c>
      <c r="DC26" s="737"/>
      <c r="DD26" s="737"/>
      <c r="DE26" s="737"/>
      <c r="DF26" s="738"/>
      <c r="DG26" s="736" t="s">
        <v>549</v>
      </c>
      <c r="DH26" s="737"/>
      <c r="DI26" s="737"/>
      <c r="DJ26" s="737"/>
      <c r="DK26" s="738"/>
      <c r="DL26" s="736" t="s">
        <v>484</v>
      </c>
      <c r="DM26" s="737"/>
      <c r="DN26" s="737"/>
      <c r="DO26" s="737"/>
      <c r="DP26" s="738"/>
      <c r="DQ26" s="736" t="s">
        <v>484</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571</v>
      </c>
      <c r="BT27" s="734"/>
      <c r="BU27" s="734"/>
      <c r="BV27" s="734"/>
      <c r="BW27" s="734"/>
      <c r="BX27" s="734"/>
      <c r="BY27" s="734"/>
      <c r="BZ27" s="734"/>
      <c r="CA27" s="734"/>
      <c r="CB27" s="734"/>
      <c r="CC27" s="734"/>
      <c r="CD27" s="734"/>
      <c r="CE27" s="734"/>
      <c r="CF27" s="734"/>
      <c r="CG27" s="735"/>
      <c r="CH27" s="736">
        <v>-17</v>
      </c>
      <c r="CI27" s="737"/>
      <c r="CJ27" s="737"/>
      <c r="CK27" s="737"/>
      <c r="CL27" s="738"/>
      <c r="CM27" s="736">
        <v>10302</v>
      </c>
      <c r="CN27" s="737"/>
      <c r="CO27" s="737"/>
      <c r="CP27" s="737"/>
      <c r="CQ27" s="738"/>
      <c r="CR27" s="736">
        <v>1</v>
      </c>
      <c r="CS27" s="737"/>
      <c r="CT27" s="737"/>
      <c r="CU27" s="737"/>
      <c r="CV27" s="738"/>
      <c r="CW27" s="736">
        <v>49</v>
      </c>
      <c r="CX27" s="737"/>
      <c r="CY27" s="737"/>
      <c r="CZ27" s="737"/>
      <c r="DA27" s="738"/>
      <c r="DB27" s="736" t="s">
        <v>549</v>
      </c>
      <c r="DC27" s="737"/>
      <c r="DD27" s="737"/>
      <c r="DE27" s="737"/>
      <c r="DF27" s="738"/>
      <c r="DG27" s="736" t="s">
        <v>549</v>
      </c>
      <c r="DH27" s="737"/>
      <c r="DI27" s="737"/>
      <c r="DJ27" s="737"/>
      <c r="DK27" s="738"/>
      <c r="DL27" s="736" t="s">
        <v>484</v>
      </c>
      <c r="DM27" s="737"/>
      <c r="DN27" s="737"/>
      <c r="DO27" s="737"/>
      <c r="DP27" s="738"/>
      <c r="DQ27" s="736" t="s">
        <v>484</v>
      </c>
      <c r="DR27" s="737"/>
      <c r="DS27" s="737"/>
      <c r="DT27" s="737"/>
      <c r="DU27" s="738"/>
      <c r="DV27" s="733"/>
      <c r="DW27" s="734"/>
      <c r="DX27" s="734"/>
      <c r="DY27" s="734"/>
      <c r="DZ27" s="739"/>
      <c r="EA27" s="228"/>
    </row>
    <row r="28" spans="1:131" ht="26.25" customHeight="1" thickTop="1" x14ac:dyDescent="0.15">
      <c r="A28" s="240">
        <v>1</v>
      </c>
      <c r="B28" s="709" t="s">
        <v>383</v>
      </c>
      <c r="C28" s="710"/>
      <c r="D28" s="710"/>
      <c r="E28" s="710"/>
      <c r="F28" s="710"/>
      <c r="G28" s="710"/>
      <c r="H28" s="710"/>
      <c r="I28" s="710"/>
      <c r="J28" s="710"/>
      <c r="K28" s="710"/>
      <c r="L28" s="710"/>
      <c r="M28" s="710"/>
      <c r="N28" s="710"/>
      <c r="O28" s="710"/>
      <c r="P28" s="711"/>
      <c r="Q28" s="790">
        <v>58</v>
      </c>
      <c r="R28" s="791"/>
      <c r="S28" s="791"/>
      <c r="T28" s="791"/>
      <c r="U28" s="791"/>
      <c r="V28" s="791">
        <v>55</v>
      </c>
      <c r="W28" s="791"/>
      <c r="X28" s="791"/>
      <c r="Y28" s="791"/>
      <c r="Z28" s="791"/>
      <c r="AA28" s="791">
        <v>3</v>
      </c>
      <c r="AB28" s="791"/>
      <c r="AC28" s="791"/>
      <c r="AD28" s="791"/>
      <c r="AE28" s="792"/>
      <c r="AF28" s="793">
        <v>3</v>
      </c>
      <c r="AG28" s="791"/>
      <c r="AH28" s="791"/>
      <c r="AI28" s="791"/>
      <c r="AJ28" s="794"/>
      <c r="AK28" s="795" t="s">
        <v>549</v>
      </c>
      <c r="AL28" s="796"/>
      <c r="AM28" s="796"/>
      <c r="AN28" s="796"/>
      <c r="AO28" s="796"/>
      <c r="AP28" s="796" t="s">
        <v>549</v>
      </c>
      <c r="AQ28" s="796"/>
      <c r="AR28" s="796"/>
      <c r="AS28" s="796"/>
      <c r="AT28" s="796"/>
      <c r="AU28" s="796" t="s">
        <v>549</v>
      </c>
      <c r="AV28" s="796"/>
      <c r="AW28" s="796"/>
      <c r="AX28" s="796"/>
      <c r="AY28" s="796"/>
      <c r="AZ28" s="797" t="s">
        <v>549</v>
      </c>
      <c r="BA28" s="797"/>
      <c r="BB28" s="797"/>
      <c r="BC28" s="797"/>
      <c r="BD28" s="797"/>
      <c r="BE28" s="788"/>
      <c r="BF28" s="788"/>
      <c r="BG28" s="788"/>
      <c r="BH28" s="788"/>
      <c r="BI28" s="789"/>
      <c r="BJ28" s="230"/>
      <c r="BK28" s="230"/>
      <c r="BL28" s="230"/>
      <c r="BM28" s="230"/>
      <c r="BN28" s="230"/>
      <c r="BO28" s="239"/>
      <c r="BP28" s="239"/>
      <c r="BQ28" s="236">
        <v>22</v>
      </c>
      <c r="BR28" s="237"/>
      <c r="BS28" s="733" t="s">
        <v>572</v>
      </c>
      <c r="BT28" s="734"/>
      <c r="BU28" s="734"/>
      <c r="BV28" s="734"/>
      <c r="BW28" s="734"/>
      <c r="BX28" s="734"/>
      <c r="BY28" s="734"/>
      <c r="BZ28" s="734"/>
      <c r="CA28" s="734"/>
      <c r="CB28" s="734"/>
      <c r="CC28" s="734"/>
      <c r="CD28" s="734"/>
      <c r="CE28" s="734"/>
      <c r="CF28" s="734"/>
      <c r="CG28" s="735"/>
      <c r="CH28" s="736">
        <v>2</v>
      </c>
      <c r="CI28" s="737"/>
      <c r="CJ28" s="737"/>
      <c r="CK28" s="737"/>
      <c r="CL28" s="738"/>
      <c r="CM28" s="736">
        <v>738</v>
      </c>
      <c r="CN28" s="737"/>
      <c r="CO28" s="737"/>
      <c r="CP28" s="737"/>
      <c r="CQ28" s="738"/>
      <c r="CR28" s="736">
        <v>581</v>
      </c>
      <c r="CS28" s="737"/>
      <c r="CT28" s="737"/>
      <c r="CU28" s="737"/>
      <c r="CV28" s="738"/>
      <c r="CW28" s="736" t="s">
        <v>549</v>
      </c>
      <c r="CX28" s="737"/>
      <c r="CY28" s="737"/>
      <c r="CZ28" s="737"/>
      <c r="DA28" s="738"/>
      <c r="DB28" s="736" t="s">
        <v>549</v>
      </c>
      <c r="DC28" s="737"/>
      <c r="DD28" s="737"/>
      <c r="DE28" s="737"/>
      <c r="DF28" s="738"/>
      <c r="DG28" s="736" t="s">
        <v>549</v>
      </c>
      <c r="DH28" s="737"/>
      <c r="DI28" s="737"/>
      <c r="DJ28" s="737"/>
      <c r="DK28" s="738"/>
      <c r="DL28" s="736" t="s">
        <v>484</v>
      </c>
      <c r="DM28" s="737"/>
      <c r="DN28" s="737"/>
      <c r="DO28" s="737"/>
      <c r="DP28" s="738"/>
      <c r="DQ28" s="736" t="s">
        <v>484</v>
      </c>
      <c r="DR28" s="737"/>
      <c r="DS28" s="737"/>
      <c r="DT28" s="737"/>
      <c r="DU28" s="738"/>
      <c r="DV28" s="733"/>
      <c r="DW28" s="734"/>
      <c r="DX28" s="734"/>
      <c r="DY28" s="734"/>
      <c r="DZ28" s="739"/>
      <c r="EA28" s="228"/>
    </row>
    <row r="29" spans="1:131" ht="26.25" customHeight="1" x14ac:dyDescent="0.15">
      <c r="A29" s="240">
        <v>2</v>
      </c>
      <c r="B29" s="740" t="s">
        <v>384</v>
      </c>
      <c r="C29" s="741"/>
      <c r="D29" s="741"/>
      <c r="E29" s="741"/>
      <c r="F29" s="741"/>
      <c r="G29" s="741"/>
      <c r="H29" s="741"/>
      <c r="I29" s="741"/>
      <c r="J29" s="741"/>
      <c r="K29" s="741"/>
      <c r="L29" s="741"/>
      <c r="M29" s="741"/>
      <c r="N29" s="741"/>
      <c r="O29" s="741"/>
      <c r="P29" s="742"/>
      <c r="Q29" s="743">
        <v>129702</v>
      </c>
      <c r="R29" s="744"/>
      <c r="S29" s="744"/>
      <c r="T29" s="744"/>
      <c r="U29" s="744"/>
      <c r="V29" s="744">
        <v>124591</v>
      </c>
      <c r="W29" s="744"/>
      <c r="X29" s="744"/>
      <c r="Y29" s="744"/>
      <c r="Z29" s="744"/>
      <c r="AA29" s="744">
        <v>5111</v>
      </c>
      <c r="AB29" s="744"/>
      <c r="AC29" s="744"/>
      <c r="AD29" s="744"/>
      <c r="AE29" s="745"/>
      <c r="AF29" s="786">
        <v>5111</v>
      </c>
      <c r="AG29" s="744"/>
      <c r="AH29" s="744"/>
      <c r="AI29" s="744"/>
      <c r="AJ29" s="787"/>
      <c r="AK29" s="802">
        <v>6781</v>
      </c>
      <c r="AL29" s="798"/>
      <c r="AM29" s="798"/>
      <c r="AN29" s="798"/>
      <c r="AO29" s="798"/>
      <c r="AP29" s="798" t="s">
        <v>549</v>
      </c>
      <c r="AQ29" s="798"/>
      <c r="AR29" s="798"/>
      <c r="AS29" s="798"/>
      <c r="AT29" s="798"/>
      <c r="AU29" s="798" t="s">
        <v>549</v>
      </c>
      <c r="AV29" s="798"/>
      <c r="AW29" s="798"/>
      <c r="AX29" s="798"/>
      <c r="AY29" s="798"/>
      <c r="AZ29" s="799" t="s">
        <v>549</v>
      </c>
      <c r="BA29" s="799"/>
      <c r="BB29" s="799"/>
      <c r="BC29" s="799"/>
      <c r="BD29" s="799"/>
      <c r="BE29" s="800"/>
      <c r="BF29" s="800"/>
      <c r="BG29" s="800"/>
      <c r="BH29" s="800"/>
      <c r="BI29" s="801"/>
      <c r="BJ29" s="230"/>
      <c r="BK29" s="230"/>
      <c r="BL29" s="230"/>
      <c r="BM29" s="230"/>
      <c r="BN29" s="230"/>
      <c r="BO29" s="239"/>
      <c r="BP29" s="239"/>
      <c r="BQ29" s="236">
        <v>23</v>
      </c>
      <c r="BR29" s="237"/>
      <c r="BS29" s="733" t="s">
        <v>573</v>
      </c>
      <c r="BT29" s="734"/>
      <c r="BU29" s="734"/>
      <c r="BV29" s="734"/>
      <c r="BW29" s="734"/>
      <c r="BX29" s="734"/>
      <c r="BY29" s="734"/>
      <c r="BZ29" s="734"/>
      <c r="CA29" s="734"/>
      <c r="CB29" s="734"/>
      <c r="CC29" s="734"/>
      <c r="CD29" s="734"/>
      <c r="CE29" s="734"/>
      <c r="CF29" s="734"/>
      <c r="CG29" s="735"/>
      <c r="CH29" s="736">
        <v>-1</v>
      </c>
      <c r="CI29" s="737"/>
      <c r="CJ29" s="737"/>
      <c r="CK29" s="737"/>
      <c r="CL29" s="738"/>
      <c r="CM29" s="736">
        <v>1410</v>
      </c>
      <c r="CN29" s="737"/>
      <c r="CO29" s="737"/>
      <c r="CP29" s="737"/>
      <c r="CQ29" s="738"/>
      <c r="CR29" s="736">
        <v>95</v>
      </c>
      <c r="CS29" s="737"/>
      <c r="CT29" s="737"/>
      <c r="CU29" s="737"/>
      <c r="CV29" s="738"/>
      <c r="CW29" s="736">
        <v>119</v>
      </c>
      <c r="CX29" s="737"/>
      <c r="CY29" s="737"/>
      <c r="CZ29" s="737"/>
      <c r="DA29" s="738"/>
      <c r="DB29" s="736" t="s">
        <v>549</v>
      </c>
      <c r="DC29" s="737"/>
      <c r="DD29" s="737"/>
      <c r="DE29" s="737"/>
      <c r="DF29" s="738"/>
      <c r="DG29" s="736" t="s">
        <v>549</v>
      </c>
      <c r="DH29" s="737"/>
      <c r="DI29" s="737"/>
      <c r="DJ29" s="737"/>
      <c r="DK29" s="738"/>
      <c r="DL29" s="736" t="s">
        <v>484</v>
      </c>
      <c r="DM29" s="737"/>
      <c r="DN29" s="737"/>
      <c r="DO29" s="737"/>
      <c r="DP29" s="738"/>
      <c r="DQ29" s="736" t="s">
        <v>484</v>
      </c>
      <c r="DR29" s="737"/>
      <c r="DS29" s="737"/>
      <c r="DT29" s="737"/>
      <c r="DU29" s="738"/>
      <c r="DV29" s="733"/>
      <c r="DW29" s="734"/>
      <c r="DX29" s="734"/>
      <c r="DY29" s="734"/>
      <c r="DZ29" s="739"/>
      <c r="EA29" s="228"/>
    </row>
    <row r="30" spans="1:131" ht="26.25" customHeight="1" x14ac:dyDescent="0.15">
      <c r="A30" s="240">
        <v>3</v>
      </c>
      <c r="B30" s="740" t="s">
        <v>385</v>
      </c>
      <c r="C30" s="741"/>
      <c r="D30" s="741"/>
      <c r="E30" s="741"/>
      <c r="F30" s="741"/>
      <c r="G30" s="741"/>
      <c r="H30" s="741"/>
      <c r="I30" s="741"/>
      <c r="J30" s="741"/>
      <c r="K30" s="741"/>
      <c r="L30" s="741"/>
      <c r="M30" s="741"/>
      <c r="N30" s="741"/>
      <c r="O30" s="741"/>
      <c r="P30" s="742"/>
      <c r="Q30" s="743">
        <v>18789</v>
      </c>
      <c r="R30" s="744"/>
      <c r="S30" s="744"/>
      <c r="T30" s="744"/>
      <c r="U30" s="744"/>
      <c r="V30" s="744">
        <v>3837</v>
      </c>
      <c r="W30" s="744"/>
      <c r="X30" s="744"/>
      <c r="Y30" s="744"/>
      <c r="Z30" s="744"/>
      <c r="AA30" s="744">
        <v>14952</v>
      </c>
      <c r="AB30" s="744"/>
      <c r="AC30" s="744"/>
      <c r="AD30" s="744"/>
      <c r="AE30" s="745"/>
      <c r="AF30" s="786">
        <v>14952</v>
      </c>
      <c r="AG30" s="744"/>
      <c r="AH30" s="744"/>
      <c r="AI30" s="744"/>
      <c r="AJ30" s="787"/>
      <c r="AK30" s="802">
        <v>4688</v>
      </c>
      <c r="AL30" s="798"/>
      <c r="AM30" s="798"/>
      <c r="AN30" s="798"/>
      <c r="AO30" s="798"/>
      <c r="AP30" s="798">
        <v>7463</v>
      </c>
      <c r="AQ30" s="798"/>
      <c r="AR30" s="798"/>
      <c r="AS30" s="798"/>
      <c r="AT30" s="798"/>
      <c r="AU30" s="798">
        <v>4381</v>
      </c>
      <c r="AV30" s="798"/>
      <c r="AW30" s="798"/>
      <c r="AX30" s="798"/>
      <c r="AY30" s="798"/>
      <c r="AZ30" s="799" t="s">
        <v>549</v>
      </c>
      <c r="BA30" s="799"/>
      <c r="BB30" s="799"/>
      <c r="BC30" s="799"/>
      <c r="BD30" s="799"/>
      <c r="BE30" s="800" t="s">
        <v>386</v>
      </c>
      <c r="BF30" s="800"/>
      <c r="BG30" s="800"/>
      <c r="BH30" s="800"/>
      <c r="BI30" s="801"/>
      <c r="BJ30" s="230"/>
      <c r="BK30" s="230"/>
      <c r="BL30" s="230"/>
      <c r="BM30" s="230"/>
      <c r="BN30" s="230"/>
      <c r="BO30" s="239"/>
      <c r="BP30" s="239"/>
      <c r="BQ30" s="236">
        <v>24</v>
      </c>
      <c r="BR30" s="237"/>
      <c r="BS30" s="733" t="s">
        <v>574</v>
      </c>
      <c r="BT30" s="734"/>
      <c r="BU30" s="734"/>
      <c r="BV30" s="734"/>
      <c r="BW30" s="734"/>
      <c r="BX30" s="734"/>
      <c r="BY30" s="734"/>
      <c r="BZ30" s="734"/>
      <c r="CA30" s="734"/>
      <c r="CB30" s="734"/>
      <c r="CC30" s="734"/>
      <c r="CD30" s="734"/>
      <c r="CE30" s="734"/>
      <c r="CF30" s="734"/>
      <c r="CG30" s="735"/>
      <c r="CH30" s="736">
        <v>-18</v>
      </c>
      <c r="CI30" s="737"/>
      <c r="CJ30" s="737"/>
      <c r="CK30" s="737"/>
      <c r="CL30" s="738"/>
      <c r="CM30" s="736">
        <v>1618</v>
      </c>
      <c r="CN30" s="737"/>
      <c r="CO30" s="737"/>
      <c r="CP30" s="737"/>
      <c r="CQ30" s="738"/>
      <c r="CR30" s="736">
        <v>1</v>
      </c>
      <c r="CS30" s="737"/>
      <c r="CT30" s="737"/>
      <c r="CU30" s="737"/>
      <c r="CV30" s="738"/>
      <c r="CW30" s="736">
        <v>7</v>
      </c>
      <c r="CX30" s="737"/>
      <c r="CY30" s="737"/>
      <c r="CZ30" s="737"/>
      <c r="DA30" s="738"/>
      <c r="DB30" s="736" t="s">
        <v>549</v>
      </c>
      <c r="DC30" s="737"/>
      <c r="DD30" s="737"/>
      <c r="DE30" s="737"/>
      <c r="DF30" s="738"/>
      <c r="DG30" s="736" t="s">
        <v>549</v>
      </c>
      <c r="DH30" s="737"/>
      <c r="DI30" s="737"/>
      <c r="DJ30" s="737"/>
      <c r="DK30" s="738"/>
      <c r="DL30" s="736" t="s">
        <v>484</v>
      </c>
      <c r="DM30" s="737"/>
      <c r="DN30" s="737"/>
      <c r="DO30" s="737"/>
      <c r="DP30" s="738"/>
      <c r="DQ30" s="736" t="s">
        <v>484</v>
      </c>
      <c r="DR30" s="737"/>
      <c r="DS30" s="737"/>
      <c r="DT30" s="737"/>
      <c r="DU30" s="738"/>
      <c r="DV30" s="733"/>
      <c r="DW30" s="734"/>
      <c r="DX30" s="734"/>
      <c r="DY30" s="734"/>
      <c r="DZ30" s="739"/>
      <c r="EA30" s="228"/>
    </row>
    <row r="31" spans="1:131" ht="26.25" customHeight="1" x14ac:dyDescent="0.15">
      <c r="A31" s="240">
        <v>4</v>
      </c>
      <c r="B31" s="740" t="s">
        <v>387</v>
      </c>
      <c r="C31" s="741"/>
      <c r="D31" s="741"/>
      <c r="E31" s="741"/>
      <c r="F31" s="741"/>
      <c r="G31" s="741"/>
      <c r="H31" s="741"/>
      <c r="I31" s="741"/>
      <c r="J31" s="741"/>
      <c r="K31" s="741"/>
      <c r="L31" s="741"/>
      <c r="M31" s="741"/>
      <c r="N31" s="741"/>
      <c r="O31" s="741"/>
      <c r="P31" s="742"/>
      <c r="Q31" s="743">
        <v>3423</v>
      </c>
      <c r="R31" s="744"/>
      <c r="S31" s="744"/>
      <c r="T31" s="744"/>
      <c r="U31" s="744"/>
      <c r="V31" s="744">
        <v>65</v>
      </c>
      <c r="W31" s="744"/>
      <c r="X31" s="744"/>
      <c r="Y31" s="744"/>
      <c r="Z31" s="744"/>
      <c r="AA31" s="744">
        <v>3358</v>
      </c>
      <c r="AB31" s="744"/>
      <c r="AC31" s="744"/>
      <c r="AD31" s="744"/>
      <c r="AE31" s="745"/>
      <c r="AF31" s="786">
        <v>3358</v>
      </c>
      <c r="AG31" s="744"/>
      <c r="AH31" s="744"/>
      <c r="AI31" s="744"/>
      <c r="AJ31" s="787"/>
      <c r="AK31" s="802" t="s">
        <v>549</v>
      </c>
      <c r="AL31" s="798"/>
      <c r="AM31" s="798"/>
      <c r="AN31" s="798"/>
      <c r="AO31" s="798"/>
      <c r="AP31" s="798">
        <v>166</v>
      </c>
      <c r="AQ31" s="798"/>
      <c r="AR31" s="798"/>
      <c r="AS31" s="798"/>
      <c r="AT31" s="798"/>
      <c r="AU31" s="798" t="s">
        <v>549</v>
      </c>
      <c r="AV31" s="798"/>
      <c r="AW31" s="798"/>
      <c r="AX31" s="798"/>
      <c r="AY31" s="798"/>
      <c r="AZ31" s="799" t="s">
        <v>549</v>
      </c>
      <c r="BA31" s="799"/>
      <c r="BB31" s="799"/>
      <c r="BC31" s="799"/>
      <c r="BD31" s="799"/>
      <c r="BE31" s="800" t="s">
        <v>386</v>
      </c>
      <c r="BF31" s="800"/>
      <c r="BG31" s="800"/>
      <c r="BH31" s="800"/>
      <c r="BI31" s="801"/>
      <c r="BJ31" s="230"/>
      <c r="BK31" s="230"/>
      <c r="BL31" s="230"/>
      <c r="BM31" s="230"/>
      <c r="BN31" s="230"/>
      <c r="BO31" s="239"/>
      <c r="BP31" s="239"/>
      <c r="BQ31" s="236">
        <v>25</v>
      </c>
      <c r="BR31" s="237"/>
      <c r="BS31" s="733" t="s">
        <v>575</v>
      </c>
      <c r="BT31" s="734"/>
      <c r="BU31" s="734"/>
      <c r="BV31" s="734"/>
      <c r="BW31" s="734"/>
      <c r="BX31" s="734"/>
      <c r="BY31" s="734"/>
      <c r="BZ31" s="734"/>
      <c r="CA31" s="734"/>
      <c r="CB31" s="734"/>
      <c r="CC31" s="734"/>
      <c r="CD31" s="734"/>
      <c r="CE31" s="734"/>
      <c r="CF31" s="734"/>
      <c r="CG31" s="735"/>
      <c r="CH31" s="736">
        <v>68</v>
      </c>
      <c r="CI31" s="737"/>
      <c r="CJ31" s="737"/>
      <c r="CK31" s="737"/>
      <c r="CL31" s="738"/>
      <c r="CM31" s="736">
        <v>5922</v>
      </c>
      <c r="CN31" s="737"/>
      <c r="CO31" s="737"/>
      <c r="CP31" s="737"/>
      <c r="CQ31" s="738"/>
      <c r="CR31" s="736">
        <v>8459</v>
      </c>
      <c r="CS31" s="737"/>
      <c r="CT31" s="737"/>
      <c r="CU31" s="737"/>
      <c r="CV31" s="738"/>
      <c r="CW31" s="736">
        <v>1191</v>
      </c>
      <c r="CX31" s="737"/>
      <c r="CY31" s="737"/>
      <c r="CZ31" s="737"/>
      <c r="DA31" s="738"/>
      <c r="DB31" s="736" t="s">
        <v>549</v>
      </c>
      <c r="DC31" s="737"/>
      <c r="DD31" s="737"/>
      <c r="DE31" s="737"/>
      <c r="DF31" s="738"/>
      <c r="DG31" s="736" t="s">
        <v>549</v>
      </c>
      <c r="DH31" s="737"/>
      <c r="DI31" s="737"/>
      <c r="DJ31" s="737"/>
      <c r="DK31" s="738"/>
      <c r="DL31" s="736" t="s">
        <v>484</v>
      </c>
      <c r="DM31" s="737"/>
      <c r="DN31" s="737"/>
      <c r="DO31" s="737"/>
      <c r="DP31" s="738"/>
      <c r="DQ31" s="736" t="s">
        <v>484</v>
      </c>
      <c r="DR31" s="737"/>
      <c r="DS31" s="737"/>
      <c r="DT31" s="737"/>
      <c r="DU31" s="738"/>
      <c r="DV31" s="733"/>
      <c r="DW31" s="734"/>
      <c r="DX31" s="734"/>
      <c r="DY31" s="734"/>
      <c r="DZ31" s="739"/>
      <c r="EA31" s="228"/>
    </row>
    <row r="32" spans="1:131" ht="26.25" customHeight="1" x14ac:dyDescent="0.15">
      <c r="A32" s="240">
        <v>5</v>
      </c>
      <c r="B32" s="740" t="s">
        <v>388</v>
      </c>
      <c r="C32" s="741"/>
      <c r="D32" s="741"/>
      <c r="E32" s="741"/>
      <c r="F32" s="741"/>
      <c r="G32" s="741"/>
      <c r="H32" s="741"/>
      <c r="I32" s="741"/>
      <c r="J32" s="741"/>
      <c r="K32" s="741"/>
      <c r="L32" s="741"/>
      <c r="M32" s="741"/>
      <c r="N32" s="741"/>
      <c r="O32" s="741"/>
      <c r="P32" s="742"/>
      <c r="Q32" s="743">
        <v>1504</v>
      </c>
      <c r="R32" s="744"/>
      <c r="S32" s="744"/>
      <c r="T32" s="744"/>
      <c r="U32" s="744"/>
      <c r="V32" s="744">
        <v>1290</v>
      </c>
      <c r="W32" s="744"/>
      <c r="X32" s="744"/>
      <c r="Y32" s="744"/>
      <c r="Z32" s="744"/>
      <c r="AA32" s="744">
        <v>214</v>
      </c>
      <c r="AB32" s="744"/>
      <c r="AC32" s="744"/>
      <c r="AD32" s="744"/>
      <c r="AE32" s="745"/>
      <c r="AF32" s="786">
        <v>214</v>
      </c>
      <c r="AG32" s="744"/>
      <c r="AH32" s="744"/>
      <c r="AI32" s="744"/>
      <c r="AJ32" s="787"/>
      <c r="AK32" s="802">
        <v>473</v>
      </c>
      <c r="AL32" s="798"/>
      <c r="AM32" s="798"/>
      <c r="AN32" s="798"/>
      <c r="AO32" s="798"/>
      <c r="AP32" s="798">
        <v>6099</v>
      </c>
      <c r="AQ32" s="798"/>
      <c r="AR32" s="798"/>
      <c r="AS32" s="798"/>
      <c r="AT32" s="798"/>
      <c r="AU32" s="798">
        <v>3446</v>
      </c>
      <c r="AV32" s="798"/>
      <c r="AW32" s="798"/>
      <c r="AX32" s="798"/>
      <c r="AY32" s="798"/>
      <c r="AZ32" s="799" t="s">
        <v>549</v>
      </c>
      <c r="BA32" s="799"/>
      <c r="BB32" s="799"/>
      <c r="BC32" s="799"/>
      <c r="BD32" s="799"/>
      <c r="BE32" s="800" t="s">
        <v>386</v>
      </c>
      <c r="BF32" s="800"/>
      <c r="BG32" s="800"/>
      <c r="BH32" s="800"/>
      <c r="BI32" s="801"/>
      <c r="BJ32" s="230"/>
      <c r="BK32" s="230"/>
      <c r="BL32" s="230"/>
      <c r="BM32" s="230"/>
      <c r="BN32" s="230"/>
      <c r="BO32" s="239"/>
      <c r="BP32" s="239"/>
      <c r="BQ32" s="236">
        <v>26</v>
      </c>
      <c r="BR32" s="237"/>
      <c r="BS32" s="733" t="s">
        <v>576</v>
      </c>
      <c r="BT32" s="734"/>
      <c r="BU32" s="734"/>
      <c r="BV32" s="734"/>
      <c r="BW32" s="734"/>
      <c r="BX32" s="734"/>
      <c r="BY32" s="734"/>
      <c r="BZ32" s="734"/>
      <c r="CA32" s="734"/>
      <c r="CB32" s="734"/>
      <c r="CC32" s="734"/>
      <c r="CD32" s="734"/>
      <c r="CE32" s="734"/>
      <c r="CF32" s="734"/>
      <c r="CG32" s="735"/>
      <c r="CH32" s="736">
        <v>-25</v>
      </c>
      <c r="CI32" s="737"/>
      <c r="CJ32" s="737"/>
      <c r="CK32" s="737"/>
      <c r="CL32" s="738"/>
      <c r="CM32" s="736">
        <v>7804</v>
      </c>
      <c r="CN32" s="737"/>
      <c r="CO32" s="737"/>
      <c r="CP32" s="737"/>
      <c r="CQ32" s="738"/>
      <c r="CR32" s="736">
        <v>9480</v>
      </c>
      <c r="CS32" s="737"/>
      <c r="CT32" s="737"/>
      <c r="CU32" s="737"/>
      <c r="CV32" s="738"/>
      <c r="CW32" s="736">
        <v>3767</v>
      </c>
      <c r="CX32" s="737"/>
      <c r="CY32" s="737"/>
      <c r="CZ32" s="737"/>
      <c r="DA32" s="738"/>
      <c r="DB32" s="736" t="s">
        <v>549</v>
      </c>
      <c r="DC32" s="737"/>
      <c r="DD32" s="737"/>
      <c r="DE32" s="737"/>
      <c r="DF32" s="738"/>
      <c r="DG32" s="736" t="s">
        <v>549</v>
      </c>
      <c r="DH32" s="737"/>
      <c r="DI32" s="737"/>
      <c r="DJ32" s="737"/>
      <c r="DK32" s="738"/>
      <c r="DL32" s="736" t="s">
        <v>484</v>
      </c>
      <c r="DM32" s="737"/>
      <c r="DN32" s="737"/>
      <c r="DO32" s="737"/>
      <c r="DP32" s="738"/>
      <c r="DQ32" s="736" t="s">
        <v>484</v>
      </c>
      <c r="DR32" s="737"/>
      <c r="DS32" s="737"/>
      <c r="DT32" s="737"/>
      <c r="DU32" s="738"/>
      <c r="DV32" s="733"/>
      <c r="DW32" s="734"/>
      <c r="DX32" s="734"/>
      <c r="DY32" s="734"/>
      <c r="DZ32" s="739"/>
      <c r="EA32" s="228"/>
    </row>
    <row r="33" spans="1:131" ht="26.25" customHeight="1" x14ac:dyDescent="0.15">
      <c r="A33" s="240">
        <v>6</v>
      </c>
      <c r="B33" s="740" t="s">
        <v>389</v>
      </c>
      <c r="C33" s="741"/>
      <c r="D33" s="741"/>
      <c r="E33" s="741"/>
      <c r="F33" s="741"/>
      <c r="G33" s="741"/>
      <c r="H33" s="741"/>
      <c r="I33" s="741"/>
      <c r="J33" s="741"/>
      <c r="K33" s="741"/>
      <c r="L33" s="741"/>
      <c r="M33" s="741"/>
      <c r="N33" s="741"/>
      <c r="O33" s="741"/>
      <c r="P33" s="742"/>
      <c r="Q33" s="743">
        <v>556</v>
      </c>
      <c r="R33" s="744"/>
      <c r="S33" s="744"/>
      <c r="T33" s="744"/>
      <c r="U33" s="744"/>
      <c r="V33" s="744">
        <v>424</v>
      </c>
      <c r="W33" s="744"/>
      <c r="X33" s="744"/>
      <c r="Y33" s="744"/>
      <c r="Z33" s="744"/>
      <c r="AA33" s="744">
        <v>132</v>
      </c>
      <c r="AB33" s="744"/>
      <c r="AC33" s="744"/>
      <c r="AD33" s="744"/>
      <c r="AE33" s="745"/>
      <c r="AF33" s="786">
        <v>483</v>
      </c>
      <c r="AG33" s="744"/>
      <c r="AH33" s="744"/>
      <c r="AI33" s="744"/>
      <c r="AJ33" s="787"/>
      <c r="AK33" s="802" t="s">
        <v>549</v>
      </c>
      <c r="AL33" s="798"/>
      <c r="AM33" s="798"/>
      <c r="AN33" s="798"/>
      <c r="AO33" s="798"/>
      <c r="AP33" s="798">
        <v>1880</v>
      </c>
      <c r="AQ33" s="798"/>
      <c r="AR33" s="798"/>
      <c r="AS33" s="798"/>
      <c r="AT33" s="798"/>
      <c r="AU33" s="798" t="s">
        <v>549</v>
      </c>
      <c r="AV33" s="798"/>
      <c r="AW33" s="798"/>
      <c r="AX33" s="798"/>
      <c r="AY33" s="798"/>
      <c r="AZ33" s="799" t="s">
        <v>549</v>
      </c>
      <c r="BA33" s="799"/>
      <c r="BB33" s="799"/>
      <c r="BC33" s="799"/>
      <c r="BD33" s="799"/>
      <c r="BE33" s="800" t="s">
        <v>390</v>
      </c>
      <c r="BF33" s="800"/>
      <c r="BG33" s="800"/>
      <c r="BH33" s="800"/>
      <c r="BI33" s="801"/>
      <c r="BJ33" s="230"/>
      <c r="BK33" s="230"/>
      <c r="BL33" s="230"/>
      <c r="BM33" s="230"/>
      <c r="BN33" s="230"/>
      <c r="BO33" s="239"/>
      <c r="BP33" s="239"/>
      <c r="BQ33" s="236">
        <v>27</v>
      </c>
      <c r="BR33" s="237"/>
      <c r="BS33" s="733"/>
      <c r="BT33" s="734"/>
      <c r="BU33" s="734"/>
      <c r="BV33" s="734"/>
      <c r="BW33" s="734"/>
      <c r="BX33" s="734"/>
      <c r="BY33" s="734"/>
      <c r="BZ33" s="734"/>
      <c r="CA33" s="734"/>
      <c r="CB33" s="734"/>
      <c r="CC33" s="734"/>
      <c r="CD33" s="734"/>
      <c r="CE33" s="734"/>
      <c r="CF33" s="734"/>
      <c r="CG33" s="735"/>
      <c r="CH33" s="736"/>
      <c r="CI33" s="737"/>
      <c r="CJ33" s="737"/>
      <c r="CK33" s="737"/>
      <c r="CL33" s="738"/>
      <c r="CM33" s="736"/>
      <c r="CN33" s="737"/>
      <c r="CO33" s="737"/>
      <c r="CP33" s="737"/>
      <c r="CQ33" s="738"/>
      <c r="CR33" s="736"/>
      <c r="CS33" s="737"/>
      <c r="CT33" s="737"/>
      <c r="CU33" s="737"/>
      <c r="CV33" s="738"/>
      <c r="CW33" s="736"/>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3"/>
      <c r="DW33" s="734"/>
      <c r="DX33" s="734"/>
      <c r="DY33" s="734"/>
      <c r="DZ33" s="739"/>
      <c r="EA33" s="228"/>
    </row>
    <row r="34" spans="1:131" ht="26.25" customHeight="1" x14ac:dyDescent="0.15">
      <c r="A34" s="240">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86"/>
      <c r="AG34" s="744"/>
      <c r="AH34" s="744"/>
      <c r="AI34" s="744"/>
      <c r="AJ34" s="787"/>
      <c r="AK34" s="802"/>
      <c r="AL34" s="798"/>
      <c r="AM34" s="798"/>
      <c r="AN34" s="798"/>
      <c r="AO34" s="798"/>
      <c r="AP34" s="798"/>
      <c r="AQ34" s="798"/>
      <c r="AR34" s="798"/>
      <c r="AS34" s="798"/>
      <c r="AT34" s="798"/>
      <c r="AU34" s="798"/>
      <c r="AV34" s="798"/>
      <c r="AW34" s="798"/>
      <c r="AX34" s="798"/>
      <c r="AY34" s="798"/>
      <c r="AZ34" s="799"/>
      <c r="BA34" s="799"/>
      <c r="BB34" s="799"/>
      <c r="BC34" s="799"/>
      <c r="BD34" s="799"/>
      <c r="BE34" s="800"/>
      <c r="BF34" s="800"/>
      <c r="BG34" s="800"/>
      <c r="BH34" s="800"/>
      <c r="BI34" s="801"/>
      <c r="BJ34" s="230"/>
      <c r="BK34" s="230"/>
      <c r="BL34" s="230"/>
      <c r="BM34" s="230"/>
      <c r="BN34" s="230"/>
      <c r="BO34" s="239"/>
      <c r="BP34" s="239"/>
      <c r="BQ34" s="236">
        <v>28</v>
      </c>
      <c r="BR34" s="237"/>
      <c r="BS34" s="733"/>
      <c r="BT34" s="734"/>
      <c r="BU34" s="734"/>
      <c r="BV34" s="734"/>
      <c r="BW34" s="734"/>
      <c r="BX34" s="734"/>
      <c r="BY34" s="734"/>
      <c r="BZ34" s="734"/>
      <c r="CA34" s="734"/>
      <c r="CB34" s="734"/>
      <c r="CC34" s="734"/>
      <c r="CD34" s="734"/>
      <c r="CE34" s="734"/>
      <c r="CF34" s="734"/>
      <c r="CG34" s="735"/>
      <c r="CH34" s="736"/>
      <c r="CI34" s="737"/>
      <c r="CJ34" s="737"/>
      <c r="CK34" s="737"/>
      <c r="CL34" s="738"/>
      <c r="CM34" s="736"/>
      <c r="CN34" s="737"/>
      <c r="CO34" s="737"/>
      <c r="CP34" s="737"/>
      <c r="CQ34" s="738"/>
      <c r="CR34" s="736"/>
      <c r="CS34" s="737"/>
      <c r="CT34" s="737"/>
      <c r="CU34" s="737"/>
      <c r="CV34" s="738"/>
      <c r="CW34" s="736"/>
      <c r="CX34" s="737"/>
      <c r="CY34" s="737"/>
      <c r="CZ34" s="737"/>
      <c r="DA34" s="738"/>
      <c r="DB34" s="736"/>
      <c r="DC34" s="737"/>
      <c r="DD34" s="737"/>
      <c r="DE34" s="737"/>
      <c r="DF34" s="738"/>
      <c r="DG34" s="736"/>
      <c r="DH34" s="737"/>
      <c r="DI34" s="737"/>
      <c r="DJ34" s="737"/>
      <c r="DK34" s="738"/>
      <c r="DL34" s="736"/>
      <c r="DM34" s="737"/>
      <c r="DN34" s="737"/>
      <c r="DO34" s="737"/>
      <c r="DP34" s="738"/>
      <c r="DQ34" s="736"/>
      <c r="DR34" s="737"/>
      <c r="DS34" s="737"/>
      <c r="DT34" s="737"/>
      <c r="DU34" s="738"/>
      <c r="DV34" s="733"/>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391</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371</v>
      </c>
      <c r="B63" s="749" t="s">
        <v>392</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24121</v>
      </c>
      <c r="AG63" s="817"/>
      <c r="AH63" s="817"/>
      <c r="AI63" s="817"/>
      <c r="AJ63" s="818"/>
      <c r="AK63" s="819"/>
      <c r="AL63" s="814"/>
      <c r="AM63" s="814"/>
      <c r="AN63" s="814"/>
      <c r="AO63" s="814"/>
      <c r="AP63" s="817">
        <v>15608</v>
      </c>
      <c r="AQ63" s="817"/>
      <c r="AR63" s="817"/>
      <c r="AS63" s="817"/>
      <c r="AT63" s="817"/>
      <c r="AU63" s="817">
        <v>7827</v>
      </c>
      <c r="AV63" s="817"/>
      <c r="AW63" s="817"/>
      <c r="AX63" s="817"/>
      <c r="AY63" s="817"/>
      <c r="AZ63" s="823"/>
      <c r="BA63" s="823"/>
      <c r="BB63" s="823"/>
      <c r="BC63" s="823"/>
      <c r="BD63" s="823"/>
      <c r="BE63" s="824"/>
      <c r="BF63" s="824"/>
      <c r="BG63" s="824"/>
      <c r="BH63" s="824"/>
      <c r="BI63" s="825"/>
      <c r="BJ63" s="826" t="s">
        <v>120</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393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394</v>
      </c>
      <c r="B66" s="688"/>
      <c r="C66" s="688"/>
      <c r="D66" s="688"/>
      <c r="E66" s="688"/>
      <c r="F66" s="688"/>
      <c r="G66" s="688"/>
      <c r="H66" s="688"/>
      <c r="I66" s="688"/>
      <c r="J66" s="688"/>
      <c r="K66" s="688"/>
      <c r="L66" s="688"/>
      <c r="M66" s="688"/>
      <c r="N66" s="688"/>
      <c r="O66" s="688"/>
      <c r="P66" s="689"/>
      <c r="Q66" s="693" t="s">
        <v>375</v>
      </c>
      <c r="R66" s="694"/>
      <c r="S66" s="694"/>
      <c r="T66" s="694"/>
      <c r="U66" s="695"/>
      <c r="V66" s="693" t="s">
        <v>376</v>
      </c>
      <c r="W66" s="694"/>
      <c r="X66" s="694"/>
      <c r="Y66" s="694"/>
      <c r="Z66" s="695"/>
      <c r="AA66" s="693" t="s">
        <v>395</v>
      </c>
      <c r="AB66" s="694"/>
      <c r="AC66" s="694"/>
      <c r="AD66" s="694"/>
      <c r="AE66" s="695"/>
      <c r="AF66" s="829" t="s">
        <v>396</v>
      </c>
      <c r="AG66" s="781"/>
      <c r="AH66" s="781"/>
      <c r="AI66" s="781"/>
      <c r="AJ66" s="830"/>
      <c r="AK66" s="693" t="s">
        <v>379</v>
      </c>
      <c r="AL66" s="688"/>
      <c r="AM66" s="688"/>
      <c r="AN66" s="688"/>
      <c r="AO66" s="689"/>
      <c r="AP66" s="693" t="s">
        <v>380</v>
      </c>
      <c r="AQ66" s="694"/>
      <c r="AR66" s="694"/>
      <c r="AS66" s="694"/>
      <c r="AT66" s="695"/>
      <c r="AU66" s="693" t="s">
        <v>397</v>
      </c>
      <c r="AV66" s="694"/>
      <c r="AW66" s="694"/>
      <c r="AX66" s="694"/>
      <c r="AY66" s="695"/>
      <c r="AZ66" s="693" t="s">
        <v>349</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371</v>
      </c>
      <c r="B88" s="749" t="s">
        <v>398</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371</v>
      </c>
      <c r="BR102" s="749" t="s">
        <v>399</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32372</v>
      </c>
      <c r="CS102" s="827"/>
      <c r="CT102" s="827"/>
      <c r="CU102" s="827"/>
      <c r="CV102" s="866"/>
      <c r="CW102" s="865">
        <v>6393</v>
      </c>
      <c r="CX102" s="827"/>
      <c r="CY102" s="827"/>
      <c r="CZ102" s="827"/>
      <c r="DA102" s="866"/>
      <c r="DB102" s="865">
        <v>11446</v>
      </c>
      <c r="DC102" s="827"/>
      <c r="DD102" s="827"/>
      <c r="DE102" s="827"/>
      <c r="DF102" s="866"/>
      <c r="DG102" s="865" t="s">
        <v>549</v>
      </c>
      <c r="DH102" s="827"/>
      <c r="DI102" s="827"/>
      <c r="DJ102" s="827"/>
      <c r="DK102" s="866"/>
      <c r="DL102" s="865">
        <v>71</v>
      </c>
      <c r="DM102" s="827"/>
      <c r="DN102" s="827"/>
      <c r="DO102" s="827"/>
      <c r="DP102" s="866"/>
      <c r="DQ102" s="865">
        <v>50</v>
      </c>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400</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401</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404</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405</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406</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407</v>
      </c>
      <c r="AB109" s="868"/>
      <c r="AC109" s="868"/>
      <c r="AD109" s="868"/>
      <c r="AE109" s="869"/>
      <c r="AF109" s="867" t="s">
        <v>303</v>
      </c>
      <c r="AG109" s="868"/>
      <c r="AH109" s="868"/>
      <c r="AI109" s="868"/>
      <c r="AJ109" s="869"/>
      <c r="AK109" s="867" t="s">
        <v>302</v>
      </c>
      <c r="AL109" s="868"/>
      <c r="AM109" s="868"/>
      <c r="AN109" s="868"/>
      <c r="AO109" s="869"/>
      <c r="AP109" s="867" t="s">
        <v>408</v>
      </c>
      <c r="AQ109" s="868"/>
      <c r="AR109" s="868"/>
      <c r="AS109" s="868"/>
      <c r="AT109" s="870"/>
      <c r="AU109" s="887" t="s">
        <v>406</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407</v>
      </c>
      <c r="BR109" s="868"/>
      <c r="BS109" s="868"/>
      <c r="BT109" s="868"/>
      <c r="BU109" s="869"/>
      <c r="BV109" s="867" t="s">
        <v>303</v>
      </c>
      <c r="BW109" s="868"/>
      <c r="BX109" s="868"/>
      <c r="BY109" s="868"/>
      <c r="BZ109" s="869"/>
      <c r="CA109" s="867" t="s">
        <v>302</v>
      </c>
      <c r="CB109" s="868"/>
      <c r="CC109" s="868"/>
      <c r="CD109" s="868"/>
      <c r="CE109" s="869"/>
      <c r="CF109" s="888" t="s">
        <v>408</v>
      </c>
      <c r="CG109" s="888"/>
      <c r="CH109" s="888"/>
      <c r="CI109" s="888"/>
      <c r="CJ109" s="888"/>
      <c r="CK109" s="867" t="s">
        <v>409</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407</v>
      </c>
      <c r="DH109" s="868"/>
      <c r="DI109" s="868"/>
      <c r="DJ109" s="868"/>
      <c r="DK109" s="869"/>
      <c r="DL109" s="867" t="s">
        <v>303</v>
      </c>
      <c r="DM109" s="868"/>
      <c r="DN109" s="868"/>
      <c r="DO109" s="868"/>
      <c r="DP109" s="869"/>
      <c r="DQ109" s="867" t="s">
        <v>302</v>
      </c>
      <c r="DR109" s="868"/>
      <c r="DS109" s="868"/>
      <c r="DT109" s="868"/>
      <c r="DU109" s="869"/>
      <c r="DV109" s="867" t="s">
        <v>408</v>
      </c>
      <c r="DW109" s="868"/>
      <c r="DX109" s="868"/>
      <c r="DY109" s="868"/>
      <c r="DZ109" s="870"/>
    </row>
    <row r="110" spans="1:131" s="228" customFormat="1" ht="26.25" customHeight="1" x14ac:dyDescent="0.15">
      <c r="A110" s="871" t="s">
        <v>410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105956784</v>
      </c>
      <c r="AB110" s="875"/>
      <c r="AC110" s="875"/>
      <c r="AD110" s="875"/>
      <c r="AE110" s="876"/>
      <c r="AF110" s="877">
        <v>104338683</v>
      </c>
      <c r="AG110" s="875"/>
      <c r="AH110" s="875"/>
      <c r="AI110" s="875"/>
      <c r="AJ110" s="876"/>
      <c r="AK110" s="877">
        <v>104484612</v>
      </c>
      <c r="AL110" s="875"/>
      <c r="AM110" s="875"/>
      <c r="AN110" s="875"/>
      <c r="AO110" s="876"/>
      <c r="AP110" s="878">
        <v>32.5</v>
      </c>
      <c r="AQ110" s="879"/>
      <c r="AR110" s="879"/>
      <c r="AS110" s="879"/>
      <c r="AT110" s="880"/>
      <c r="AU110" s="881" t="s">
        <v>72</v>
      </c>
      <c r="AV110" s="882"/>
      <c r="AW110" s="882"/>
      <c r="AX110" s="882"/>
      <c r="AY110" s="882"/>
      <c r="AZ110" s="904" t="s">
        <v>411</v>
      </c>
      <c r="BA110" s="872"/>
      <c r="BB110" s="872"/>
      <c r="BC110" s="872"/>
      <c r="BD110" s="872"/>
      <c r="BE110" s="872"/>
      <c r="BF110" s="872"/>
      <c r="BG110" s="872"/>
      <c r="BH110" s="872"/>
      <c r="BI110" s="872"/>
      <c r="BJ110" s="872"/>
      <c r="BK110" s="872"/>
      <c r="BL110" s="872"/>
      <c r="BM110" s="872"/>
      <c r="BN110" s="872"/>
      <c r="BO110" s="872"/>
      <c r="BP110" s="873"/>
      <c r="BQ110" s="905">
        <v>1035411382</v>
      </c>
      <c r="BR110" s="906"/>
      <c r="BS110" s="906"/>
      <c r="BT110" s="906"/>
      <c r="BU110" s="906"/>
      <c r="BV110" s="906">
        <v>1003574865</v>
      </c>
      <c r="BW110" s="906"/>
      <c r="BX110" s="906"/>
      <c r="BY110" s="906"/>
      <c r="BZ110" s="906"/>
      <c r="CA110" s="906">
        <v>943882598</v>
      </c>
      <c r="CB110" s="906"/>
      <c r="CC110" s="906"/>
      <c r="CD110" s="906"/>
      <c r="CE110" s="906"/>
      <c r="CF110" s="919">
        <v>293.5</v>
      </c>
      <c r="CG110" s="920"/>
      <c r="CH110" s="920"/>
      <c r="CI110" s="920"/>
      <c r="CJ110" s="920"/>
      <c r="CK110" s="921" t="s">
        <v>412</v>
      </c>
      <c r="CL110" s="922"/>
      <c r="CM110" s="904" t="s">
        <v>413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414</v>
      </c>
      <c r="DH110" s="906"/>
      <c r="DI110" s="906"/>
      <c r="DJ110" s="906"/>
      <c r="DK110" s="906"/>
      <c r="DL110" s="906" t="s">
        <v>414</v>
      </c>
      <c r="DM110" s="906"/>
      <c r="DN110" s="906"/>
      <c r="DO110" s="906"/>
      <c r="DP110" s="906"/>
      <c r="DQ110" s="906" t="s">
        <v>414</v>
      </c>
      <c r="DR110" s="906"/>
      <c r="DS110" s="906"/>
      <c r="DT110" s="906"/>
      <c r="DU110" s="906"/>
      <c r="DV110" s="907" t="s">
        <v>415</v>
      </c>
      <c r="DW110" s="907"/>
      <c r="DX110" s="907"/>
      <c r="DY110" s="907"/>
      <c r="DZ110" s="908"/>
    </row>
    <row r="111" spans="1:131" s="228" customFormat="1" ht="26.25" customHeight="1" x14ac:dyDescent="0.15">
      <c r="A111" s="909" t="s">
        <v>416</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415</v>
      </c>
      <c r="AB111" s="913"/>
      <c r="AC111" s="913"/>
      <c r="AD111" s="913"/>
      <c r="AE111" s="914"/>
      <c r="AF111" s="915" t="s">
        <v>120</v>
      </c>
      <c r="AG111" s="913"/>
      <c r="AH111" s="913"/>
      <c r="AI111" s="913"/>
      <c r="AJ111" s="914"/>
      <c r="AK111" s="915" t="s">
        <v>120</v>
      </c>
      <c r="AL111" s="913"/>
      <c r="AM111" s="913"/>
      <c r="AN111" s="913"/>
      <c r="AO111" s="914"/>
      <c r="AP111" s="916" t="s">
        <v>415</v>
      </c>
      <c r="AQ111" s="917"/>
      <c r="AR111" s="917"/>
      <c r="AS111" s="917"/>
      <c r="AT111" s="918"/>
      <c r="AU111" s="883"/>
      <c r="AV111" s="884"/>
      <c r="AW111" s="884"/>
      <c r="AX111" s="884"/>
      <c r="AY111" s="884"/>
      <c r="AZ111" s="897" t="s">
        <v>417</v>
      </c>
      <c r="BA111" s="898"/>
      <c r="BB111" s="898"/>
      <c r="BC111" s="898"/>
      <c r="BD111" s="898"/>
      <c r="BE111" s="898"/>
      <c r="BF111" s="898"/>
      <c r="BG111" s="898"/>
      <c r="BH111" s="898"/>
      <c r="BI111" s="898"/>
      <c r="BJ111" s="898"/>
      <c r="BK111" s="898"/>
      <c r="BL111" s="898"/>
      <c r="BM111" s="898"/>
      <c r="BN111" s="898"/>
      <c r="BO111" s="898"/>
      <c r="BP111" s="899"/>
      <c r="BQ111" s="900" t="s">
        <v>120</v>
      </c>
      <c r="BR111" s="901"/>
      <c r="BS111" s="901"/>
      <c r="BT111" s="901"/>
      <c r="BU111" s="901"/>
      <c r="BV111" s="901">
        <v>603380</v>
      </c>
      <c r="BW111" s="901"/>
      <c r="BX111" s="901"/>
      <c r="BY111" s="901"/>
      <c r="BZ111" s="901"/>
      <c r="CA111" s="901">
        <v>901021</v>
      </c>
      <c r="CB111" s="901"/>
      <c r="CC111" s="901"/>
      <c r="CD111" s="901"/>
      <c r="CE111" s="901"/>
      <c r="CF111" s="895">
        <v>0.3</v>
      </c>
      <c r="CG111" s="896"/>
      <c r="CH111" s="896"/>
      <c r="CI111" s="896"/>
      <c r="CJ111" s="896"/>
      <c r="CK111" s="923"/>
      <c r="CL111" s="924"/>
      <c r="CM111" s="897" t="s">
        <v>418</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120</v>
      </c>
      <c r="DH111" s="901"/>
      <c r="DI111" s="901"/>
      <c r="DJ111" s="901"/>
      <c r="DK111" s="901"/>
      <c r="DL111" s="901" t="s">
        <v>415</v>
      </c>
      <c r="DM111" s="901"/>
      <c r="DN111" s="901"/>
      <c r="DO111" s="901"/>
      <c r="DP111" s="901"/>
      <c r="DQ111" s="901" t="s">
        <v>120</v>
      </c>
      <c r="DR111" s="901"/>
      <c r="DS111" s="901"/>
      <c r="DT111" s="901"/>
      <c r="DU111" s="901"/>
      <c r="DV111" s="902" t="s">
        <v>415</v>
      </c>
      <c r="DW111" s="902"/>
      <c r="DX111" s="902"/>
      <c r="DY111" s="902"/>
      <c r="DZ111" s="903"/>
    </row>
    <row r="112" spans="1:131" s="228" customFormat="1" ht="26.25" customHeight="1" x14ac:dyDescent="0.15">
      <c r="A112" s="934" t="s">
        <v>419</v>
      </c>
      <c r="B112" s="935"/>
      <c r="C112" s="898" t="s">
        <v>420</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2200671</v>
      </c>
      <c r="AB112" s="928"/>
      <c r="AC112" s="928"/>
      <c r="AD112" s="928"/>
      <c r="AE112" s="929"/>
      <c r="AF112" s="930">
        <v>1938602</v>
      </c>
      <c r="AG112" s="928"/>
      <c r="AH112" s="928"/>
      <c r="AI112" s="928"/>
      <c r="AJ112" s="929"/>
      <c r="AK112" s="930">
        <v>2056719</v>
      </c>
      <c r="AL112" s="928"/>
      <c r="AM112" s="928"/>
      <c r="AN112" s="928"/>
      <c r="AO112" s="929"/>
      <c r="AP112" s="931">
        <v>0.6</v>
      </c>
      <c r="AQ112" s="932"/>
      <c r="AR112" s="932"/>
      <c r="AS112" s="932"/>
      <c r="AT112" s="933"/>
      <c r="AU112" s="883"/>
      <c r="AV112" s="884"/>
      <c r="AW112" s="884"/>
      <c r="AX112" s="884"/>
      <c r="AY112" s="884"/>
      <c r="AZ112" s="897" t="s">
        <v>421</v>
      </c>
      <c r="BA112" s="898"/>
      <c r="BB112" s="898"/>
      <c r="BC112" s="898"/>
      <c r="BD112" s="898"/>
      <c r="BE112" s="898"/>
      <c r="BF112" s="898"/>
      <c r="BG112" s="898"/>
      <c r="BH112" s="898"/>
      <c r="BI112" s="898"/>
      <c r="BJ112" s="898"/>
      <c r="BK112" s="898"/>
      <c r="BL112" s="898"/>
      <c r="BM112" s="898"/>
      <c r="BN112" s="898"/>
      <c r="BO112" s="898"/>
      <c r="BP112" s="899"/>
      <c r="BQ112" s="900">
        <v>7037607</v>
      </c>
      <c r="BR112" s="901"/>
      <c r="BS112" s="901"/>
      <c r="BT112" s="901"/>
      <c r="BU112" s="901"/>
      <c r="BV112" s="901">
        <v>7164800</v>
      </c>
      <c r="BW112" s="901"/>
      <c r="BX112" s="901"/>
      <c r="BY112" s="901"/>
      <c r="BZ112" s="901"/>
      <c r="CA112" s="901">
        <v>7826376</v>
      </c>
      <c r="CB112" s="901"/>
      <c r="CC112" s="901"/>
      <c r="CD112" s="901"/>
      <c r="CE112" s="901"/>
      <c r="CF112" s="895">
        <v>2.4</v>
      </c>
      <c r="CG112" s="896"/>
      <c r="CH112" s="896"/>
      <c r="CI112" s="896"/>
      <c r="CJ112" s="896"/>
      <c r="CK112" s="923"/>
      <c r="CL112" s="924"/>
      <c r="CM112" s="897" t="s">
        <v>422</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120</v>
      </c>
      <c r="DH112" s="901"/>
      <c r="DI112" s="901"/>
      <c r="DJ112" s="901"/>
      <c r="DK112" s="901"/>
      <c r="DL112" s="901">
        <v>603380</v>
      </c>
      <c r="DM112" s="901"/>
      <c r="DN112" s="901"/>
      <c r="DO112" s="901"/>
      <c r="DP112" s="901"/>
      <c r="DQ112" s="901">
        <v>901021</v>
      </c>
      <c r="DR112" s="901"/>
      <c r="DS112" s="901"/>
      <c r="DT112" s="901"/>
      <c r="DU112" s="901"/>
      <c r="DV112" s="902">
        <v>0.3</v>
      </c>
      <c r="DW112" s="902"/>
      <c r="DX112" s="902"/>
      <c r="DY112" s="902"/>
      <c r="DZ112" s="903"/>
    </row>
    <row r="113" spans="1:130" s="228" customFormat="1" ht="26.25" customHeight="1" x14ac:dyDescent="0.15">
      <c r="A113" s="936"/>
      <c r="B113" s="937"/>
      <c r="C113" s="898" t="s">
        <v>423</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1037431</v>
      </c>
      <c r="AB113" s="928"/>
      <c r="AC113" s="928"/>
      <c r="AD113" s="928"/>
      <c r="AE113" s="929"/>
      <c r="AF113" s="930">
        <v>1041863</v>
      </c>
      <c r="AG113" s="928"/>
      <c r="AH113" s="928"/>
      <c r="AI113" s="928"/>
      <c r="AJ113" s="929"/>
      <c r="AK113" s="930">
        <v>1040331</v>
      </c>
      <c r="AL113" s="928"/>
      <c r="AM113" s="928"/>
      <c r="AN113" s="928"/>
      <c r="AO113" s="929"/>
      <c r="AP113" s="931">
        <v>0.3</v>
      </c>
      <c r="AQ113" s="932"/>
      <c r="AR113" s="932"/>
      <c r="AS113" s="932"/>
      <c r="AT113" s="933"/>
      <c r="AU113" s="883"/>
      <c r="AV113" s="884"/>
      <c r="AW113" s="884"/>
      <c r="AX113" s="884"/>
      <c r="AY113" s="884"/>
      <c r="AZ113" s="897" t="s">
        <v>424</v>
      </c>
      <c r="BA113" s="898"/>
      <c r="BB113" s="898"/>
      <c r="BC113" s="898"/>
      <c r="BD113" s="898"/>
      <c r="BE113" s="898"/>
      <c r="BF113" s="898"/>
      <c r="BG113" s="898"/>
      <c r="BH113" s="898"/>
      <c r="BI113" s="898"/>
      <c r="BJ113" s="898"/>
      <c r="BK113" s="898"/>
      <c r="BL113" s="898"/>
      <c r="BM113" s="898"/>
      <c r="BN113" s="898"/>
      <c r="BO113" s="898"/>
      <c r="BP113" s="899"/>
      <c r="BQ113" s="900" t="s">
        <v>120</v>
      </c>
      <c r="BR113" s="901"/>
      <c r="BS113" s="901"/>
      <c r="BT113" s="901"/>
      <c r="BU113" s="901"/>
      <c r="BV113" s="901" t="s">
        <v>120</v>
      </c>
      <c r="BW113" s="901"/>
      <c r="BX113" s="901"/>
      <c r="BY113" s="901"/>
      <c r="BZ113" s="901"/>
      <c r="CA113" s="901" t="s">
        <v>415</v>
      </c>
      <c r="CB113" s="901"/>
      <c r="CC113" s="901"/>
      <c r="CD113" s="901"/>
      <c r="CE113" s="901"/>
      <c r="CF113" s="895" t="s">
        <v>120</v>
      </c>
      <c r="CG113" s="896"/>
      <c r="CH113" s="896"/>
      <c r="CI113" s="896"/>
      <c r="CJ113" s="896"/>
      <c r="CK113" s="923"/>
      <c r="CL113" s="924"/>
      <c r="CM113" s="897" t="s">
        <v>425</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120</v>
      </c>
      <c r="DH113" s="901"/>
      <c r="DI113" s="901"/>
      <c r="DJ113" s="901"/>
      <c r="DK113" s="901"/>
      <c r="DL113" s="901" t="s">
        <v>120</v>
      </c>
      <c r="DM113" s="901"/>
      <c r="DN113" s="901"/>
      <c r="DO113" s="901"/>
      <c r="DP113" s="901"/>
      <c r="DQ113" s="901" t="s">
        <v>120</v>
      </c>
      <c r="DR113" s="901"/>
      <c r="DS113" s="901"/>
      <c r="DT113" s="901"/>
      <c r="DU113" s="901"/>
      <c r="DV113" s="902" t="s">
        <v>120</v>
      </c>
      <c r="DW113" s="902"/>
      <c r="DX113" s="902"/>
      <c r="DY113" s="902"/>
      <c r="DZ113" s="903"/>
    </row>
    <row r="114" spans="1:130" s="228" customFormat="1" ht="26.25" customHeight="1" x14ac:dyDescent="0.15">
      <c r="A114" s="936"/>
      <c r="B114" s="937"/>
      <c r="C114" s="898" t="s">
        <v>426</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120</v>
      </c>
      <c r="AB114" s="928"/>
      <c r="AC114" s="928"/>
      <c r="AD114" s="928"/>
      <c r="AE114" s="929"/>
      <c r="AF114" s="930" t="s">
        <v>120</v>
      </c>
      <c r="AG114" s="928"/>
      <c r="AH114" s="928"/>
      <c r="AI114" s="928"/>
      <c r="AJ114" s="929"/>
      <c r="AK114" s="930" t="s">
        <v>120</v>
      </c>
      <c r="AL114" s="928"/>
      <c r="AM114" s="928"/>
      <c r="AN114" s="928"/>
      <c r="AO114" s="929"/>
      <c r="AP114" s="931" t="s">
        <v>120</v>
      </c>
      <c r="AQ114" s="932"/>
      <c r="AR114" s="932"/>
      <c r="AS114" s="932"/>
      <c r="AT114" s="933"/>
      <c r="AU114" s="883"/>
      <c r="AV114" s="884"/>
      <c r="AW114" s="884"/>
      <c r="AX114" s="884"/>
      <c r="AY114" s="884"/>
      <c r="AZ114" s="897" t="s">
        <v>427</v>
      </c>
      <c r="BA114" s="898"/>
      <c r="BB114" s="898"/>
      <c r="BC114" s="898"/>
      <c r="BD114" s="898"/>
      <c r="BE114" s="898"/>
      <c r="BF114" s="898"/>
      <c r="BG114" s="898"/>
      <c r="BH114" s="898"/>
      <c r="BI114" s="898"/>
      <c r="BJ114" s="898"/>
      <c r="BK114" s="898"/>
      <c r="BL114" s="898"/>
      <c r="BM114" s="898"/>
      <c r="BN114" s="898"/>
      <c r="BO114" s="898"/>
      <c r="BP114" s="899"/>
      <c r="BQ114" s="900">
        <v>132282557</v>
      </c>
      <c r="BR114" s="901"/>
      <c r="BS114" s="901"/>
      <c r="BT114" s="901"/>
      <c r="BU114" s="901"/>
      <c r="BV114" s="901">
        <v>128357437</v>
      </c>
      <c r="BW114" s="901"/>
      <c r="BX114" s="901"/>
      <c r="BY114" s="901"/>
      <c r="BZ114" s="901"/>
      <c r="CA114" s="901">
        <v>124137464</v>
      </c>
      <c r="CB114" s="901"/>
      <c r="CC114" s="901"/>
      <c r="CD114" s="901"/>
      <c r="CE114" s="901"/>
      <c r="CF114" s="895">
        <v>38.6</v>
      </c>
      <c r="CG114" s="896"/>
      <c r="CH114" s="896"/>
      <c r="CI114" s="896"/>
      <c r="CJ114" s="896"/>
      <c r="CK114" s="923"/>
      <c r="CL114" s="924"/>
      <c r="CM114" s="897" t="s">
        <v>428</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120</v>
      </c>
      <c r="DH114" s="901"/>
      <c r="DI114" s="901"/>
      <c r="DJ114" s="901"/>
      <c r="DK114" s="901"/>
      <c r="DL114" s="901" t="s">
        <v>120</v>
      </c>
      <c r="DM114" s="901"/>
      <c r="DN114" s="901"/>
      <c r="DO114" s="901"/>
      <c r="DP114" s="901"/>
      <c r="DQ114" s="901" t="s">
        <v>120</v>
      </c>
      <c r="DR114" s="901"/>
      <c r="DS114" s="901"/>
      <c r="DT114" s="901"/>
      <c r="DU114" s="901"/>
      <c r="DV114" s="902" t="s">
        <v>415</v>
      </c>
      <c r="DW114" s="902"/>
      <c r="DX114" s="902"/>
      <c r="DY114" s="902"/>
      <c r="DZ114" s="903"/>
    </row>
    <row r="115" spans="1:130" s="228" customFormat="1" ht="26.25" customHeight="1" x14ac:dyDescent="0.15">
      <c r="A115" s="936"/>
      <c r="B115" s="937"/>
      <c r="C115" s="898" t="s">
        <v>429</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197347</v>
      </c>
      <c r="AB115" s="928"/>
      <c r="AC115" s="928"/>
      <c r="AD115" s="928"/>
      <c r="AE115" s="929"/>
      <c r="AF115" s="930">
        <v>93862</v>
      </c>
      <c r="AG115" s="928"/>
      <c r="AH115" s="928"/>
      <c r="AI115" s="928"/>
      <c r="AJ115" s="929"/>
      <c r="AK115" s="930">
        <v>85730</v>
      </c>
      <c r="AL115" s="928"/>
      <c r="AM115" s="928"/>
      <c r="AN115" s="928"/>
      <c r="AO115" s="929"/>
      <c r="AP115" s="931">
        <v>0</v>
      </c>
      <c r="AQ115" s="932"/>
      <c r="AR115" s="932"/>
      <c r="AS115" s="932"/>
      <c r="AT115" s="933"/>
      <c r="AU115" s="883"/>
      <c r="AV115" s="884"/>
      <c r="AW115" s="884"/>
      <c r="AX115" s="884"/>
      <c r="AY115" s="884"/>
      <c r="AZ115" s="897" t="s">
        <v>430</v>
      </c>
      <c r="BA115" s="898"/>
      <c r="BB115" s="898"/>
      <c r="BC115" s="898"/>
      <c r="BD115" s="898"/>
      <c r="BE115" s="898"/>
      <c r="BF115" s="898"/>
      <c r="BG115" s="898"/>
      <c r="BH115" s="898"/>
      <c r="BI115" s="898"/>
      <c r="BJ115" s="898"/>
      <c r="BK115" s="898"/>
      <c r="BL115" s="898"/>
      <c r="BM115" s="898"/>
      <c r="BN115" s="898"/>
      <c r="BO115" s="898"/>
      <c r="BP115" s="899"/>
      <c r="BQ115" s="900">
        <v>220373</v>
      </c>
      <c r="BR115" s="901"/>
      <c r="BS115" s="901"/>
      <c r="BT115" s="901"/>
      <c r="BU115" s="901"/>
      <c r="BV115" s="901">
        <v>177732</v>
      </c>
      <c r="BW115" s="901"/>
      <c r="BX115" s="901"/>
      <c r="BY115" s="901"/>
      <c r="BZ115" s="901"/>
      <c r="CA115" s="901">
        <v>99591</v>
      </c>
      <c r="CB115" s="901"/>
      <c r="CC115" s="901"/>
      <c r="CD115" s="901"/>
      <c r="CE115" s="901"/>
      <c r="CF115" s="895">
        <v>0</v>
      </c>
      <c r="CG115" s="896"/>
      <c r="CH115" s="896"/>
      <c r="CI115" s="896"/>
      <c r="CJ115" s="896"/>
      <c r="CK115" s="923"/>
      <c r="CL115" s="924"/>
      <c r="CM115" s="897" t="s">
        <v>431</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120</v>
      </c>
      <c r="DH115" s="901"/>
      <c r="DI115" s="901"/>
      <c r="DJ115" s="901"/>
      <c r="DK115" s="901"/>
      <c r="DL115" s="901" t="s">
        <v>120</v>
      </c>
      <c r="DM115" s="901"/>
      <c r="DN115" s="901"/>
      <c r="DO115" s="901"/>
      <c r="DP115" s="901"/>
      <c r="DQ115" s="901" t="s">
        <v>120</v>
      </c>
      <c r="DR115" s="901"/>
      <c r="DS115" s="901"/>
      <c r="DT115" s="901"/>
      <c r="DU115" s="901"/>
      <c r="DV115" s="902" t="s">
        <v>415</v>
      </c>
      <c r="DW115" s="902"/>
      <c r="DX115" s="902"/>
      <c r="DY115" s="902"/>
      <c r="DZ115" s="903"/>
    </row>
    <row r="116" spans="1:130" s="228" customFormat="1" ht="26.25" customHeight="1" x14ac:dyDescent="0.15">
      <c r="A116" s="938"/>
      <c r="B116" s="939"/>
      <c r="C116" s="940" t="s">
        <v>432</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12</v>
      </c>
      <c r="AB116" s="928"/>
      <c r="AC116" s="928"/>
      <c r="AD116" s="928"/>
      <c r="AE116" s="929"/>
      <c r="AF116" s="930">
        <v>10</v>
      </c>
      <c r="AG116" s="928"/>
      <c r="AH116" s="928"/>
      <c r="AI116" s="928"/>
      <c r="AJ116" s="929"/>
      <c r="AK116" s="930">
        <v>49</v>
      </c>
      <c r="AL116" s="928"/>
      <c r="AM116" s="928"/>
      <c r="AN116" s="928"/>
      <c r="AO116" s="929"/>
      <c r="AP116" s="931">
        <v>0</v>
      </c>
      <c r="AQ116" s="932"/>
      <c r="AR116" s="932"/>
      <c r="AS116" s="932"/>
      <c r="AT116" s="933"/>
      <c r="AU116" s="883"/>
      <c r="AV116" s="884"/>
      <c r="AW116" s="884"/>
      <c r="AX116" s="884"/>
      <c r="AY116" s="884"/>
      <c r="AZ116" s="942" t="s">
        <v>433</v>
      </c>
      <c r="BA116" s="943"/>
      <c r="BB116" s="943"/>
      <c r="BC116" s="943"/>
      <c r="BD116" s="943"/>
      <c r="BE116" s="943"/>
      <c r="BF116" s="943"/>
      <c r="BG116" s="943"/>
      <c r="BH116" s="943"/>
      <c r="BI116" s="943"/>
      <c r="BJ116" s="943"/>
      <c r="BK116" s="943"/>
      <c r="BL116" s="943"/>
      <c r="BM116" s="943"/>
      <c r="BN116" s="943"/>
      <c r="BO116" s="943"/>
      <c r="BP116" s="944"/>
      <c r="BQ116" s="900" t="s">
        <v>415</v>
      </c>
      <c r="BR116" s="901"/>
      <c r="BS116" s="901"/>
      <c r="BT116" s="901"/>
      <c r="BU116" s="901"/>
      <c r="BV116" s="901" t="s">
        <v>415</v>
      </c>
      <c r="BW116" s="901"/>
      <c r="BX116" s="901"/>
      <c r="BY116" s="901"/>
      <c r="BZ116" s="901"/>
      <c r="CA116" s="901" t="s">
        <v>120</v>
      </c>
      <c r="CB116" s="901"/>
      <c r="CC116" s="901"/>
      <c r="CD116" s="901"/>
      <c r="CE116" s="901"/>
      <c r="CF116" s="895" t="s">
        <v>120</v>
      </c>
      <c r="CG116" s="896"/>
      <c r="CH116" s="896"/>
      <c r="CI116" s="896"/>
      <c r="CJ116" s="896"/>
      <c r="CK116" s="923"/>
      <c r="CL116" s="924"/>
      <c r="CM116" s="897" t="s">
        <v>434</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120</v>
      </c>
      <c r="DH116" s="901"/>
      <c r="DI116" s="901"/>
      <c r="DJ116" s="901"/>
      <c r="DK116" s="901"/>
      <c r="DL116" s="901" t="s">
        <v>120</v>
      </c>
      <c r="DM116" s="901"/>
      <c r="DN116" s="901"/>
      <c r="DO116" s="901"/>
      <c r="DP116" s="901"/>
      <c r="DQ116" s="901" t="s">
        <v>120</v>
      </c>
      <c r="DR116" s="901"/>
      <c r="DS116" s="901"/>
      <c r="DT116" s="901"/>
      <c r="DU116" s="901"/>
      <c r="DV116" s="902" t="s">
        <v>120</v>
      </c>
      <c r="DW116" s="902"/>
      <c r="DX116" s="902"/>
      <c r="DY116" s="902"/>
      <c r="DZ116" s="903"/>
    </row>
    <row r="117" spans="1:130" s="228" customFormat="1" ht="26.25" customHeight="1" x14ac:dyDescent="0.15">
      <c r="A117" s="887" t="s">
        <v>155</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435</v>
      </c>
      <c r="Z117" s="869"/>
      <c r="AA117" s="950">
        <v>109392245</v>
      </c>
      <c r="AB117" s="951"/>
      <c r="AC117" s="951"/>
      <c r="AD117" s="951"/>
      <c r="AE117" s="952"/>
      <c r="AF117" s="953">
        <v>107413020</v>
      </c>
      <c r="AG117" s="951"/>
      <c r="AH117" s="951"/>
      <c r="AI117" s="951"/>
      <c r="AJ117" s="952"/>
      <c r="AK117" s="953">
        <v>107667441</v>
      </c>
      <c r="AL117" s="951"/>
      <c r="AM117" s="951"/>
      <c r="AN117" s="951"/>
      <c r="AO117" s="952"/>
      <c r="AP117" s="954"/>
      <c r="AQ117" s="955"/>
      <c r="AR117" s="955"/>
      <c r="AS117" s="955"/>
      <c r="AT117" s="956"/>
      <c r="AU117" s="883"/>
      <c r="AV117" s="884"/>
      <c r="AW117" s="884"/>
      <c r="AX117" s="884"/>
      <c r="AY117" s="884"/>
      <c r="AZ117" s="897" t="s">
        <v>436</v>
      </c>
      <c r="BA117" s="898"/>
      <c r="BB117" s="898"/>
      <c r="BC117" s="898"/>
      <c r="BD117" s="898"/>
      <c r="BE117" s="898"/>
      <c r="BF117" s="898"/>
      <c r="BG117" s="898"/>
      <c r="BH117" s="898"/>
      <c r="BI117" s="898"/>
      <c r="BJ117" s="898"/>
      <c r="BK117" s="898"/>
      <c r="BL117" s="898"/>
      <c r="BM117" s="898"/>
      <c r="BN117" s="898"/>
      <c r="BO117" s="898"/>
      <c r="BP117" s="899"/>
      <c r="BQ117" s="900" t="s">
        <v>120</v>
      </c>
      <c r="BR117" s="901"/>
      <c r="BS117" s="901"/>
      <c r="BT117" s="901"/>
      <c r="BU117" s="901"/>
      <c r="BV117" s="901" t="s">
        <v>120</v>
      </c>
      <c r="BW117" s="901"/>
      <c r="BX117" s="901"/>
      <c r="BY117" s="901"/>
      <c r="BZ117" s="901"/>
      <c r="CA117" s="901" t="s">
        <v>120</v>
      </c>
      <c r="CB117" s="901"/>
      <c r="CC117" s="901"/>
      <c r="CD117" s="901"/>
      <c r="CE117" s="901"/>
      <c r="CF117" s="895" t="s">
        <v>120</v>
      </c>
      <c r="CG117" s="896"/>
      <c r="CH117" s="896"/>
      <c r="CI117" s="896"/>
      <c r="CJ117" s="896"/>
      <c r="CK117" s="923"/>
      <c r="CL117" s="924"/>
      <c r="CM117" s="897" t="s">
        <v>437</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120</v>
      </c>
      <c r="DH117" s="901"/>
      <c r="DI117" s="901"/>
      <c r="DJ117" s="901"/>
      <c r="DK117" s="901"/>
      <c r="DL117" s="901" t="s">
        <v>120</v>
      </c>
      <c r="DM117" s="901"/>
      <c r="DN117" s="901"/>
      <c r="DO117" s="901"/>
      <c r="DP117" s="901"/>
      <c r="DQ117" s="901" t="s">
        <v>120</v>
      </c>
      <c r="DR117" s="901"/>
      <c r="DS117" s="901"/>
      <c r="DT117" s="901"/>
      <c r="DU117" s="901"/>
      <c r="DV117" s="902" t="s">
        <v>120</v>
      </c>
      <c r="DW117" s="902"/>
      <c r="DX117" s="902"/>
      <c r="DY117" s="902"/>
      <c r="DZ117" s="903"/>
    </row>
    <row r="118" spans="1:130" s="228" customFormat="1" ht="26.25" customHeight="1" x14ac:dyDescent="0.15">
      <c r="A118" s="887" t="s">
        <v>409</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407</v>
      </c>
      <c r="AB118" s="868"/>
      <c r="AC118" s="868"/>
      <c r="AD118" s="868"/>
      <c r="AE118" s="869"/>
      <c r="AF118" s="867" t="s">
        <v>303</v>
      </c>
      <c r="AG118" s="868"/>
      <c r="AH118" s="868"/>
      <c r="AI118" s="868"/>
      <c r="AJ118" s="869"/>
      <c r="AK118" s="867" t="s">
        <v>302</v>
      </c>
      <c r="AL118" s="868"/>
      <c r="AM118" s="868"/>
      <c r="AN118" s="868"/>
      <c r="AO118" s="869"/>
      <c r="AP118" s="945" t="s">
        <v>408</v>
      </c>
      <c r="AQ118" s="946"/>
      <c r="AR118" s="946"/>
      <c r="AS118" s="946"/>
      <c r="AT118" s="947"/>
      <c r="AU118" s="883"/>
      <c r="AV118" s="884"/>
      <c r="AW118" s="884"/>
      <c r="AX118" s="884"/>
      <c r="AY118" s="884"/>
      <c r="AZ118" s="948" t="s">
        <v>438</v>
      </c>
      <c r="BA118" s="940"/>
      <c r="BB118" s="940"/>
      <c r="BC118" s="940"/>
      <c r="BD118" s="940"/>
      <c r="BE118" s="940"/>
      <c r="BF118" s="940"/>
      <c r="BG118" s="940"/>
      <c r="BH118" s="940"/>
      <c r="BI118" s="940"/>
      <c r="BJ118" s="940"/>
      <c r="BK118" s="940"/>
      <c r="BL118" s="940"/>
      <c r="BM118" s="940"/>
      <c r="BN118" s="940"/>
      <c r="BO118" s="940"/>
      <c r="BP118" s="941"/>
      <c r="BQ118" s="965" t="s">
        <v>120</v>
      </c>
      <c r="BR118" s="966"/>
      <c r="BS118" s="966"/>
      <c r="BT118" s="966"/>
      <c r="BU118" s="966"/>
      <c r="BV118" s="966" t="s">
        <v>120</v>
      </c>
      <c r="BW118" s="966"/>
      <c r="BX118" s="966"/>
      <c r="BY118" s="966"/>
      <c r="BZ118" s="966"/>
      <c r="CA118" s="966" t="s">
        <v>120</v>
      </c>
      <c r="CB118" s="966"/>
      <c r="CC118" s="966"/>
      <c r="CD118" s="966"/>
      <c r="CE118" s="966"/>
      <c r="CF118" s="895" t="s">
        <v>120</v>
      </c>
      <c r="CG118" s="896"/>
      <c r="CH118" s="896"/>
      <c r="CI118" s="896"/>
      <c r="CJ118" s="896"/>
      <c r="CK118" s="923"/>
      <c r="CL118" s="924"/>
      <c r="CM118" s="897" t="s">
        <v>439</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120</v>
      </c>
      <c r="DH118" s="901"/>
      <c r="DI118" s="901"/>
      <c r="DJ118" s="901"/>
      <c r="DK118" s="901"/>
      <c r="DL118" s="901" t="s">
        <v>120</v>
      </c>
      <c r="DM118" s="901"/>
      <c r="DN118" s="901"/>
      <c r="DO118" s="901"/>
      <c r="DP118" s="901"/>
      <c r="DQ118" s="901" t="s">
        <v>120</v>
      </c>
      <c r="DR118" s="901"/>
      <c r="DS118" s="901"/>
      <c r="DT118" s="901"/>
      <c r="DU118" s="901"/>
      <c r="DV118" s="902" t="s">
        <v>120</v>
      </c>
      <c r="DW118" s="902"/>
      <c r="DX118" s="902"/>
      <c r="DY118" s="902"/>
      <c r="DZ118" s="903"/>
    </row>
    <row r="119" spans="1:130" s="228" customFormat="1" ht="26.25" customHeight="1" x14ac:dyDescent="0.15">
      <c r="A119" s="1029" t="s">
        <v>412</v>
      </c>
      <c r="B119" s="922"/>
      <c r="C119" s="904" t="s">
        <v>413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120</v>
      </c>
      <c r="AB119" s="875"/>
      <c r="AC119" s="875"/>
      <c r="AD119" s="875"/>
      <c r="AE119" s="876"/>
      <c r="AF119" s="877" t="s">
        <v>120</v>
      </c>
      <c r="AG119" s="875"/>
      <c r="AH119" s="875"/>
      <c r="AI119" s="875"/>
      <c r="AJ119" s="876"/>
      <c r="AK119" s="877" t="s">
        <v>120</v>
      </c>
      <c r="AL119" s="875"/>
      <c r="AM119" s="875"/>
      <c r="AN119" s="875"/>
      <c r="AO119" s="876"/>
      <c r="AP119" s="878" t="s">
        <v>120</v>
      </c>
      <c r="AQ119" s="879"/>
      <c r="AR119" s="879"/>
      <c r="AS119" s="879"/>
      <c r="AT119" s="880"/>
      <c r="AU119" s="885"/>
      <c r="AV119" s="886"/>
      <c r="AW119" s="886"/>
      <c r="AX119" s="886"/>
      <c r="AY119" s="886"/>
      <c r="AZ119" s="249" t="s">
        <v>155</v>
      </c>
      <c r="BA119" s="249"/>
      <c r="BB119" s="249"/>
      <c r="BC119" s="249"/>
      <c r="BD119" s="249"/>
      <c r="BE119" s="249"/>
      <c r="BF119" s="249"/>
      <c r="BG119" s="249"/>
      <c r="BH119" s="249"/>
      <c r="BI119" s="249"/>
      <c r="BJ119" s="249"/>
      <c r="BK119" s="249"/>
      <c r="BL119" s="249"/>
      <c r="BM119" s="249"/>
      <c r="BN119" s="249"/>
      <c r="BO119" s="949" t="s">
        <v>440</v>
      </c>
      <c r="BP119" s="970"/>
      <c r="BQ119" s="965">
        <v>1174951919</v>
      </c>
      <c r="BR119" s="966"/>
      <c r="BS119" s="966"/>
      <c r="BT119" s="966"/>
      <c r="BU119" s="966"/>
      <c r="BV119" s="966">
        <v>1139878214</v>
      </c>
      <c r="BW119" s="966"/>
      <c r="BX119" s="966"/>
      <c r="BY119" s="966"/>
      <c r="BZ119" s="966"/>
      <c r="CA119" s="966">
        <v>1076847050</v>
      </c>
      <c r="CB119" s="966"/>
      <c r="CC119" s="966"/>
      <c r="CD119" s="966"/>
      <c r="CE119" s="966"/>
      <c r="CF119" s="967"/>
      <c r="CG119" s="968"/>
      <c r="CH119" s="968"/>
      <c r="CI119" s="968"/>
      <c r="CJ119" s="969"/>
      <c r="CK119" s="925"/>
      <c r="CL119" s="926"/>
      <c r="CM119" s="948" t="s">
        <v>441</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120</v>
      </c>
      <c r="DH119" s="901"/>
      <c r="DI119" s="901"/>
      <c r="DJ119" s="901"/>
      <c r="DK119" s="901"/>
      <c r="DL119" s="901" t="s">
        <v>120</v>
      </c>
      <c r="DM119" s="901"/>
      <c r="DN119" s="901"/>
      <c r="DO119" s="901"/>
      <c r="DP119" s="901"/>
      <c r="DQ119" s="901" t="s">
        <v>120</v>
      </c>
      <c r="DR119" s="901"/>
      <c r="DS119" s="901"/>
      <c r="DT119" s="901"/>
      <c r="DU119" s="901"/>
      <c r="DV119" s="902" t="s">
        <v>120</v>
      </c>
      <c r="DW119" s="902"/>
      <c r="DX119" s="902"/>
      <c r="DY119" s="902"/>
      <c r="DZ119" s="903"/>
    </row>
    <row r="120" spans="1:130" s="228" customFormat="1" ht="26.25" customHeight="1" x14ac:dyDescent="0.15">
      <c r="A120" s="1030"/>
      <c r="B120" s="924"/>
      <c r="C120" s="897" t="s">
        <v>418</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120</v>
      </c>
      <c r="AB120" s="928"/>
      <c r="AC120" s="928"/>
      <c r="AD120" s="928"/>
      <c r="AE120" s="929"/>
      <c r="AF120" s="930" t="s">
        <v>120</v>
      </c>
      <c r="AG120" s="928"/>
      <c r="AH120" s="928"/>
      <c r="AI120" s="928"/>
      <c r="AJ120" s="929"/>
      <c r="AK120" s="930" t="s">
        <v>120</v>
      </c>
      <c r="AL120" s="928"/>
      <c r="AM120" s="928"/>
      <c r="AN120" s="928"/>
      <c r="AO120" s="929"/>
      <c r="AP120" s="931" t="s">
        <v>120</v>
      </c>
      <c r="AQ120" s="932"/>
      <c r="AR120" s="932"/>
      <c r="AS120" s="932"/>
      <c r="AT120" s="933"/>
      <c r="AU120" s="957" t="s">
        <v>442</v>
      </c>
      <c r="AV120" s="958"/>
      <c r="AW120" s="958"/>
      <c r="AX120" s="958"/>
      <c r="AY120" s="959"/>
      <c r="AZ120" s="904" t="s">
        <v>443</v>
      </c>
      <c r="BA120" s="872"/>
      <c r="BB120" s="872"/>
      <c r="BC120" s="872"/>
      <c r="BD120" s="872"/>
      <c r="BE120" s="872"/>
      <c r="BF120" s="872"/>
      <c r="BG120" s="872"/>
      <c r="BH120" s="872"/>
      <c r="BI120" s="872"/>
      <c r="BJ120" s="872"/>
      <c r="BK120" s="872"/>
      <c r="BL120" s="872"/>
      <c r="BM120" s="872"/>
      <c r="BN120" s="872"/>
      <c r="BO120" s="872"/>
      <c r="BP120" s="873"/>
      <c r="BQ120" s="905">
        <v>106794658</v>
      </c>
      <c r="BR120" s="906"/>
      <c r="BS120" s="906"/>
      <c r="BT120" s="906"/>
      <c r="BU120" s="906"/>
      <c r="BV120" s="906">
        <v>136372479</v>
      </c>
      <c r="BW120" s="906"/>
      <c r="BX120" s="906"/>
      <c r="BY120" s="906"/>
      <c r="BZ120" s="906"/>
      <c r="CA120" s="906">
        <v>137229064</v>
      </c>
      <c r="CB120" s="906"/>
      <c r="CC120" s="906"/>
      <c r="CD120" s="906"/>
      <c r="CE120" s="906"/>
      <c r="CF120" s="919">
        <v>42.7</v>
      </c>
      <c r="CG120" s="920"/>
      <c r="CH120" s="920"/>
      <c r="CI120" s="920"/>
      <c r="CJ120" s="920"/>
      <c r="CK120" s="974" t="s">
        <v>444</v>
      </c>
      <c r="CL120" s="975"/>
      <c r="CM120" s="975"/>
      <c r="CN120" s="975"/>
      <c r="CO120" s="976"/>
      <c r="CP120" s="982" t="s">
        <v>385</v>
      </c>
      <c r="CQ120" s="983"/>
      <c r="CR120" s="983"/>
      <c r="CS120" s="983"/>
      <c r="CT120" s="983"/>
      <c r="CU120" s="983"/>
      <c r="CV120" s="983"/>
      <c r="CW120" s="983"/>
      <c r="CX120" s="983"/>
      <c r="CY120" s="983"/>
      <c r="CZ120" s="983"/>
      <c r="DA120" s="983"/>
      <c r="DB120" s="983"/>
      <c r="DC120" s="983"/>
      <c r="DD120" s="983"/>
      <c r="DE120" s="983"/>
      <c r="DF120" s="984"/>
      <c r="DG120" s="905">
        <v>4223705</v>
      </c>
      <c r="DH120" s="906"/>
      <c r="DI120" s="906"/>
      <c r="DJ120" s="906"/>
      <c r="DK120" s="906"/>
      <c r="DL120" s="906">
        <v>3974248</v>
      </c>
      <c r="DM120" s="906"/>
      <c r="DN120" s="906"/>
      <c r="DO120" s="906"/>
      <c r="DP120" s="906"/>
      <c r="DQ120" s="906">
        <v>4380535</v>
      </c>
      <c r="DR120" s="906"/>
      <c r="DS120" s="906"/>
      <c r="DT120" s="906"/>
      <c r="DU120" s="906"/>
      <c r="DV120" s="907">
        <v>1.4</v>
      </c>
      <c r="DW120" s="907"/>
      <c r="DX120" s="907"/>
      <c r="DY120" s="907"/>
      <c r="DZ120" s="908"/>
    </row>
    <row r="121" spans="1:130" s="228" customFormat="1" ht="26.25" customHeight="1" x14ac:dyDescent="0.15">
      <c r="A121" s="1030"/>
      <c r="B121" s="924"/>
      <c r="C121" s="971" t="s">
        <v>445</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95102</v>
      </c>
      <c r="AB121" s="928"/>
      <c r="AC121" s="928"/>
      <c r="AD121" s="928"/>
      <c r="AE121" s="929"/>
      <c r="AF121" s="930" t="s">
        <v>120</v>
      </c>
      <c r="AG121" s="928"/>
      <c r="AH121" s="928"/>
      <c r="AI121" s="928"/>
      <c r="AJ121" s="929"/>
      <c r="AK121" s="930" t="s">
        <v>120</v>
      </c>
      <c r="AL121" s="928"/>
      <c r="AM121" s="928"/>
      <c r="AN121" s="928"/>
      <c r="AO121" s="929"/>
      <c r="AP121" s="931" t="s">
        <v>120</v>
      </c>
      <c r="AQ121" s="932"/>
      <c r="AR121" s="932"/>
      <c r="AS121" s="932"/>
      <c r="AT121" s="933"/>
      <c r="AU121" s="960"/>
      <c r="AV121" s="961"/>
      <c r="AW121" s="961"/>
      <c r="AX121" s="961"/>
      <c r="AY121" s="962"/>
      <c r="AZ121" s="897" t="s">
        <v>446</v>
      </c>
      <c r="BA121" s="898"/>
      <c r="BB121" s="898"/>
      <c r="BC121" s="898"/>
      <c r="BD121" s="898"/>
      <c r="BE121" s="898"/>
      <c r="BF121" s="898"/>
      <c r="BG121" s="898"/>
      <c r="BH121" s="898"/>
      <c r="BI121" s="898"/>
      <c r="BJ121" s="898"/>
      <c r="BK121" s="898"/>
      <c r="BL121" s="898"/>
      <c r="BM121" s="898"/>
      <c r="BN121" s="898"/>
      <c r="BO121" s="898"/>
      <c r="BP121" s="899"/>
      <c r="BQ121" s="900">
        <v>18040414</v>
      </c>
      <c r="BR121" s="901"/>
      <c r="BS121" s="901"/>
      <c r="BT121" s="901"/>
      <c r="BU121" s="901"/>
      <c r="BV121" s="901">
        <v>18347982</v>
      </c>
      <c r="BW121" s="901"/>
      <c r="BX121" s="901"/>
      <c r="BY121" s="901"/>
      <c r="BZ121" s="901"/>
      <c r="CA121" s="901">
        <v>18347308</v>
      </c>
      <c r="CB121" s="901"/>
      <c r="CC121" s="901"/>
      <c r="CD121" s="901"/>
      <c r="CE121" s="901"/>
      <c r="CF121" s="895">
        <v>5.7</v>
      </c>
      <c r="CG121" s="896"/>
      <c r="CH121" s="896"/>
      <c r="CI121" s="896"/>
      <c r="CJ121" s="896"/>
      <c r="CK121" s="977"/>
      <c r="CL121" s="978"/>
      <c r="CM121" s="978"/>
      <c r="CN121" s="978"/>
      <c r="CO121" s="979"/>
      <c r="CP121" s="987" t="s">
        <v>388</v>
      </c>
      <c r="CQ121" s="988"/>
      <c r="CR121" s="988"/>
      <c r="CS121" s="988"/>
      <c r="CT121" s="988"/>
      <c r="CU121" s="988"/>
      <c r="CV121" s="988"/>
      <c r="CW121" s="988"/>
      <c r="CX121" s="988"/>
      <c r="CY121" s="988"/>
      <c r="CZ121" s="988"/>
      <c r="DA121" s="988"/>
      <c r="DB121" s="988"/>
      <c r="DC121" s="988"/>
      <c r="DD121" s="988"/>
      <c r="DE121" s="988"/>
      <c r="DF121" s="989"/>
      <c r="DG121" s="900">
        <v>2813902</v>
      </c>
      <c r="DH121" s="901"/>
      <c r="DI121" s="901"/>
      <c r="DJ121" s="901"/>
      <c r="DK121" s="901"/>
      <c r="DL121" s="901">
        <v>3190552</v>
      </c>
      <c r="DM121" s="901"/>
      <c r="DN121" s="901"/>
      <c r="DO121" s="901"/>
      <c r="DP121" s="901"/>
      <c r="DQ121" s="901">
        <v>3445841</v>
      </c>
      <c r="DR121" s="901"/>
      <c r="DS121" s="901"/>
      <c r="DT121" s="901"/>
      <c r="DU121" s="901"/>
      <c r="DV121" s="902">
        <v>1.1000000000000001</v>
      </c>
      <c r="DW121" s="902"/>
      <c r="DX121" s="902"/>
      <c r="DY121" s="902"/>
      <c r="DZ121" s="903"/>
    </row>
    <row r="122" spans="1:130" s="228" customFormat="1" ht="26.25" customHeight="1" x14ac:dyDescent="0.15">
      <c r="A122" s="1030"/>
      <c r="B122" s="924"/>
      <c r="C122" s="897" t="s">
        <v>428</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120</v>
      </c>
      <c r="AB122" s="928"/>
      <c r="AC122" s="928"/>
      <c r="AD122" s="928"/>
      <c r="AE122" s="929"/>
      <c r="AF122" s="930" t="s">
        <v>120</v>
      </c>
      <c r="AG122" s="928"/>
      <c r="AH122" s="928"/>
      <c r="AI122" s="928"/>
      <c r="AJ122" s="929"/>
      <c r="AK122" s="930" t="s">
        <v>120</v>
      </c>
      <c r="AL122" s="928"/>
      <c r="AM122" s="928"/>
      <c r="AN122" s="928"/>
      <c r="AO122" s="929"/>
      <c r="AP122" s="931" t="s">
        <v>120</v>
      </c>
      <c r="AQ122" s="932"/>
      <c r="AR122" s="932"/>
      <c r="AS122" s="932"/>
      <c r="AT122" s="933"/>
      <c r="AU122" s="960"/>
      <c r="AV122" s="961"/>
      <c r="AW122" s="961"/>
      <c r="AX122" s="961"/>
      <c r="AY122" s="962"/>
      <c r="AZ122" s="948" t="s">
        <v>447</v>
      </c>
      <c r="BA122" s="940"/>
      <c r="BB122" s="940"/>
      <c r="BC122" s="940"/>
      <c r="BD122" s="940"/>
      <c r="BE122" s="940"/>
      <c r="BF122" s="940"/>
      <c r="BG122" s="940"/>
      <c r="BH122" s="940"/>
      <c r="BI122" s="940"/>
      <c r="BJ122" s="940"/>
      <c r="BK122" s="940"/>
      <c r="BL122" s="940"/>
      <c r="BM122" s="940"/>
      <c r="BN122" s="940"/>
      <c r="BO122" s="940"/>
      <c r="BP122" s="941"/>
      <c r="BQ122" s="965">
        <v>747712681</v>
      </c>
      <c r="BR122" s="966"/>
      <c r="BS122" s="966"/>
      <c r="BT122" s="966"/>
      <c r="BU122" s="966"/>
      <c r="BV122" s="966">
        <v>712208966</v>
      </c>
      <c r="BW122" s="966"/>
      <c r="BX122" s="966"/>
      <c r="BY122" s="966"/>
      <c r="BZ122" s="966"/>
      <c r="CA122" s="966">
        <v>682021276</v>
      </c>
      <c r="CB122" s="966"/>
      <c r="CC122" s="966"/>
      <c r="CD122" s="966"/>
      <c r="CE122" s="966"/>
      <c r="CF122" s="985">
        <v>212.1</v>
      </c>
      <c r="CG122" s="986"/>
      <c r="CH122" s="986"/>
      <c r="CI122" s="986"/>
      <c r="CJ122" s="986"/>
      <c r="CK122" s="977"/>
      <c r="CL122" s="978"/>
      <c r="CM122" s="978"/>
      <c r="CN122" s="978"/>
      <c r="CO122" s="979"/>
      <c r="CP122" s="987" t="s">
        <v>387</v>
      </c>
      <c r="CQ122" s="988"/>
      <c r="CR122" s="988"/>
      <c r="CS122" s="988"/>
      <c r="CT122" s="988"/>
      <c r="CU122" s="988"/>
      <c r="CV122" s="988"/>
      <c r="CW122" s="988"/>
      <c r="CX122" s="988"/>
      <c r="CY122" s="988"/>
      <c r="CZ122" s="988"/>
      <c r="DA122" s="988"/>
      <c r="DB122" s="988"/>
      <c r="DC122" s="988"/>
      <c r="DD122" s="988"/>
      <c r="DE122" s="988"/>
      <c r="DF122" s="989"/>
      <c r="DG122" s="900" t="s">
        <v>120</v>
      </c>
      <c r="DH122" s="901"/>
      <c r="DI122" s="901"/>
      <c r="DJ122" s="901"/>
      <c r="DK122" s="901"/>
      <c r="DL122" s="901" t="s">
        <v>120</v>
      </c>
      <c r="DM122" s="901"/>
      <c r="DN122" s="901"/>
      <c r="DO122" s="901"/>
      <c r="DP122" s="901"/>
      <c r="DQ122" s="901" t="s">
        <v>120</v>
      </c>
      <c r="DR122" s="901"/>
      <c r="DS122" s="901"/>
      <c r="DT122" s="901"/>
      <c r="DU122" s="901"/>
      <c r="DV122" s="902" t="s">
        <v>120</v>
      </c>
      <c r="DW122" s="902"/>
      <c r="DX122" s="902"/>
      <c r="DY122" s="902"/>
      <c r="DZ122" s="903"/>
    </row>
    <row r="123" spans="1:130" s="228" customFormat="1" ht="26.25" customHeight="1" x14ac:dyDescent="0.15">
      <c r="A123" s="1030"/>
      <c r="B123" s="924"/>
      <c r="C123" s="897" t="s">
        <v>434</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120</v>
      </c>
      <c r="AB123" s="928"/>
      <c r="AC123" s="928"/>
      <c r="AD123" s="928"/>
      <c r="AE123" s="929"/>
      <c r="AF123" s="930" t="s">
        <v>120</v>
      </c>
      <c r="AG123" s="928"/>
      <c r="AH123" s="928"/>
      <c r="AI123" s="928"/>
      <c r="AJ123" s="929"/>
      <c r="AK123" s="930" t="s">
        <v>120</v>
      </c>
      <c r="AL123" s="928"/>
      <c r="AM123" s="928"/>
      <c r="AN123" s="928"/>
      <c r="AO123" s="929"/>
      <c r="AP123" s="931" t="s">
        <v>120</v>
      </c>
      <c r="AQ123" s="932"/>
      <c r="AR123" s="932"/>
      <c r="AS123" s="932"/>
      <c r="AT123" s="933"/>
      <c r="AU123" s="963"/>
      <c r="AV123" s="964"/>
      <c r="AW123" s="964"/>
      <c r="AX123" s="964"/>
      <c r="AY123" s="964"/>
      <c r="AZ123" s="249" t="s">
        <v>155</v>
      </c>
      <c r="BA123" s="249"/>
      <c r="BB123" s="249"/>
      <c r="BC123" s="249"/>
      <c r="BD123" s="249"/>
      <c r="BE123" s="249"/>
      <c r="BF123" s="249"/>
      <c r="BG123" s="249"/>
      <c r="BH123" s="249"/>
      <c r="BI123" s="249"/>
      <c r="BJ123" s="249"/>
      <c r="BK123" s="249"/>
      <c r="BL123" s="249"/>
      <c r="BM123" s="249"/>
      <c r="BN123" s="249"/>
      <c r="BO123" s="949" t="s">
        <v>448</v>
      </c>
      <c r="BP123" s="970"/>
      <c r="BQ123" s="1036">
        <v>872547753</v>
      </c>
      <c r="BR123" s="1037"/>
      <c r="BS123" s="1037"/>
      <c r="BT123" s="1037"/>
      <c r="BU123" s="1037"/>
      <c r="BV123" s="1037">
        <v>866929427</v>
      </c>
      <c r="BW123" s="1037"/>
      <c r="BX123" s="1037"/>
      <c r="BY123" s="1037"/>
      <c r="BZ123" s="1037"/>
      <c r="CA123" s="1037">
        <v>837597648</v>
      </c>
      <c r="CB123" s="1037"/>
      <c r="CC123" s="1037"/>
      <c r="CD123" s="1037"/>
      <c r="CE123" s="1037"/>
      <c r="CF123" s="967"/>
      <c r="CG123" s="968"/>
      <c r="CH123" s="968"/>
      <c r="CI123" s="968"/>
      <c r="CJ123" s="969"/>
      <c r="CK123" s="977"/>
      <c r="CL123" s="978"/>
      <c r="CM123" s="978"/>
      <c r="CN123" s="978"/>
      <c r="CO123" s="979"/>
      <c r="CP123" s="987" t="s">
        <v>389</v>
      </c>
      <c r="CQ123" s="988"/>
      <c r="CR123" s="988"/>
      <c r="CS123" s="988"/>
      <c r="CT123" s="988"/>
      <c r="CU123" s="988"/>
      <c r="CV123" s="988"/>
      <c r="CW123" s="988"/>
      <c r="CX123" s="988"/>
      <c r="CY123" s="988"/>
      <c r="CZ123" s="988"/>
      <c r="DA123" s="988"/>
      <c r="DB123" s="988"/>
      <c r="DC123" s="988"/>
      <c r="DD123" s="988"/>
      <c r="DE123" s="988"/>
      <c r="DF123" s="989"/>
      <c r="DG123" s="900" t="s">
        <v>120</v>
      </c>
      <c r="DH123" s="901"/>
      <c r="DI123" s="901"/>
      <c r="DJ123" s="901"/>
      <c r="DK123" s="901"/>
      <c r="DL123" s="901" t="s">
        <v>120</v>
      </c>
      <c r="DM123" s="901"/>
      <c r="DN123" s="901"/>
      <c r="DO123" s="901"/>
      <c r="DP123" s="901"/>
      <c r="DQ123" s="901" t="s">
        <v>120</v>
      </c>
      <c r="DR123" s="901"/>
      <c r="DS123" s="901"/>
      <c r="DT123" s="901"/>
      <c r="DU123" s="901"/>
      <c r="DV123" s="902" t="s">
        <v>120</v>
      </c>
      <c r="DW123" s="902"/>
      <c r="DX123" s="902"/>
      <c r="DY123" s="902"/>
      <c r="DZ123" s="903"/>
    </row>
    <row r="124" spans="1:130" s="228" customFormat="1" ht="26.25" customHeight="1" thickBot="1" x14ac:dyDescent="0.2">
      <c r="A124" s="1030"/>
      <c r="B124" s="924"/>
      <c r="C124" s="897" t="s">
        <v>437</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120</v>
      </c>
      <c r="AB124" s="928"/>
      <c r="AC124" s="928"/>
      <c r="AD124" s="928"/>
      <c r="AE124" s="929"/>
      <c r="AF124" s="930" t="s">
        <v>120</v>
      </c>
      <c r="AG124" s="928"/>
      <c r="AH124" s="928"/>
      <c r="AI124" s="928"/>
      <c r="AJ124" s="929"/>
      <c r="AK124" s="930" t="s">
        <v>120</v>
      </c>
      <c r="AL124" s="928"/>
      <c r="AM124" s="928"/>
      <c r="AN124" s="928"/>
      <c r="AO124" s="929"/>
      <c r="AP124" s="931" t="s">
        <v>120</v>
      </c>
      <c r="AQ124" s="932"/>
      <c r="AR124" s="932"/>
      <c r="AS124" s="932"/>
      <c r="AT124" s="933"/>
      <c r="AU124" s="1032" t="s">
        <v>449</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95.8</v>
      </c>
      <c r="BR124" s="997"/>
      <c r="BS124" s="997"/>
      <c r="BT124" s="997"/>
      <c r="BU124" s="997"/>
      <c r="BV124" s="997">
        <v>82.1</v>
      </c>
      <c r="BW124" s="997"/>
      <c r="BX124" s="997"/>
      <c r="BY124" s="997"/>
      <c r="BZ124" s="997"/>
      <c r="CA124" s="997">
        <v>74.3</v>
      </c>
      <c r="CB124" s="997"/>
      <c r="CC124" s="997"/>
      <c r="CD124" s="997"/>
      <c r="CE124" s="997"/>
      <c r="CF124" s="998"/>
      <c r="CG124" s="999"/>
      <c r="CH124" s="999"/>
      <c r="CI124" s="999"/>
      <c r="CJ124" s="1000"/>
      <c r="CK124" s="980"/>
      <c r="CL124" s="980"/>
      <c r="CM124" s="980"/>
      <c r="CN124" s="980"/>
      <c r="CO124" s="981"/>
      <c r="CP124" s="1001" t="s">
        <v>450</v>
      </c>
      <c r="CQ124" s="1002"/>
      <c r="CR124" s="1002"/>
      <c r="CS124" s="1002"/>
      <c r="CT124" s="1002"/>
      <c r="CU124" s="1002"/>
      <c r="CV124" s="1002"/>
      <c r="CW124" s="1002"/>
      <c r="CX124" s="1002"/>
      <c r="CY124" s="1002"/>
      <c r="CZ124" s="1002"/>
      <c r="DA124" s="1002"/>
      <c r="DB124" s="1002"/>
      <c r="DC124" s="1002"/>
      <c r="DD124" s="1002"/>
      <c r="DE124" s="1002"/>
      <c r="DF124" s="1003"/>
      <c r="DG124" s="965" t="s">
        <v>120</v>
      </c>
      <c r="DH124" s="966"/>
      <c r="DI124" s="966"/>
      <c r="DJ124" s="966"/>
      <c r="DK124" s="966"/>
      <c r="DL124" s="966" t="s">
        <v>120</v>
      </c>
      <c r="DM124" s="966"/>
      <c r="DN124" s="966"/>
      <c r="DO124" s="966"/>
      <c r="DP124" s="966"/>
      <c r="DQ124" s="966" t="s">
        <v>120</v>
      </c>
      <c r="DR124" s="966"/>
      <c r="DS124" s="966"/>
      <c r="DT124" s="966"/>
      <c r="DU124" s="966"/>
      <c r="DV124" s="990" t="s">
        <v>120</v>
      </c>
      <c r="DW124" s="990"/>
      <c r="DX124" s="990"/>
      <c r="DY124" s="990"/>
      <c r="DZ124" s="991"/>
    </row>
    <row r="125" spans="1:130" s="228" customFormat="1" ht="26.25" customHeight="1" x14ac:dyDescent="0.15">
      <c r="A125" s="1030"/>
      <c r="B125" s="924"/>
      <c r="C125" s="897" t="s">
        <v>439</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120</v>
      </c>
      <c r="AB125" s="928"/>
      <c r="AC125" s="928"/>
      <c r="AD125" s="928"/>
      <c r="AE125" s="929"/>
      <c r="AF125" s="930" t="s">
        <v>120</v>
      </c>
      <c r="AG125" s="928"/>
      <c r="AH125" s="928"/>
      <c r="AI125" s="928"/>
      <c r="AJ125" s="929"/>
      <c r="AK125" s="930" t="s">
        <v>120</v>
      </c>
      <c r="AL125" s="928"/>
      <c r="AM125" s="928"/>
      <c r="AN125" s="928"/>
      <c r="AO125" s="929"/>
      <c r="AP125" s="931" t="s">
        <v>120</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451</v>
      </c>
      <c r="CL125" s="975"/>
      <c r="CM125" s="975"/>
      <c r="CN125" s="975"/>
      <c r="CO125" s="976"/>
      <c r="CP125" s="904" t="s">
        <v>452</v>
      </c>
      <c r="CQ125" s="872"/>
      <c r="CR125" s="872"/>
      <c r="CS125" s="872"/>
      <c r="CT125" s="872"/>
      <c r="CU125" s="872"/>
      <c r="CV125" s="872"/>
      <c r="CW125" s="872"/>
      <c r="CX125" s="872"/>
      <c r="CY125" s="872"/>
      <c r="CZ125" s="872"/>
      <c r="DA125" s="872"/>
      <c r="DB125" s="872"/>
      <c r="DC125" s="872"/>
      <c r="DD125" s="872"/>
      <c r="DE125" s="872"/>
      <c r="DF125" s="873"/>
      <c r="DG125" s="905" t="s">
        <v>120</v>
      </c>
      <c r="DH125" s="906"/>
      <c r="DI125" s="906"/>
      <c r="DJ125" s="906"/>
      <c r="DK125" s="906"/>
      <c r="DL125" s="906" t="s">
        <v>120</v>
      </c>
      <c r="DM125" s="906"/>
      <c r="DN125" s="906"/>
      <c r="DO125" s="906"/>
      <c r="DP125" s="906"/>
      <c r="DQ125" s="906" t="s">
        <v>120</v>
      </c>
      <c r="DR125" s="906"/>
      <c r="DS125" s="906"/>
      <c r="DT125" s="906"/>
      <c r="DU125" s="906"/>
      <c r="DV125" s="907" t="s">
        <v>120</v>
      </c>
      <c r="DW125" s="907"/>
      <c r="DX125" s="907"/>
      <c r="DY125" s="907"/>
      <c r="DZ125" s="908"/>
    </row>
    <row r="126" spans="1:130" s="228" customFormat="1" ht="26.25" customHeight="1" thickBot="1" x14ac:dyDescent="0.2">
      <c r="A126" s="1030"/>
      <c r="B126" s="924"/>
      <c r="C126" s="897" t="s">
        <v>441</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120</v>
      </c>
      <c r="AB126" s="928"/>
      <c r="AC126" s="928"/>
      <c r="AD126" s="928"/>
      <c r="AE126" s="929"/>
      <c r="AF126" s="930" t="s">
        <v>120</v>
      </c>
      <c r="AG126" s="928"/>
      <c r="AH126" s="928"/>
      <c r="AI126" s="928"/>
      <c r="AJ126" s="929"/>
      <c r="AK126" s="930" t="s">
        <v>120</v>
      </c>
      <c r="AL126" s="928"/>
      <c r="AM126" s="928"/>
      <c r="AN126" s="928"/>
      <c r="AO126" s="929"/>
      <c r="AP126" s="931" t="s">
        <v>120</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453</v>
      </c>
      <c r="CQ126" s="898"/>
      <c r="CR126" s="898"/>
      <c r="CS126" s="898"/>
      <c r="CT126" s="898"/>
      <c r="CU126" s="898"/>
      <c r="CV126" s="898"/>
      <c r="CW126" s="898"/>
      <c r="CX126" s="898"/>
      <c r="CY126" s="898"/>
      <c r="CZ126" s="898"/>
      <c r="DA126" s="898"/>
      <c r="DB126" s="898"/>
      <c r="DC126" s="898"/>
      <c r="DD126" s="898"/>
      <c r="DE126" s="898"/>
      <c r="DF126" s="899"/>
      <c r="DG126" s="900" t="s">
        <v>120</v>
      </c>
      <c r="DH126" s="901"/>
      <c r="DI126" s="901"/>
      <c r="DJ126" s="901"/>
      <c r="DK126" s="901"/>
      <c r="DL126" s="901" t="s">
        <v>120</v>
      </c>
      <c r="DM126" s="901"/>
      <c r="DN126" s="901"/>
      <c r="DO126" s="901"/>
      <c r="DP126" s="901"/>
      <c r="DQ126" s="901" t="s">
        <v>120</v>
      </c>
      <c r="DR126" s="901"/>
      <c r="DS126" s="901"/>
      <c r="DT126" s="901"/>
      <c r="DU126" s="901"/>
      <c r="DV126" s="902" t="s">
        <v>120</v>
      </c>
      <c r="DW126" s="902"/>
      <c r="DX126" s="902"/>
      <c r="DY126" s="902"/>
      <c r="DZ126" s="903"/>
    </row>
    <row r="127" spans="1:130" s="228" customFormat="1" ht="26.25" customHeight="1" x14ac:dyDescent="0.15">
      <c r="A127" s="1031"/>
      <c r="B127" s="926"/>
      <c r="C127" s="948" t="s">
        <v>454</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102245</v>
      </c>
      <c r="AB127" s="928"/>
      <c r="AC127" s="928"/>
      <c r="AD127" s="928"/>
      <c r="AE127" s="929"/>
      <c r="AF127" s="930">
        <v>93862</v>
      </c>
      <c r="AG127" s="928"/>
      <c r="AH127" s="928"/>
      <c r="AI127" s="928"/>
      <c r="AJ127" s="929"/>
      <c r="AK127" s="930">
        <v>85730</v>
      </c>
      <c r="AL127" s="928"/>
      <c r="AM127" s="928"/>
      <c r="AN127" s="928"/>
      <c r="AO127" s="929"/>
      <c r="AP127" s="931">
        <v>0</v>
      </c>
      <c r="AQ127" s="932"/>
      <c r="AR127" s="932"/>
      <c r="AS127" s="932"/>
      <c r="AT127" s="933"/>
      <c r="AU127" s="230"/>
      <c r="AV127" s="230"/>
      <c r="AW127" s="230"/>
      <c r="AX127" s="1004" t="s">
        <v>455</v>
      </c>
      <c r="AY127" s="1005"/>
      <c r="AZ127" s="1005"/>
      <c r="BA127" s="1005"/>
      <c r="BB127" s="1005"/>
      <c r="BC127" s="1005"/>
      <c r="BD127" s="1005"/>
      <c r="BE127" s="1006"/>
      <c r="BF127" s="1007" t="s">
        <v>456</v>
      </c>
      <c r="BG127" s="1005"/>
      <c r="BH127" s="1005"/>
      <c r="BI127" s="1005"/>
      <c r="BJ127" s="1005"/>
      <c r="BK127" s="1005"/>
      <c r="BL127" s="1006"/>
      <c r="BM127" s="1007" t="s">
        <v>457</v>
      </c>
      <c r="BN127" s="1005"/>
      <c r="BO127" s="1005"/>
      <c r="BP127" s="1005"/>
      <c r="BQ127" s="1005"/>
      <c r="BR127" s="1005"/>
      <c r="BS127" s="1006"/>
      <c r="BT127" s="1007" t="s">
        <v>458</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459</v>
      </c>
      <c r="CQ127" s="898"/>
      <c r="CR127" s="898"/>
      <c r="CS127" s="898"/>
      <c r="CT127" s="898"/>
      <c r="CU127" s="898"/>
      <c r="CV127" s="898"/>
      <c r="CW127" s="898"/>
      <c r="CX127" s="898"/>
      <c r="CY127" s="898"/>
      <c r="CZ127" s="898"/>
      <c r="DA127" s="898"/>
      <c r="DB127" s="898"/>
      <c r="DC127" s="898"/>
      <c r="DD127" s="898"/>
      <c r="DE127" s="898"/>
      <c r="DF127" s="899"/>
      <c r="DG127" s="900" t="s">
        <v>120</v>
      </c>
      <c r="DH127" s="901"/>
      <c r="DI127" s="901"/>
      <c r="DJ127" s="901"/>
      <c r="DK127" s="901"/>
      <c r="DL127" s="901" t="s">
        <v>120</v>
      </c>
      <c r="DM127" s="901"/>
      <c r="DN127" s="901"/>
      <c r="DO127" s="901"/>
      <c r="DP127" s="901"/>
      <c r="DQ127" s="901" t="s">
        <v>120</v>
      </c>
      <c r="DR127" s="901"/>
      <c r="DS127" s="901"/>
      <c r="DT127" s="901"/>
      <c r="DU127" s="901"/>
      <c r="DV127" s="902" t="s">
        <v>120</v>
      </c>
      <c r="DW127" s="902"/>
      <c r="DX127" s="902"/>
      <c r="DY127" s="902"/>
      <c r="DZ127" s="903"/>
    </row>
    <row r="128" spans="1:130" s="228" customFormat="1" ht="26.25" customHeight="1" thickBot="1" x14ac:dyDescent="0.2">
      <c r="A128" s="1014" t="s">
        <v>460</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461</v>
      </c>
      <c r="X128" s="1016"/>
      <c r="Y128" s="1016"/>
      <c r="Z128" s="1017"/>
      <c r="AA128" s="1018">
        <v>1547530</v>
      </c>
      <c r="AB128" s="1019"/>
      <c r="AC128" s="1019"/>
      <c r="AD128" s="1019"/>
      <c r="AE128" s="1020"/>
      <c r="AF128" s="1021">
        <v>1371630</v>
      </c>
      <c r="AG128" s="1019"/>
      <c r="AH128" s="1019"/>
      <c r="AI128" s="1019"/>
      <c r="AJ128" s="1020"/>
      <c r="AK128" s="1021">
        <v>1230215</v>
      </c>
      <c r="AL128" s="1019"/>
      <c r="AM128" s="1019"/>
      <c r="AN128" s="1019"/>
      <c r="AO128" s="1020"/>
      <c r="AP128" s="1022"/>
      <c r="AQ128" s="1023"/>
      <c r="AR128" s="1023"/>
      <c r="AS128" s="1023"/>
      <c r="AT128" s="1024"/>
      <c r="AU128" s="230"/>
      <c r="AV128" s="230"/>
      <c r="AW128" s="230"/>
      <c r="AX128" s="871" t="s">
        <v>462</v>
      </c>
      <c r="AY128" s="872"/>
      <c r="AZ128" s="872"/>
      <c r="BA128" s="872"/>
      <c r="BB128" s="872"/>
      <c r="BC128" s="872"/>
      <c r="BD128" s="872"/>
      <c r="BE128" s="873"/>
      <c r="BF128" s="1025" t="s">
        <v>120</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463</v>
      </c>
      <c r="CQ128" s="686"/>
      <c r="CR128" s="686"/>
      <c r="CS128" s="686"/>
      <c r="CT128" s="686"/>
      <c r="CU128" s="686"/>
      <c r="CV128" s="686"/>
      <c r="CW128" s="686"/>
      <c r="CX128" s="686"/>
      <c r="CY128" s="686"/>
      <c r="CZ128" s="686"/>
      <c r="DA128" s="686"/>
      <c r="DB128" s="686"/>
      <c r="DC128" s="686"/>
      <c r="DD128" s="686"/>
      <c r="DE128" s="686"/>
      <c r="DF128" s="1009"/>
      <c r="DG128" s="1010">
        <v>220373</v>
      </c>
      <c r="DH128" s="1011"/>
      <c r="DI128" s="1011"/>
      <c r="DJ128" s="1011"/>
      <c r="DK128" s="1011"/>
      <c r="DL128" s="1011">
        <v>177732</v>
      </c>
      <c r="DM128" s="1011"/>
      <c r="DN128" s="1011"/>
      <c r="DO128" s="1011"/>
      <c r="DP128" s="1011"/>
      <c r="DQ128" s="1011">
        <v>99591</v>
      </c>
      <c r="DR128" s="1011"/>
      <c r="DS128" s="1011"/>
      <c r="DT128" s="1011"/>
      <c r="DU128" s="1011"/>
      <c r="DV128" s="1012">
        <v>0</v>
      </c>
      <c r="DW128" s="1012"/>
      <c r="DX128" s="1012"/>
      <c r="DY128" s="1012"/>
      <c r="DZ128" s="1013"/>
    </row>
    <row r="129" spans="1:131" s="228" customFormat="1" ht="26.25" customHeight="1" x14ac:dyDescent="0.15">
      <c r="A129" s="909" t="s">
        <v>102</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464</v>
      </c>
      <c r="X129" s="1044"/>
      <c r="Y129" s="1044"/>
      <c r="Z129" s="1045"/>
      <c r="AA129" s="927">
        <v>384567882</v>
      </c>
      <c r="AB129" s="928"/>
      <c r="AC129" s="928"/>
      <c r="AD129" s="928"/>
      <c r="AE129" s="929"/>
      <c r="AF129" s="930">
        <v>396534902</v>
      </c>
      <c r="AG129" s="928"/>
      <c r="AH129" s="928"/>
      <c r="AI129" s="928"/>
      <c r="AJ129" s="929"/>
      <c r="AK129" s="930">
        <v>381388392</v>
      </c>
      <c r="AL129" s="928"/>
      <c r="AM129" s="928"/>
      <c r="AN129" s="928"/>
      <c r="AO129" s="929"/>
      <c r="AP129" s="1046"/>
      <c r="AQ129" s="1047"/>
      <c r="AR129" s="1047"/>
      <c r="AS129" s="1047"/>
      <c r="AT129" s="1048"/>
      <c r="AU129" s="231"/>
      <c r="AV129" s="231"/>
      <c r="AW129" s="231"/>
      <c r="AX129" s="1038" t="s">
        <v>465</v>
      </c>
      <c r="AY129" s="898"/>
      <c r="AZ129" s="898"/>
      <c r="BA129" s="898"/>
      <c r="BB129" s="898"/>
      <c r="BC129" s="898"/>
      <c r="BD129" s="898"/>
      <c r="BE129" s="899"/>
      <c r="BF129" s="1039" t="s">
        <v>120</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466</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467</v>
      </c>
      <c r="X130" s="1044"/>
      <c r="Y130" s="1044"/>
      <c r="Z130" s="1045"/>
      <c r="AA130" s="927">
        <v>68923887</v>
      </c>
      <c r="AB130" s="928"/>
      <c r="AC130" s="928"/>
      <c r="AD130" s="928"/>
      <c r="AE130" s="929"/>
      <c r="AF130" s="930">
        <v>64186499</v>
      </c>
      <c r="AG130" s="928"/>
      <c r="AH130" s="928"/>
      <c r="AI130" s="928"/>
      <c r="AJ130" s="929"/>
      <c r="AK130" s="930">
        <v>59809325</v>
      </c>
      <c r="AL130" s="928"/>
      <c r="AM130" s="928"/>
      <c r="AN130" s="928"/>
      <c r="AO130" s="929"/>
      <c r="AP130" s="1046"/>
      <c r="AQ130" s="1047"/>
      <c r="AR130" s="1047"/>
      <c r="AS130" s="1047"/>
      <c r="AT130" s="1048"/>
      <c r="AU130" s="231"/>
      <c r="AV130" s="231"/>
      <c r="AW130" s="231"/>
      <c r="AX130" s="1038" t="s">
        <v>468</v>
      </c>
      <c r="AY130" s="898"/>
      <c r="AZ130" s="898"/>
      <c r="BA130" s="898"/>
      <c r="BB130" s="898"/>
      <c r="BC130" s="898"/>
      <c r="BD130" s="898"/>
      <c r="BE130" s="899"/>
      <c r="BF130" s="1074">
        <v>13.1</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469</v>
      </c>
      <c r="X131" s="1081"/>
      <c r="Y131" s="1081"/>
      <c r="Z131" s="1082"/>
      <c r="AA131" s="1083">
        <v>315643995</v>
      </c>
      <c r="AB131" s="1084"/>
      <c r="AC131" s="1084"/>
      <c r="AD131" s="1084"/>
      <c r="AE131" s="1085"/>
      <c r="AF131" s="1086">
        <v>332348403</v>
      </c>
      <c r="AG131" s="1084"/>
      <c r="AH131" s="1084"/>
      <c r="AI131" s="1084"/>
      <c r="AJ131" s="1085"/>
      <c r="AK131" s="1086">
        <v>321579067</v>
      </c>
      <c r="AL131" s="1084"/>
      <c r="AM131" s="1084"/>
      <c r="AN131" s="1084"/>
      <c r="AO131" s="1085"/>
      <c r="AP131" s="1087"/>
      <c r="AQ131" s="1088"/>
      <c r="AR131" s="1088"/>
      <c r="AS131" s="1088"/>
      <c r="AT131" s="1089"/>
      <c r="AU131" s="231"/>
      <c r="AV131" s="231"/>
      <c r="AW131" s="231"/>
      <c r="AX131" s="1056" t="s">
        <v>470</v>
      </c>
      <c r="AY131" s="686"/>
      <c r="AZ131" s="686"/>
      <c r="BA131" s="686"/>
      <c r="BB131" s="686"/>
      <c r="BC131" s="686"/>
      <c r="BD131" s="686"/>
      <c r="BE131" s="1009"/>
      <c r="BF131" s="1057">
        <v>74.3</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471</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472</v>
      </c>
      <c r="W132" s="1067"/>
      <c r="X132" s="1067"/>
      <c r="Y132" s="1067"/>
      <c r="Z132" s="1068"/>
      <c r="AA132" s="1069">
        <v>12.33060936</v>
      </c>
      <c r="AB132" s="1070"/>
      <c r="AC132" s="1070"/>
      <c r="AD132" s="1070"/>
      <c r="AE132" s="1071"/>
      <c r="AF132" s="1072">
        <v>12.593678990000001</v>
      </c>
      <c r="AG132" s="1070"/>
      <c r="AH132" s="1070"/>
      <c r="AI132" s="1070"/>
      <c r="AJ132" s="1071"/>
      <c r="AK132" s="1072">
        <v>14.499669219999999</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473</v>
      </c>
      <c r="W133" s="1050"/>
      <c r="X133" s="1050"/>
      <c r="Y133" s="1050"/>
      <c r="Z133" s="1051"/>
      <c r="AA133" s="1052">
        <v>12.3</v>
      </c>
      <c r="AB133" s="1053"/>
      <c r="AC133" s="1053"/>
      <c r="AD133" s="1053"/>
      <c r="AE133" s="1054"/>
      <c r="AF133" s="1052">
        <v>12.5</v>
      </c>
      <c r="AG133" s="1053"/>
      <c r="AH133" s="1053"/>
      <c r="AI133" s="1053"/>
      <c r="AJ133" s="1054"/>
      <c r="AK133" s="1052">
        <v>13.1</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uDkwKXK0LKYRYmF9iPXRuDHyXTnNhmN8yrDlXBKklf6HVQcWnTeoliAAwUseRsaXIe5O8aYh9n8a9bErLdoqXg==" saltValue="LA0BbXh4sryjgk4uL184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FAD3-8872-4492-ACA4-B260546B4948}">
  <sheetPr>
    <pageSetUpPr fitToPage="1"/>
  </sheetPr>
  <dimension ref="A1:DP97"/>
  <sheetViews>
    <sheetView showGridLines="0" view="pageBreakPreview" topLeftCell="H49" zoomScale="70" zoomScaleNormal="85" zoomScaleSheetLayoutView="70" workbookViewId="0">
      <selection activeCell="CL94" sqref="CL94:CL95"/>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3PrzGbAj8zVGCBtVW9iZSocruoYcAq7yXWX3IoOF9mLPv55Q3utVP14ffQtdJKpPix6XSeT+pz4rCOFTS24Szg==" saltValue="GsuV1NcVev6SoPSPhjzxz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43"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474</v>
      </c>
    </row>
  </sheetData>
  <sheetProtection algorithmName="SHA-512" hashValue="qdnD5V3DV7XProgJX8SZF1hUcLMb7R2TLht+oTl1H/xFYYVfP9tmYs8oUet9nN1KFVBLFtdxoLYSOam1kM9Wrw==" saltValue="hk3WeTcyyUAXyWpQwBVl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477</v>
      </c>
      <c r="AP7" s="270"/>
      <c r="AQ7" s="271" t="s">
        <v>478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479</v>
      </c>
      <c r="AQ8" s="277" t="s">
        <v>480</v>
      </c>
      <c r="AR8" s="278" t="s">
        <v>481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482</v>
      </c>
      <c r="AL9" s="1091"/>
      <c r="AM9" s="1091"/>
      <c r="AN9" s="1092"/>
      <c r="AO9" s="279">
        <v>156559200</v>
      </c>
      <c r="AP9" s="279">
        <v>127752</v>
      </c>
      <c r="AQ9" s="280">
        <v>135701</v>
      </c>
      <c r="AR9" s="281">
        <v>-5.9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483</v>
      </c>
      <c r="AL10" s="1091"/>
      <c r="AM10" s="1091"/>
      <c r="AN10" s="1092"/>
      <c r="AO10" s="279" t="s">
        <v>484</v>
      </c>
      <c r="AP10" s="279" t="s">
        <v>484</v>
      </c>
      <c r="AQ10" s="280">
        <v>716</v>
      </c>
      <c r="AR10" s="281" t="s">
        <v>484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485</v>
      </c>
      <c r="AL11" s="1091"/>
      <c r="AM11" s="1091"/>
      <c r="AN11" s="1092"/>
      <c r="AO11" s="279" t="s">
        <v>484</v>
      </c>
      <c r="AP11" s="279" t="s">
        <v>484</v>
      </c>
      <c r="AQ11" s="280" t="s">
        <v>484</v>
      </c>
      <c r="AR11" s="281" t="s">
        <v>484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486</v>
      </c>
      <c r="AL12" s="1091"/>
      <c r="AM12" s="1091"/>
      <c r="AN12" s="1092"/>
      <c r="AO12" s="279" t="s">
        <v>484</v>
      </c>
      <c r="AP12" s="279" t="s">
        <v>484</v>
      </c>
      <c r="AQ12" s="280">
        <v>6</v>
      </c>
      <c r="AR12" s="281" t="s">
        <v>484</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487</v>
      </c>
      <c r="AL13" s="1091"/>
      <c r="AM13" s="1091"/>
      <c r="AN13" s="1092"/>
      <c r="AO13" s="279">
        <v>3189851</v>
      </c>
      <c r="AP13" s="279">
        <v>2603</v>
      </c>
      <c r="AQ13" s="280">
        <v>2521</v>
      </c>
      <c r="AR13" s="281">
        <v>3.3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488</v>
      </c>
      <c r="AL14" s="1091"/>
      <c r="AM14" s="1091"/>
      <c r="AN14" s="1092"/>
      <c r="AO14" s="279">
        <v>-14985273</v>
      </c>
      <c r="AP14" s="279">
        <v>-12228</v>
      </c>
      <c r="AQ14" s="280">
        <v>-12364</v>
      </c>
      <c r="AR14" s="281">
        <v>-1.1000000000000001</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155</v>
      </c>
      <c r="AL15" s="1094"/>
      <c r="AM15" s="1094"/>
      <c r="AN15" s="1095"/>
      <c r="AO15" s="279">
        <v>144763778</v>
      </c>
      <c r="AP15" s="279">
        <v>118127</v>
      </c>
      <c r="AQ15" s="280">
        <v>126580</v>
      </c>
      <c r="AR15" s="281">
        <v>-6.7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490</v>
      </c>
      <c r="AP20" s="290" t="s">
        <v>491</v>
      </c>
      <c r="AQ20" s="291" t="s">
        <v>492</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493</v>
      </c>
      <c r="AL21" s="1097"/>
      <c r="AM21" s="1097"/>
      <c r="AN21" s="1098"/>
      <c r="AO21" s="294">
        <v>1412.9</v>
      </c>
      <c r="AP21" s="295">
        <v>1516.29</v>
      </c>
      <c r="AQ21" s="296">
        <v>-103.39</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494</v>
      </c>
      <c r="AL22" s="1097"/>
      <c r="AM22" s="1097"/>
      <c r="AN22" s="1098"/>
      <c r="AO22" s="299">
        <v>96.8</v>
      </c>
      <c r="AP22" s="300">
        <v>98.9</v>
      </c>
      <c r="AQ22" s="301">
        <v>-2.1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495</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496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497</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477</v>
      </c>
      <c r="AP30" s="270"/>
      <c r="AQ30" s="271" t="s">
        <v>478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479</v>
      </c>
      <c r="AQ31" s="277" t="s">
        <v>480</v>
      </c>
      <c r="AR31" s="278" t="s">
        <v>481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498</v>
      </c>
      <c r="AL32" s="1111"/>
      <c r="AM32" s="1111"/>
      <c r="AN32" s="1112"/>
      <c r="AO32" s="279">
        <v>104484612</v>
      </c>
      <c r="AP32" s="279">
        <v>85259</v>
      </c>
      <c r="AQ32" s="280">
        <v>68758</v>
      </c>
      <c r="AR32" s="281">
        <v>24</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499</v>
      </c>
      <c r="AL33" s="1111"/>
      <c r="AM33" s="1111"/>
      <c r="AN33" s="1112"/>
      <c r="AO33" s="279" t="s">
        <v>484</v>
      </c>
      <c r="AP33" s="279" t="s">
        <v>484</v>
      </c>
      <c r="AQ33" s="280" t="s">
        <v>484</v>
      </c>
      <c r="AR33" s="281" t="s">
        <v>484</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500</v>
      </c>
      <c r="AL34" s="1111"/>
      <c r="AM34" s="1111"/>
      <c r="AN34" s="1112"/>
      <c r="AO34" s="279">
        <v>2056719</v>
      </c>
      <c r="AP34" s="279">
        <v>1678</v>
      </c>
      <c r="AQ34" s="280">
        <v>6115</v>
      </c>
      <c r="AR34" s="281">
        <v>-72.599999999999994</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501</v>
      </c>
      <c r="AL35" s="1111"/>
      <c r="AM35" s="1111"/>
      <c r="AN35" s="1112"/>
      <c r="AO35" s="279">
        <v>1040331</v>
      </c>
      <c r="AP35" s="279">
        <v>849</v>
      </c>
      <c r="AQ35" s="280">
        <v>1635</v>
      </c>
      <c r="AR35" s="281">
        <v>-48.1</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502</v>
      </c>
      <c r="AL36" s="1111"/>
      <c r="AM36" s="1111"/>
      <c r="AN36" s="1112"/>
      <c r="AO36" s="279" t="s">
        <v>484</v>
      </c>
      <c r="AP36" s="279" t="s">
        <v>484</v>
      </c>
      <c r="AQ36" s="280">
        <v>125</v>
      </c>
      <c r="AR36" s="281" t="s">
        <v>484</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503</v>
      </c>
      <c r="AL37" s="1111"/>
      <c r="AM37" s="1111"/>
      <c r="AN37" s="1112"/>
      <c r="AO37" s="279">
        <v>85730</v>
      </c>
      <c r="AP37" s="279">
        <v>70</v>
      </c>
      <c r="AQ37" s="280">
        <v>634</v>
      </c>
      <c r="AR37" s="281">
        <v>-89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504</v>
      </c>
      <c r="AL38" s="1108"/>
      <c r="AM38" s="1108"/>
      <c r="AN38" s="1109"/>
      <c r="AO38" s="309">
        <v>49</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505</v>
      </c>
      <c r="AL39" s="1108"/>
      <c r="AM39" s="1108"/>
      <c r="AN39" s="1109"/>
      <c r="AO39" s="279">
        <v>-1230215</v>
      </c>
      <c r="AP39" s="279">
        <v>-1004</v>
      </c>
      <c r="AQ39" s="280">
        <v>-2180</v>
      </c>
      <c r="AR39" s="281">
        <v>-53.9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506</v>
      </c>
      <c r="AL40" s="1111"/>
      <c r="AM40" s="1111"/>
      <c r="AN40" s="1112"/>
      <c r="AO40" s="279">
        <v>-59809325</v>
      </c>
      <c r="AP40" s="279">
        <v>-48804</v>
      </c>
      <c r="AQ40" s="280">
        <v>-45540</v>
      </c>
      <c r="AR40" s="281">
        <v>7.2</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507</v>
      </c>
      <c r="AL41" s="1094"/>
      <c r="AM41" s="1094"/>
      <c r="AN41" s="1095"/>
      <c r="AO41" s="279">
        <v>46627901</v>
      </c>
      <c r="AP41" s="279">
        <v>38048</v>
      </c>
      <c r="AQ41" s="280">
        <v>29552</v>
      </c>
      <c r="AR41" s="281">
        <v>28.7</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508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509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477</v>
      </c>
      <c r="AN49" s="1104" t="s">
        <v>510</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511</v>
      </c>
      <c r="AO50" s="322" t="s">
        <v>512</v>
      </c>
      <c r="AP50" s="323" t="s">
        <v>513</v>
      </c>
      <c r="AQ50" s="324" t="s">
        <v>514</v>
      </c>
      <c r="AR50" s="325" t="s">
        <v>515</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516</v>
      </c>
      <c r="AL51" s="318"/>
      <c r="AM51" s="326">
        <v>126025055</v>
      </c>
      <c r="AN51" s="327">
        <v>97489</v>
      </c>
      <c r="AO51" s="328">
        <v>-2.2000000000000002</v>
      </c>
      <c r="AP51" s="329">
        <v>105585</v>
      </c>
      <c r="AQ51" s="330">
        <v>-2.4</v>
      </c>
      <c r="AR51" s="331">
        <v>0.2</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517</v>
      </c>
      <c r="AM52" s="334">
        <v>52031381</v>
      </c>
      <c r="AN52" s="335">
        <v>40250</v>
      </c>
      <c r="AO52" s="336">
        <v>4.5999999999999996</v>
      </c>
      <c r="AP52" s="337">
        <v>26225</v>
      </c>
      <c r="AQ52" s="338">
        <v>-4.0999999999999996</v>
      </c>
      <c r="AR52" s="339">
        <v>8.6999999999999993</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518</v>
      </c>
      <c r="AL53" s="318"/>
      <c r="AM53" s="326">
        <v>129233364</v>
      </c>
      <c r="AN53" s="327">
        <v>101297</v>
      </c>
      <c r="AO53" s="328">
        <v>3.9</v>
      </c>
      <c r="AP53" s="329">
        <v>111577</v>
      </c>
      <c r="AQ53" s="330">
        <v>5.7</v>
      </c>
      <c r="AR53" s="331">
        <v>-1.8</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517</v>
      </c>
      <c r="AM54" s="334">
        <v>41005204</v>
      </c>
      <c r="AN54" s="335">
        <v>32141</v>
      </c>
      <c r="AO54" s="336">
        <v>-20.100000000000001</v>
      </c>
      <c r="AP54" s="337">
        <v>26257</v>
      </c>
      <c r="AQ54" s="338">
        <v>0.1</v>
      </c>
      <c r="AR54" s="339">
        <v>-20.2</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519</v>
      </c>
      <c r="AL55" s="318"/>
      <c r="AM55" s="326">
        <v>137279363</v>
      </c>
      <c r="AN55" s="327">
        <v>108946</v>
      </c>
      <c r="AO55" s="328">
        <v>7.6</v>
      </c>
      <c r="AP55" s="329">
        <v>122371</v>
      </c>
      <c r="AQ55" s="330">
        <v>9.6999999999999993</v>
      </c>
      <c r="AR55" s="331">
        <v>-2.1</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517</v>
      </c>
      <c r="AM56" s="334">
        <v>39068152</v>
      </c>
      <c r="AN56" s="335">
        <v>31005</v>
      </c>
      <c r="AO56" s="336">
        <v>-3.5</v>
      </c>
      <c r="AP56" s="337">
        <v>28038</v>
      </c>
      <c r="AQ56" s="338">
        <v>6.8</v>
      </c>
      <c r="AR56" s="339">
        <v>-10.3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520</v>
      </c>
      <c r="AL57" s="318"/>
      <c r="AM57" s="326">
        <v>153705790</v>
      </c>
      <c r="AN57" s="327">
        <v>123649</v>
      </c>
      <c r="AO57" s="328">
        <v>13.5</v>
      </c>
      <c r="AP57" s="329">
        <v>125393</v>
      </c>
      <c r="AQ57" s="330">
        <v>2.5</v>
      </c>
      <c r="AR57" s="331">
        <v>11</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517</v>
      </c>
      <c r="AM58" s="334">
        <v>46078208</v>
      </c>
      <c r="AN58" s="335">
        <v>37068</v>
      </c>
      <c r="AO58" s="336">
        <v>19.600000000000001</v>
      </c>
      <c r="AP58" s="337">
        <v>28054</v>
      </c>
      <c r="AQ58" s="338">
        <v>0.1</v>
      </c>
      <c r="AR58" s="339">
        <v>19.5</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521</v>
      </c>
      <c r="AL59" s="318"/>
      <c r="AM59" s="326">
        <v>144238313</v>
      </c>
      <c r="AN59" s="327">
        <v>117698</v>
      </c>
      <c r="AO59" s="328">
        <v>-4.8</v>
      </c>
      <c r="AP59" s="329">
        <v>115991</v>
      </c>
      <c r="AQ59" s="330">
        <v>-7.5</v>
      </c>
      <c r="AR59" s="331">
        <v>2.7</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517</v>
      </c>
      <c r="AM60" s="334">
        <v>43383234</v>
      </c>
      <c r="AN60" s="335">
        <v>35401</v>
      </c>
      <c r="AO60" s="336">
        <v>-4.5</v>
      </c>
      <c r="AP60" s="337">
        <v>28546</v>
      </c>
      <c r="AQ60" s="338">
        <v>1.8</v>
      </c>
      <c r="AR60" s="339">
        <v>-6.3</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522</v>
      </c>
      <c r="AL61" s="340"/>
      <c r="AM61" s="341">
        <v>138096377</v>
      </c>
      <c r="AN61" s="342">
        <v>109816</v>
      </c>
      <c r="AO61" s="343">
        <v>3.6</v>
      </c>
      <c r="AP61" s="344">
        <v>116183</v>
      </c>
      <c r="AQ61" s="345">
        <v>1.6</v>
      </c>
      <c r="AR61" s="331">
        <v>2</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517</v>
      </c>
      <c r="AM62" s="334">
        <v>44313236</v>
      </c>
      <c r="AN62" s="335">
        <v>35173</v>
      </c>
      <c r="AO62" s="336">
        <v>-0.8</v>
      </c>
      <c r="AP62" s="337">
        <v>27424</v>
      </c>
      <c r="AQ62" s="338">
        <v>0.9</v>
      </c>
      <c r="AR62" s="339">
        <v>-1.7</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KLyTJ/3ktL1qwKmme5ohmMchB/thNZDu34qxYHaTAjyn/8cUkxeFHxblpsmdz4LxESeYxRw00AlCo7k8093byw==" saltValue="IzKjj/K7LE3YkR3b2qzkd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523</v>
      </c>
    </row>
    <row r="121" spans="125:125" ht="13.5" hidden="1" customHeight="1" x14ac:dyDescent="0.15">
      <c r="DU121" s="257"/>
    </row>
  </sheetData>
  <sheetProtection algorithmName="SHA-512" hashValue="1crDd7ohoWIuSMpNqqDMFuc1UkgjtkWkJssZhKMbeRjKauMrxR41Az9uumwkC51BItIhiTUqQBvWANGc0MpB9Q==" saltValue="RWkkvVHpoqTikfvB32kM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4"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524</v>
      </c>
    </row>
  </sheetData>
  <sheetProtection algorithmName="SHA-512" hashValue="sP+pzZUrFn4TUXkZJikVhz4+VSCyRoIfyKt/qSNLReOwSDaF1FOr1bPlxRUplJIJEijY8GbAg1Pi213EiFDh6g==" saltValue="t68oWMg55WC5/7Q5zyqm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525</v>
      </c>
      <c r="G46" s="349" t="s">
        <v>526</v>
      </c>
      <c r="H46" s="349" t="s">
        <v>527</v>
      </c>
      <c r="I46" s="349" t="s">
        <v>528</v>
      </c>
      <c r="J46" s="350" t="s">
        <v>529</v>
      </c>
    </row>
    <row r="47" spans="2:10" ht="57.75" customHeight="1" x14ac:dyDescent="0.15">
      <c r="B47" s="7"/>
      <c r="C47" s="1113" t="s">
        <v>4</v>
      </c>
      <c r="D47" s="1113"/>
      <c r="E47" s="1114"/>
      <c r="F47" s="351">
        <v>3.95</v>
      </c>
      <c r="G47" s="352">
        <v>4.26</v>
      </c>
      <c r="H47" s="352">
        <v>3.76</v>
      </c>
      <c r="I47" s="352">
        <v>4.13</v>
      </c>
      <c r="J47" s="353">
        <v>4.1900000000000004</v>
      </c>
    </row>
    <row r="48" spans="2:10" ht="57.75" customHeight="1" x14ac:dyDescent="0.15">
      <c r="B48" s="8"/>
      <c r="C48" s="1115" t="s">
        <v>5</v>
      </c>
      <c r="D48" s="1115"/>
      <c r="E48" s="1116"/>
      <c r="F48" s="354">
        <v>0.69</v>
      </c>
      <c r="G48" s="355">
        <v>0.64</v>
      </c>
      <c r="H48" s="355">
        <v>2.5</v>
      </c>
      <c r="I48" s="355">
        <v>2.0099999999999998</v>
      </c>
      <c r="J48" s="356">
        <v>2.0699999999999998</v>
      </c>
    </row>
    <row r="49" spans="2:10" ht="57.75" customHeight="1" thickBot="1" x14ac:dyDescent="0.2">
      <c r="B49" s="9"/>
      <c r="C49" s="1117" t="s">
        <v>6</v>
      </c>
      <c r="D49" s="1117"/>
      <c r="E49" s="1118"/>
      <c r="F49" s="357">
        <v>0.08</v>
      </c>
      <c r="G49" s="358" t="s">
        <v>530</v>
      </c>
      <c r="H49" s="358">
        <v>1.1399999999999999</v>
      </c>
      <c r="I49" s="358" t="s">
        <v>531</v>
      </c>
      <c r="J49" s="359" t="s">
        <v>532</v>
      </c>
    </row>
    <row r="50" spans="2:10" ht="13.5" customHeight="1" x14ac:dyDescent="0.15"/>
  </sheetData>
  <sheetProtection algorithmName="SHA-512" hashValue="aPchDuHrou+SNPwMIrPtAY7gc7vwK7i0U6hc+LNWKVy5uvHLouAko7avYxR5FkfBuNIx1WRt0+Eb/fyOxhuc3Q==" saltValue="GmtbcjBaH2NMR8KFpg27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525</v>
      </c>
      <c r="G33" s="17" t="s">
        <v>526</v>
      </c>
      <c r="H33" s="17" t="s">
        <v>527</v>
      </c>
      <c r="I33" s="17" t="s">
        <v>528</v>
      </c>
      <c r="J33" s="18" t="s">
        <v>529</v>
      </c>
      <c r="K33" s="10"/>
      <c r="L33" s="10"/>
      <c r="M33" s="10"/>
      <c r="N33" s="10"/>
      <c r="O33" s="10"/>
      <c r="P33" s="10"/>
    </row>
    <row r="34" spans="1:16" ht="39" customHeight="1" x14ac:dyDescent="0.15">
      <c r="A34" s="10"/>
      <c r="B34" s="19"/>
      <c r="C34" s="1125" t="s">
        <v>533</v>
      </c>
      <c r="D34" s="1125"/>
      <c r="E34" s="1126"/>
      <c r="F34" s="20">
        <v>3.2</v>
      </c>
      <c r="G34" s="21">
        <v>3.15</v>
      </c>
      <c r="H34" s="21">
        <v>3.27</v>
      </c>
      <c r="I34" s="21">
        <v>3.54</v>
      </c>
      <c r="J34" s="22">
        <v>3.92</v>
      </c>
      <c r="K34" s="10"/>
      <c r="L34" s="10"/>
      <c r="M34" s="10"/>
      <c r="N34" s="10"/>
      <c r="O34" s="10"/>
      <c r="P34" s="10"/>
    </row>
    <row r="35" spans="1:16" ht="39" customHeight="1" x14ac:dyDescent="0.15">
      <c r="A35" s="10"/>
      <c r="B35" s="23"/>
      <c r="C35" s="1119" t="s">
        <v>534</v>
      </c>
      <c r="D35" s="1120"/>
      <c r="E35" s="1121"/>
      <c r="F35" s="24">
        <v>0.61</v>
      </c>
      <c r="G35" s="25">
        <v>0.55000000000000004</v>
      </c>
      <c r="H35" s="25">
        <v>2.4</v>
      </c>
      <c r="I35" s="25">
        <v>1.91</v>
      </c>
      <c r="J35" s="26">
        <v>1.97</v>
      </c>
      <c r="K35" s="10"/>
      <c r="L35" s="10"/>
      <c r="M35" s="10"/>
      <c r="N35" s="10"/>
      <c r="O35" s="10"/>
      <c r="P35" s="10"/>
    </row>
    <row r="36" spans="1:16" ht="39" customHeight="1" x14ac:dyDescent="0.15">
      <c r="A36" s="10"/>
      <c r="B36" s="23"/>
      <c r="C36" s="1119" t="s">
        <v>535</v>
      </c>
      <c r="D36" s="1120"/>
      <c r="E36" s="1121"/>
      <c r="F36" s="24">
        <v>0.66</v>
      </c>
      <c r="G36" s="25">
        <v>0.86</v>
      </c>
      <c r="H36" s="25">
        <v>2.1</v>
      </c>
      <c r="I36" s="25">
        <v>1.36</v>
      </c>
      <c r="J36" s="26">
        <v>1.34</v>
      </c>
      <c r="K36" s="10"/>
      <c r="L36" s="10"/>
      <c r="M36" s="10"/>
      <c r="N36" s="10"/>
      <c r="O36" s="10"/>
      <c r="P36" s="10"/>
    </row>
    <row r="37" spans="1:16" ht="39" customHeight="1" x14ac:dyDescent="0.15">
      <c r="A37" s="10"/>
      <c r="B37" s="23"/>
      <c r="C37" s="1119" t="s">
        <v>536</v>
      </c>
      <c r="D37" s="1120"/>
      <c r="E37" s="1121"/>
      <c r="F37" s="24">
        <v>0.71</v>
      </c>
      <c r="G37" s="25">
        <v>0.76</v>
      </c>
      <c r="H37" s="25">
        <v>0.8</v>
      </c>
      <c r="I37" s="25">
        <v>0.82</v>
      </c>
      <c r="J37" s="26">
        <v>0.88</v>
      </c>
      <c r="K37" s="10"/>
      <c r="L37" s="10"/>
      <c r="M37" s="10"/>
      <c r="N37" s="10"/>
      <c r="O37" s="10"/>
      <c r="P37" s="10"/>
    </row>
    <row r="38" spans="1:16" ht="39" customHeight="1" x14ac:dyDescent="0.15">
      <c r="A38" s="10"/>
      <c r="B38" s="23"/>
      <c r="C38" s="1119" t="s">
        <v>537</v>
      </c>
      <c r="D38" s="1120"/>
      <c r="E38" s="1121"/>
      <c r="F38" s="24">
        <v>0.24</v>
      </c>
      <c r="G38" s="25">
        <v>0.14000000000000001</v>
      </c>
      <c r="H38" s="25">
        <v>0.12</v>
      </c>
      <c r="I38" s="25">
        <v>0.12</v>
      </c>
      <c r="J38" s="26">
        <v>0.12</v>
      </c>
      <c r="K38" s="10"/>
      <c r="L38" s="10"/>
      <c r="M38" s="10"/>
      <c r="N38" s="10"/>
      <c r="O38" s="10"/>
      <c r="P38" s="10"/>
    </row>
    <row r="39" spans="1:16" ht="39" customHeight="1" x14ac:dyDescent="0.15">
      <c r="A39" s="10"/>
      <c r="B39" s="23"/>
      <c r="C39" s="1119" t="s">
        <v>538</v>
      </c>
      <c r="D39" s="1120"/>
      <c r="E39" s="1121"/>
      <c r="F39" s="24" t="s">
        <v>484</v>
      </c>
      <c r="G39" s="25" t="s">
        <v>484</v>
      </c>
      <c r="H39" s="25">
        <v>0.05</v>
      </c>
      <c r="I39" s="25">
        <v>0.05</v>
      </c>
      <c r="J39" s="26">
        <v>0.05</v>
      </c>
      <c r="K39" s="10"/>
      <c r="L39" s="10"/>
      <c r="M39" s="10"/>
      <c r="N39" s="10"/>
      <c r="O39" s="10"/>
      <c r="P39" s="10"/>
    </row>
    <row r="40" spans="1:16" ht="39" customHeight="1" x14ac:dyDescent="0.15">
      <c r="A40" s="10"/>
      <c r="B40" s="23"/>
      <c r="C40" s="1119" t="s">
        <v>539</v>
      </c>
      <c r="D40" s="1120"/>
      <c r="E40" s="1121"/>
      <c r="F40" s="24">
        <v>0.03</v>
      </c>
      <c r="G40" s="25">
        <v>0.04</v>
      </c>
      <c r="H40" s="25">
        <v>0.04</v>
      </c>
      <c r="I40" s="25">
        <v>0.04</v>
      </c>
      <c r="J40" s="26">
        <v>0.04</v>
      </c>
      <c r="K40" s="10"/>
      <c r="L40" s="10"/>
      <c r="M40" s="10"/>
      <c r="N40" s="10"/>
      <c r="O40" s="10"/>
      <c r="P40" s="10"/>
    </row>
    <row r="41" spans="1:16" ht="39" customHeight="1" x14ac:dyDescent="0.15">
      <c r="A41" s="10"/>
      <c r="B41" s="23"/>
      <c r="C41" s="1119" t="s">
        <v>540</v>
      </c>
      <c r="D41" s="1120"/>
      <c r="E41" s="1121"/>
      <c r="F41" s="24">
        <v>0.02</v>
      </c>
      <c r="G41" s="25">
        <v>0.03</v>
      </c>
      <c r="H41" s="25">
        <v>0.03</v>
      </c>
      <c r="I41" s="25">
        <v>0.03</v>
      </c>
      <c r="J41" s="26">
        <v>0.04</v>
      </c>
      <c r="K41" s="10"/>
      <c r="L41" s="10"/>
      <c r="M41" s="10"/>
      <c r="N41" s="10"/>
      <c r="O41" s="10"/>
      <c r="P41" s="10"/>
    </row>
    <row r="42" spans="1:16" ht="39" customHeight="1" x14ac:dyDescent="0.15">
      <c r="A42" s="10"/>
      <c r="B42" s="27"/>
      <c r="C42" s="1119" t="s">
        <v>541</v>
      </c>
      <c r="D42" s="1120"/>
      <c r="E42" s="1121"/>
      <c r="F42" s="24" t="s">
        <v>484</v>
      </c>
      <c r="G42" s="25" t="s">
        <v>484</v>
      </c>
      <c r="H42" s="25" t="s">
        <v>484</v>
      </c>
      <c r="I42" s="25" t="s">
        <v>484</v>
      </c>
      <c r="J42" s="26" t="s">
        <v>484</v>
      </c>
      <c r="K42" s="10"/>
      <c r="L42" s="10"/>
      <c r="M42" s="10"/>
      <c r="N42" s="10"/>
      <c r="O42" s="10"/>
      <c r="P42" s="10"/>
    </row>
    <row r="43" spans="1:16" ht="39" customHeight="1" thickBot="1" x14ac:dyDescent="0.2">
      <c r="A43" s="10"/>
      <c r="B43" s="28"/>
      <c r="C43" s="1122" t="s">
        <v>542</v>
      </c>
      <c r="D43" s="1123"/>
      <c r="E43" s="1124"/>
      <c r="F43" s="29">
        <v>0.02</v>
      </c>
      <c r="G43" s="30">
        <v>0.24</v>
      </c>
      <c r="H43" s="30">
        <v>0.01</v>
      </c>
      <c r="I43" s="30">
        <v>0</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YMChCPkA23wBqcxpx0cuR1NfjhdkFcI6pMxTIwegjt8V8ZRaC08FYcyH/Y549bxdpBsGBlyZkwy0EjBHXcUqkA==" saltValue="DoDicJ26fGYg/W+VugYm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525</v>
      </c>
      <c r="L44" s="44" t="s">
        <v>526</v>
      </c>
      <c r="M44" s="44" t="s">
        <v>527</v>
      </c>
      <c r="N44" s="44" t="s">
        <v>528</v>
      </c>
      <c r="O44" s="45" t="s">
        <v>529</v>
      </c>
      <c r="P44" s="36"/>
      <c r="Q44" s="36"/>
      <c r="R44" s="36"/>
      <c r="S44" s="36"/>
      <c r="T44" s="36"/>
      <c r="U44" s="36"/>
    </row>
    <row r="45" spans="1:21" ht="30.75" customHeight="1" x14ac:dyDescent="0.15">
      <c r="A45" s="36"/>
      <c r="B45" s="1127" t="s">
        <v>10</v>
      </c>
      <c r="C45" s="1128"/>
      <c r="D45" s="46"/>
      <c r="E45" s="1133" t="s">
        <v>11</v>
      </c>
      <c r="F45" s="1133"/>
      <c r="G45" s="1133"/>
      <c r="H45" s="1133"/>
      <c r="I45" s="1133"/>
      <c r="J45" s="1134"/>
      <c r="K45" s="47">
        <v>107050</v>
      </c>
      <c r="L45" s="48">
        <v>110403</v>
      </c>
      <c r="M45" s="48">
        <v>105957</v>
      </c>
      <c r="N45" s="48">
        <v>104339</v>
      </c>
      <c r="O45" s="49">
        <v>104485</v>
      </c>
      <c r="P45" s="36"/>
      <c r="Q45" s="36"/>
      <c r="R45" s="36"/>
      <c r="S45" s="36"/>
      <c r="T45" s="36"/>
      <c r="U45" s="36"/>
    </row>
    <row r="46" spans="1:21" ht="30.75" customHeight="1" x14ac:dyDescent="0.15">
      <c r="A46" s="36"/>
      <c r="B46" s="1129"/>
      <c r="C46" s="1130"/>
      <c r="D46" s="50"/>
      <c r="E46" s="1135" t="s">
        <v>12</v>
      </c>
      <c r="F46" s="1135"/>
      <c r="G46" s="1135"/>
      <c r="H46" s="1135"/>
      <c r="I46" s="1135"/>
      <c r="J46" s="1136"/>
      <c r="K46" s="51" t="s">
        <v>484</v>
      </c>
      <c r="L46" s="52" t="s">
        <v>484</v>
      </c>
      <c r="M46" s="52" t="s">
        <v>484</v>
      </c>
      <c r="N46" s="52" t="s">
        <v>484</v>
      </c>
      <c r="O46" s="53" t="s">
        <v>484</v>
      </c>
      <c r="P46" s="36"/>
      <c r="Q46" s="36"/>
      <c r="R46" s="36"/>
      <c r="S46" s="36"/>
      <c r="T46" s="36"/>
      <c r="U46" s="36"/>
    </row>
    <row r="47" spans="1:21" ht="30.75" customHeight="1" x14ac:dyDescent="0.15">
      <c r="A47" s="36"/>
      <c r="B47" s="1129"/>
      <c r="C47" s="1130"/>
      <c r="D47" s="50"/>
      <c r="E47" s="1135" t="s">
        <v>13</v>
      </c>
      <c r="F47" s="1135"/>
      <c r="G47" s="1135"/>
      <c r="H47" s="1135"/>
      <c r="I47" s="1135"/>
      <c r="J47" s="1136"/>
      <c r="K47" s="51">
        <v>4183</v>
      </c>
      <c r="L47" s="52">
        <v>3429</v>
      </c>
      <c r="M47" s="52">
        <v>2201</v>
      </c>
      <c r="N47" s="52">
        <v>1939</v>
      </c>
      <c r="O47" s="53">
        <v>2057</v>
      </c>
      <c r="P47" s="36"/>
      <c r="Q47" s="36"/>
      <c r="R47" s="36"/>
      <c r="S47" s="36"/>
      <c r="T47" s="36"/>
      <c r="U47" s="36"/>
    </row>
    <row r="48" spans="1:21" ht="30.75" customHeight="1" x14ac:dyDescent="0.15">
      <c r="A48" s="36"/>
      <c r="B48" s="1129"/>
      <c r="C48" s="1130"/>
      <c r="D48" s="50"/>
      <c r="E48" s="1135" t="s">
        <v>14</v>
      </c>
      <c r="F48" s="1135"/>
      <c r="G48" s="1135"/>
      <c r="H48" s="1135"/>
      <c r="I48" s="1135"/>
      <c r="J48" s="1136"/>
      <c r="K48" s="51">
        <v>890</v>
      </c>
      <c r="L48" s="52">
        <v>834</v>
      </c>
      <c r="M48" s="52">
        <v>1037</v>
      </c>
      <c r="N48" s="52">
        <v>1042</v>
      </c>
      <c r="O48" s="53">
        <v>1040</v>
      </c>
      <c r="P48" s="36"/>
      <c r="Q48" s="36"/>
      <c r="R48" s="36"/>
      <c r="S48" s="36"/>
      <c r="T48" s="36"/>
      <c r="U48" s="36"/>
    </row>
    <row r="49" spans="1:21" ht="30.75" customHeight="1" x14ac:dyDescent="0.15">
      <c r="A49" s="36"/>
      <c r="B49" s="1129"/>
      <c r="C49" s="1130"/>
      <c r="D49" s="50"/>
      <c r="E49" s="1135" t="s">
        <v>15</v>
      </c>
      <c r="F49" s="1135"/>
      <c r="G49" s="1135"/>
      <c r="H49" s="1135"/>
      <c r="I49" s="1135"/>
      <c r="J49" s="1136"/>
      <c r="K49" s="51" t="s">
        <v>484</v>
      </c>
      <c r="L49" s="52" t="s">
        <v>484</v>
      </c>
      <c r="M49" s="52" t="s">
        <v>484</v>
      </c>
      <c r="N49" s="52" t="s">
        <v>484</v>
      </c>
      <c r="O49" s="53" t="s">
        <v>484</v>
      </c>
      <c r="P49" s="36"/>
      <c r="Q49" s="36"/>
      <c r="R49" s="36"/>
      <c r="S49" s="36"/>
      <c r="T49" s="36"/>
      <c r="U49" s="36"/>
    </row>
    <row r="50" spans="1:21" ht="30.75" customHeight="1" x14ac:dyDescent="0.15">
      <c r="A50" s="36"/>
      <c r="B50" s="1129"/>
      <c r="C50" s="1130"/>
      <c r="D50" s="50"/>
      <c r="E50" s="1135" t="s">
        <v>16</v>
      </c>
      <c r="F50" s="1135"/>
      <c r="G50" s="1135"/>
      <c r="H50" s="1135"/>
      <c r="I50" s="1135"/>
      <c r="J50" s="1136"/>
      <c r="K50" s="51">
        <v>637</v>
      </c>
      <c r="L50" s="52">
        <v>377</v>
      </c>
      <c r="M50" s="52">
        <v>197</v>
      </c>
      <c r="N50" s="52">
        <v>94</v>
      </c>
      <c r="O50" s="53">
        <v>86</v>
      </c>
      <c r="P50" s="36"/>
      <c r="Q50" s="36"/>
      <c r="R50" s="36"/>
      <c r="S50" s="36"/>
      <c r="T50" s="36"/>
      <c r="U50" s="36"/>
    </row>
    <row r="51" spans="1:21" ht="30.75" customHeight="1" x14ac:dyDescent="0.15">
      <c r="A51" s="36"/>
      <c r="B51" s="1131"/>
      <c r="C51" s="1132"/>
      <c r="D51" s="54"/>
      <c r="E51" s="1135" t="s">
        <v>17</v>
      </c>
      <c r="F51" s="1135"/>
      <c r="G51" s="1135"/>
      <c r="H51" s="1135"/>
      <c r="I51" s="1135"/>
      <c r="J51" s="1136"/>
      <c r="K51" s="51">
        <v>0</v>
      </c>
      <c r="L51" s="52">
        <v>0</v>
      </c>
      <c r="M51" s="52">
        <v>0</v>
      </c>
      <c r="N51" s="52">
        <v>0</v>
      </c>
      <c r="O51" s="53">
        <v>0</v>
      </c>
      <c r="P51" s="36"/>
      <c r="Q51" s="36"/>
      <c r="R51" s="36"/>
      <c r="S51" s="36"/>
      <c r="T51" s="36"/>
      <c r="U51" s="36"/>
    </row>
    <row r="52" spans="1:21" ht="30.75" customHeight="1" x14ac:dyDescent="0.15">
      <c r="A52" s="36"/>
      <c r="B52" s="1137" t="s">
        <v>18</v>
      </c>
      <c r="C52" s="1138"/>
      <c r="D52" s="54"/>
      <c r="E52" s="1135" t="s">
        <v>19</v>
      </c>
      <c r="F52" s="1135"/>
      <c r="G52" s="1135"/>
      <c r="H52" s="1135"/>
      <c r="I52" s="1135"/>
      <c r="J52" s="1136"/>
      <c r="K52" s="51">
        <v>74873</v>
      </c>
      <c r="L52" s="52">
        <v>76092</v>
      </c>
      <c r="M52" s="52">
        <v>70471</v>
      </c>
      <c r="N52" s="52">
        <v>65559</v>
      </c>
      <c r="O52" s="53">
        <v>61039</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37887</v>
      </c>
      <c r="L53" s="57">
        <v>38951</v>
      </c>
      <c r="M53" s="57">
        <v>38921</v>
      </c>
      <c r="N53" s="57">
        <v>41855</v>
      </c>
      <c r="O53" s="58">
        <v>46629</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543</v>
      </c>
      <c r="P55" s="36"/>
      <c r="Q55" s="36"/>
      <c r="R55" s="36"/>
      <c r="S55" s="36"/>
      <c r="T55" s="36"/>
      <c r="U55" s="36"/>
    </row>
    <row r="56" spans="1:21" ht="30.75" customHeight="1" thickBot="1" x14ac:dyDescent="0.2">
      <c r="A56" s="36"/>
      <c r="B56" s="62"/>
      <c r="C56" s="63"/>
      <c r="D56" s="63"/>
      <c r="E56" s="64"/>
      <c r="F56" s="64"/>
      <c r="G56" s="64"/>
      <c r="H56" s="64"/>
      <c r="I56" s="64"/>
      <c r="J56" s="65" t="s">
        <v>3</v>
      </c>
      <c r="K56" s="66" t="s">
        <v>544</v>
      </c>
      <c r="L56" s="67" t="s">
        <v>545</v>
      </c>
      <c r="M56" s="67" t="s">
        <v>546</v>
      </c>
      <c r="N56" s="67" t="s">
        <v>547</v>
      </c>
      <c r="O56" s="68" t="s">
        <v>548</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2441</v>
      </c>
      <c r="L57" s="70">
        <v>7806</v>
      </c>
      <c r="M57" s="70">
        <v>2260</v>
      </c>
      <c r="N57" s="70">
        <v>2009</v>
      </c>
      <c r="O57" s="71">
        <v>2062</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22106</v>
      </c>
      <c r="L58" s="73">
        <v>18465</v>
      </c>
      <c r="M58" s="73">
        <v>10956</v>
      </c>
      <c r="N58" s="73">
        <v>15221</v>
      </c>
      <c r="O58" s="74">
        <v>17989</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10989</v>
      </c>
      <c r="L59" s="76">
        <v>9386</v>
      </c>
      <c r="M59" s="76">
        <v>5008</v>
      </c>
      <c r="N59" s="76">
        <v>4949</v>
      </c>
      <c r="O59" s="77">
        <v>4857</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wT8JDSIPC+wkJio/SJTRMFWhDLv6Z63sAJqgzZQ1QtpLTEtd/SBCgPkJXbiHNU3v/te5DICKNL0frwOkGcXtQg==" saltValue="an6Ctj3TJxchCRps/VEoY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525</v>
      </c>
      <c r="J40" s="362" t="s">
        <v>526</v>
      </c>
      <c r="K40" s="362" t="s">
        <v>527</v>
      </c>
      <c r="L40" s="362" t="s">
        <v>528</v>
      </c>
      <c r="M40" s="363" t="s">
        <v>529</v>
      </c>
    </row>
    <row r="41" spans="2:13" ht="27.75" customHeight="1" x14ac:dyDescent="0.15">
      <c r="B41" s="1158" t="s">
        <v>30</v>
      </c>
      <c r="C41" s="1159"/>
      <c r="D41" s="88"/>
      <c r="E41" s="1164" t="s">
        <v>31</v>
      </c>
      <c r="F41" s="1164"/>
      <c r="G41" s="1164"/>
      <c r="H41" s="1165"/>
      <c r="I41" s="364">
        <v>1129441</v>
      </c>
      <c r="J41" s="365">
        <v>1073670</v>
      </c>
      <c r="K41" s="365">
        <v>1035411</v>
      </c>
      <c r="L41" s="365">
        <v>1003575</v>
      </c>
      <c r="M41" s="366">
        <v>943883</v>
      </c>
    </row>
    <row r="42" spans="2:13" ht="27.75" customHeight="1" x14ac:dyDescent="0.15">
      <c r="B42" s="1160"/>
      <c r="C42" s="1161"/>
      <c r="D42" s="89"/>
      <c r="E42" s="1166" t="s">
        <v>32</v>
      </c>
      <c r="F42" s="1166"/>
      <c r="G42" s="1166"/>
      <c r="H42" s="1167"/>
      <c r="I42" s="367">
        <v>418</v>
      </c>
      <c r="J42" s="368">
        <v>109</v>
      </c>
      <c r="K42" s="368" t="s">
        <v>484</v>
      </c>
      <c r="L42" s="368">
        <v>603</v>
      </c>
      <c r="M42" s="369">
        <v>901</v>
      </c>
    </row>
    <row r="43" spans="2:13" ht="27.75" customHeight="1" x14ac:dyDescent="0.15">
      <c r="B43" s="1160"/>
      <c r="C43" s="1161"/>
      <c r="D43" s="89"/>
      <c r="E43" s="1166" t="s">
        <v>33</v>
      </c>
      <c r="F43" s="1166"/>
      <c r="G43" s="1166"/>
      <c r="H43" s="1167"/>
      <c r="I43" s="367">
        <v>7063</v>
      </c>
      <c r="J43" s="368">
        <v>6685</v>
      </c>
      <c r="K43" s="368">
        <v>7038</v>
      </c>
      <c r="L43" s="368">
        <v>7165</v>
      </c>
      <c r="M43" s="369">
        <v>7826</v>
      </c>
    </row>
    <row r="44" spans="2:13" ht="27.75" customHeight="1" x14ac:dyDescent="0.15">
      <c r="B44" s="1160"/>
      <c r="C44" s="1161"/>
      <c r="D44" s="89"/>
      <c r="E44" s="1166" t="s">
        <v>34</v>
      </c>
      <c r="F44" s="1166"/>
      <c r="G44" s="1166"/>
      <c r="H44" s="1167"/>
      <c r="I44" s="367" t="s">
        <v>484</v>
      </c>
      <c r="J44" s="368" t="s">
        <v>484</v>
      </c>
      <c r="K44" s="368" t="s">
        <v>484</v>
      </c>
      <c r="L44" s="368" t="s">
        <v>484</v>
      </c>
      <c r="M44" s="369" t="s">
        <v>484</v>
      </c>
    </row>
    <row r="45" spans="2:13" ht="27.75" customHeight="1" x14ac:dyDescent="0.15">
      <c r="B45" s="1160"/>
      <c r="C45" s="1161"/>
      <c r="D45" s="89"/>
      <c r="E45" s="1166" t="s">
        <v>35</v>
      </c>
      <c r="F45" s="1166"/>
      <c r="G45" s="1166"/>
      <c r="H45" s="1167"/>
      <c r="I45" s="367">
        <v>139552</v>
      </c>
      <c r="J45" s="368">
        <v>136002</v>
      </c>
      <c r="K45" s="368">
        <v>132283</v>
      </c>
      <c r="L45" s="368">
        <v>128357</v>
      </c>
      <c r="M45" s="369">
        <v>124137</v>
      </c>
    </row>
    <row r="46" spans="2:13" ht="27.75" customHeight="1" x14ac:dyDescent="0.15">
      <c r="B46" s="1160"/>
      <c r="C46" s="1161"/>
      <c r="D46" s="90"/>
      <c r="E46" s="1168" t="s">
        <v>36</v>
      </c>
      <c r="F46" s="1168"/>
      <c r="G46" s="1168"/>
      <c r="H46" s="1169"/>
      <c r="I46" s="367">
        <v>366</v>
      </c>
      <c r="J46" s="368">
        <v>305</v>
      </c>
      <c r="K46" s="368">
        <v>220</v>
      </c>
      <c r="L46" s="368">
        <v>178</v>
      </c>
      <c r="M46" s="369">
        <v>100</v>
      </c>
    </row>
    <row r="47" spans="2:13" ht="27.75" customHeight="1" x14ac:dyDescent="0.15">
      <c r="B47" s="1160"/>
      <c r="C47" s="1161"/>
      <c r="D47" s="91"/>
      <c r="E47" s="1170" t="s">
        <v>37</v>
      </c>
      <c r="F47" s="1171"/>
      <c r="G47" s="1171"/>
      <c r="H47" s="1172"/>
      <c r="I47" s="367" t="s">
        <v>484</v>
      </c>
      <c r="J47" s="368" t="s">
        <v>484</v>
      </c>
      <c r="K47" s="368" t="s">
        <v>484</v>
      </c>
      <c r="L47" s="368" t="s">
        <v>484</v>
      </c>
      <c r="M47" s="369" t="s">
        <v>484</v>
      </c>
    </row>
    <row r="48" spans="2:13" ht="27.75" customHeight="1" x14ac:dyDescent="0.15">
      <c r="B48" s="1160"/>
      <c r="C48" s="1161"/>
      <c r="D48" s="89"/>
      <c r="E48" s="1166" t="s">
        <v>38</v>
      </c>
      <c r="F48" s="1166"/>
      <c r="G48" s="1166"/>
      <c r="H48" s="1167"/>
      <c r="I48" s="367" t="s">
        <v>484</v>
      </c>
      <c r="J48" s="368" t="s">
        <v>484</v>
      </c>
      <c r="K48" s="368" t="s">
        <v>484</v>
      </c>
      <c r="L48" s="368" t="s">
        <v>484</v>
      </c>
      <c r="M48" s="369" t="s">
        <v>484</v>
      </c>
    </row>
    <row r="49" spans="2:13" ht="27.75" customHeight="1" x14ac:dyDescent="0.15">
      <c r="B49" s="1162"/>
      <c r="C49" s="1163"/>
      <c r="D49" s="89"/>
      <c r="E49" s="1166" t="s">
        <v>39</v>
      </c>
      <c r="F49" s="1166"/>
      <c r="G49" s="1166"/>
      <c r="H49" s="1167"/>
      <c r="I49" s="367" t="s">
        <v>484</v>
      </c>
      <c r="J49" s="368" t="s">
        <v>484</v>
      </c>
      <c r="K49" s="368" t="s">
        <v>484</v>
      </c>
      <c r="L49" s="368" t="s">
        <v>484</v>
      </c>
      <c r="M49" s="369" t="s">
        <v>484</v>
      </c>
    </row>
    <row r="50" spans="2:13" ht="27.75" customHeight="1" x14ac:dyDescent="0.15">
      <c r="B50" s="1173" t="s">
        <v>40</v>
      </c>
      <c r="C50" s="1174"/>
      <c r="D50" s="92"/>
      <c r="E50" s="1166" t="s">
        <v>41</v>
      </c>
      <c r="F50" s="1166"/>
      <c r="G50" s="1166"/>
      <c r="H50" s="1167"/>
      <c r="I50" s="367">
        <v>103712</v>
      </c>
      <c r="J50" s="368">
        <v>99030</v>
      </c>
      <c r="K50" s="368">
        <v>106795</v>
      </c>
      <c r="L50" s="368">
        <v>136372</v>
      </c>
      <c r="M50" s="369">
        <v>137229</v>
      </c>
    </row>
    <row r="51" spans="2:13" ht="27.75" customHeight="1" x14ac:dyDescent="0.15">
      <c r="B51" s="1160"/>
      <c r="C51" s="1161"/>
      <c r="D51" s="89"/>
      <c r="E51" s="1166" t="s">
        <v>42</v>
      </c>
      <c r="F51" s="1166"/>
      <c r="G51" s="1166"/>
      <c r="H51" s="1167"/>
      <c r="I51" s="367">
        <v>20873</v>
      </c>
      <c r="J51" s="368">
        <v>18421</v>
      </c>
      <c r="K51" s="368">
        <v>18040</v>
      </c>
      <c r="L51" s="368">
        <v>18348</v>
      </c>
      <c r="M51" s="369">
        <v>18347</v>
      </c>
    </row>
    <row r="52" spans="2:13" ht="27.75" customHeight="1" x14ac:dyDescent="0.15">
      <c r="B52" s="1162"/>
      <c r="C52" s="1163"/>
      <c r="D52" s="89"/>
      <c r="E52" s="1166" t="s">
        <v>43</v>
      </c>
      <c r="F52" s="1166"/>
      <c r="G52" s="1166"/>
      <c r="H52" s="1167"/>
      <c r="I52" s="367">
        <v>786006</v>
      </c>
      <c r="J52" s="368">
        <v>760662</v>
      </c>
      <c r="K52" s="368">
        <v>747713</v>
      </c>
      <c r="L52" s="368">
        <v>712209</v>
      </c>
      <c r="M52" s="369">
        <v>682021</v>
      </c>
    </row>
    <row r="53" spans="2:13" ht="27.75" customHeight="1" thickBot="1" x14ac:dyDescent="0.2">
      <c r="B53" s="1175" t="s">
        <v>44</v>
      </c>
      <c r="C53" s="1176"/>
      <c r="D53" s="93"/>
      <c r="E53" s="1177" t="s">
        <v>45</v>
      </c>
      <c r="F53" s="1177"/>
      <c r="G53" s="1177"/>
      <c r="H53" s="1178"/>
      <c r="I53" s="370">
        <v>366249</v>
      </c>
      <c r="J53" s="371">
        <v>338657</v>
      </c>
      <c r="K53" s="371">
        <v>302404</v>
      </c>
      <c r="L53" s="371">
        <v>272949</v>
      </c>
      <c r="M53" s="372">
        <v>239249</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ZDgvd2Z0IoHF7kgohJQ9fwGNr3DvCjutqoT0VaHZCaCFpXcEVODygSx+al83TOJQO7Xga4yyLYN7jmNlevjjtg==" saltValue="IjL/q8HAHAv70eKvmbAj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22" zoomScale="70" zoomScaleNormal="70" zoomScaleSheetLayoutView="100" workbookViewId="0">
      <selection activeCell="C58" sqref="C58:E58"/>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527</v>
      </c>
      <c r="G54" s="101" t="s">
        <v>528</v>
      </c>
      <c r="H54" s="102" t="s">
        <v>529</v>
      </c>
    </row>
    <row r="55" spans="2:8" ht="52.5" customHeight="1" x14ac:dyDescent="0.15">
      <c r="B55" s="103"/>
      <c r="C55" s="1187" t="s">
        <v>47</v>
      </c>
      <c r="D55" s="1187"/>
      <c r="E55" s="1188"/>
      <c r="F55" s="104">
        <v>14476</v>
      </c>
      <c r="G55" s="104">
        <v>16378</v>
      </c>
      <c r="H55" s="105">
        <v>15987</v>
      </c>
    </row>
    <row r="56" spans="2:8" ht="52.5" customHeight="1" x14ac:dyDescent="0.15">
      <c r="B56" s="106"/>
      <c r="C56" s="1189" t="s">
        <v>48</v>
      </c>
      <c r="D56" s="1189"/>
      <c r="E56" s="1190"/>
      <c r="F56" s="107">
        <v>18741</v>
      </c>
      <c r="G56" s="107">
        <v>18744</v>
      </c>
      <c r="H56" s="108">
        <v>18747</v>
      </c>
    </row>
    <row r="57" spans="2:8" ht="53.25" customHeight="1" x14ac:dyDescent="0.15">
      <c r="B57" s="106"/>
      <c r="C57" s="1191" t="s">
        <v>49</v>
      </c>
      <c r="D57" s="1191"/>
      <c r="E57" s="1192"/>
      <c r="F57" s="109">
        <v>64077</v>
      </c>
      <c r="G57" s="109">
        <v>87167</v>
      </c>
      <c r="H57" s="110">
        <v>98733</v>
      </c>
    </row>
    <row r="58" spans="2:8" ht="45.75" customHeight="1" x14ac:dyDescent="0.15">
      <c r="B58" s="111"/>
      <c r="C58" s="1179" t="s">
        <v>577</v>
      </c>
      <c r="D58" s="1180"/>
      <c r="E58" s="1181"/>
      <c r="F58" s="112">
        <v>12871</v>
      </c>
      <c r="G58" s="112">
        <v>22873</v>
      </c>
      <c r="H58" s="113">
        <v>30635</v>
      </c>
    </row>
    <row r="59" spans="2:8" ht="45.75" customHeight="1" x14ac:dyDescent="0.15">
      <c r="B59" s="111"/>
      <c r="C59" s="1179" t="s">
        <v>578</v>
      </c>
      <c r="D59" s="1180"/>
      <c r="E59" s="1181"/>
      <c r="F59" s="112">
        <v>13257</v>
      </c>
      <c r="G59" s="112">
        <v>19759</v>
      </c>
      <c r="H59" s="113">
        <v>19761</v>
      </c>
    </row>
    <row r="60" spans="2:8" ht="45.75" customHeight="1" x14ac:dyDescent="0.15">
      <c r="B60" s="111"/>
      <c r="C60" s="1179" t="s">
        <v>580</v>
      </c>
      <c r="D60" s="1180"/>
      <c r="E60" s="1181"/>
      <c r="F60" s="112">
        <v>7376</v>
      </c>
      <c r="G60" s="112">
        <v>10356</v>
      </c>
      <c r="H60" s="113">
        <v>12044</v>
      </c>
    </row>
    <row r="61" spans="2:8" ht="45.75" customHeight="1" x14ac:dyDescent="0.15">
      <c r="B61" s="111"/>
      <c r="C61" s="1179" t="s">
        <v>579</v>
      </c>
      <c r="D61" s="1180"/>
      <c r="E61" s="1181"/>
      <c r="F61" s="112">
        <v>9506</v>
      </c>
      <c r="G61" s="112">
        <v>11507</v>
      </c>
      <c r="H61" s="113">
        <v>11509</v>
      </c>
    </row>
    <row r="62" spans="2:8" ht="45.75" customHeight="1" thickBot="1" x14ac:dyDescent="0.2">
      <c r="B62" s="114"/>
      <c r="C62" s="1182" t="s">
        <v>581</v>
      </c>
      <c r="D62" s="1183"/>
      <c r="E62" s="1184"/>
      <c r="F62" s="115">
        <v>3660</v>
      </c>
      <c r="G62" s="115">
        <v>6160</v>
      </c>
      <c r="H62" s="116">
        <v>6161</v>
      </c>
    </row>
    <row r="63" spans="2:8" ht="52.5" customHeight="1" thickBot="1" x14ac:dyDescent="0.2">
      <c r="B63" s="117"/>
      <c r="C63" s="1185" t="s">
        <v>50</v>
      </c>
      <c r="D63" s="1185"/>
      <c r="E63" s="1186"/>
      <c r="F63" s="118">
        <v>97294</v>
      </c>
      <c r="G63" s="118">
        <v>122289</v>
      </c>
      <c r="H63" s="119">
        <v>133468</v>
      </c>
    </row>
    <row r="64" spans="2:8" x14ac:dyDescent="0.15"/>
  </sheetData>
  <sheetProtection algorithmName="SHA-512" hashValue="dj+uKciT55xSebXIrTai31OVUsMLGcCIDoLf4qhDzkQqxb5dnSdVcQFkfMDfGjWig7owSuLrxqsRvnZyxqKBmg==" saltValue="13/fimUuaa+MiwMkMasP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4817-1DF2-46E1-AF1C-7AE76C11AC59}">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592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588</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591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586</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525</v>
      </c>
      <c r="BQ50" s="1202"/>
      <c r="BR50" s="1202"/>
      <c r="BS50" s="1202"/>
      <c r="BT50" s="1202"/>
      <c r="BU50" s="1202"/>
      <c r="BV50" s="1202"/>
      <c r="BW50" s="1202"/>
      <c r="BX50" s="1202" t="s">
        <v>526</v>
      </c>
      <c r="BY50" s="1202"/>
      <c r="BZ50" s="1202"/>
      <c r="CA50" s="1202"/>
      <c r="CB50" s="1202"/>
      <c r="CC50" s="1202"/>
      <c r="CD50" s="1202"/>
      <c r="CE50" s="1202"/>
      <c r="CF50" s="1202" t="s">
        <v>527</v>
      </c>
      <c r="CG50" s="1202"/>
      <c r="CH50" s="1202"/>
      <c r="CI50" s="1202"/>
      <c r="CJ50" s="1202"/>
      <c r="CK50" s="1202"/>
      <c r="CL50" s="1202"/>
      <c r="CM50" s="1202"/>
      <c r="CN50" s="1202" t="s">
        <v>528</v>
      </c>
      <c r="CO50" s="1202"/>
      <c r="CP50" s="1202"/>
      <c r="CQ50" s="1202"/>
      <c r="CR50" s="1202"/>
      <c r="CS50" s="1202"/>
      <c r="CT50" s="1202"/>
      <c r="CU50" s="1202"/>
      <c r="CV50" s="1202" t="s">
        <v>529</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585</v>
      </c>
      <c r="AO51" s="1201"/>
      <c r="AP51" s="1201"/>
      <c r="AQ51" s="1201"/>
      <c r="AR51" s="1201"/>
      <c r="AS51" s="1201"/>
      <c r="AT51" s="1201"/>
      <c r="AU51" s="1201"/>
      <c r="AV51" s="1201"/>
      <c r="AW51" s="1201"/>
      <c r="AX51" s="1201"/>
      <c r="AY51" s="1201"/>
      <c r="AZ51" s="1201"/>
      <c r="BA51" s="1201"/>
      <c r="BB51" s="1201" t="s">
        <v>583</v>
      </c>
      <c r="BC51" s="1201"/>
      <c r="BD51" s="1201"/>
      <c r="BE51" s="1201"/>
      <c r="BF51" s="1201"/>
      <c r="BG51" s="1201"/>
      <c r="BH51" s="1201"/>
      <c r="BI51" s="1201"/>
      <c r="BJ51" s="1201"/>
      <c r="BK51" s="1201"/>
      <c r="BL51" s="1201"/>
      <c r="BM51" s="1201"/>
      <c r="BN51" s="1201"/>
      <c r="BO51" s="1201"/>
      <c r="BP51" s="1200">
        <v>118.1</v>
      </c>
      <c r="BQ51" s="1200"/>
      <c r="BR51" s="1200"/>
      <c r="BS51" s="1200"/>
      <c r="BT51" s="1200"/>
      <c r="BU51" s="1200"/>
      <c r="BV51" s="1200"/>
      <c r="BW51" s="1200"/>
      <c r="BX51" s="1200">
        <v>109.9</v>
      </c>
      <c r="BY51" s="1200"/>
      <c r="BZ51" s="1200"/>
      <c r="CA51" s="1200"/>
      <c r="CB51" s="1200"/>
      <c r="CC51" s="1200"/>
      <c r="CD51" s="1200"/>
      <c r="CE51" s="1200"/>
      <c r="CF51" s="1200">
        <v>95.8</v>
      </c>
      <c r="CG51" s="1200"/>
      <c r="CH51" s="1200"/>
      <c r="CI51" s="1200"/>
      <c r="CJ51" s="1200"/>
      <c r="CK51" s="1200"/>
      <c r="CL51" s="1200"/>
      <c r="CM51" s="1200"/>
      <c r="CN51" s="1200">
        <v>82.1</v>
      </c>
      <c r="CO51" s="1200"/>
      <c r="CP51" s="1200"/>
      <c r="CQ51" s="1200"/>
      <c r="CR51" s="1200"/>
      <c r="CS51" s="1200"/>
      <c r="CT51" s="1200"/>
      <c r="CU51" s="1200"/>
      <c r="CV51" s="1200">
        <v>74.3</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590</v>
      </c>
      <c r="BC53" s="1201"/>
      <c r="BD53" s="1201"/>
      <c r="BE53" s="1201"/>
      <c r="BF53" s="1201"/>
      <c r="BG53" s="1201"/>
      <c r="BH53" s="1201"/>
      <c r="BI53" s="1201"/>
      <c r="BJ53" s="1201"/>
      <c r="BK53" s="1201"/>
      <c r="BL53" s="1201"/>
      <c r="BM53" s="1201"/>
      <c r="BN53" s="1201"/>
      <c r="BO53" s="1201"/>
      <c r="BP53" s="1200">
        <v>51.8</v>
      </c>
      <c r="BQ53" s="1200"/>
      <c r="BR53" s="1200"/>
      <c r="BS53" s="1200"/>
      <c r="BT53" s="1200"/>
      <c r="BU53" s="1200"/>
      <c r="BV53" s="1200"/>
      <c r="BW53" s="1200"/>
      <c r="BX53" s="1200">
        <v>53.9</v>
      </c>
      <c r="BY53" s="1200"/>
      <c r="BZ53" s="1200"/>
      <c r="CA53" s="1200"/>
      <c r="CB53" s="1200"/>
      <c r="CC53" s="1200"/>
      <c r="CD53" s="1200"/>
      <c r="CE53" s="1200"/>
      <c r="CF53" s="1200">
        <v>55.6</v>
      </c>
      <c r="CG53" s="1200"/>
      <c r="CH53" s="1200"/>
      <c r="CI53" s="1200"/>
      <c r="CJ53" s="1200"/>
      <c r="CK53" s="1200"/>
      <c r="CL53" s="1200"/>
      <c r="CM53" s="1200"/>
      <c r="CN53" s="1200">
        <v>56.8</v>
      </c>
      <c r="CO53" s="1200"/>
      <c r="CP53" s="1200"/>
      <c r="CQ53" s="1200"/>
      <c r="CR53" s="1200"/>
      <c r="CS53" s="1200"/>
      <c r="CT53" s="1200"/>
      <c r="CU53" s="1200"/>
      <c r="CV53" s="1200">
        <v>57.6</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584</v>
      </c>
      <c r="AO55" s="1202"/>
      <c r="AP55" s="1202"/>
      <c r="AQ55" s="1202"/>
      <c r="AR55" s="1202"/>
      <c r="AS55" s="1202"/>
      <c r="AT55" s="1202"/>
      <c r="AU55" s="1202"/>
      <c r="AV55" s="1202"/>
      <c r="AW55" s="1202"/>
      <c r="AX55" s="1202"/>
      <c r="AY55" s="1202"/>
      <c r="AZ55" s="1202"/>
      <c r="BA55" s="1202"/>
      <c r="BB55" s="1201" t="s">
        <v>583</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590</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589</v>
      </c>
    </row>
    <row r="64" spans="1:109" ht="13.5" x14ac:dyDescent="0.15">
      <c r="B64" s="1194"/>
      <c r="G64" s="1230"/>
      <c r="I64" s="1232"/>
      <c r="J64" s="1232"/>
      <c r="K64" s="1232"/>
      <c r="L64" s="1232"/>
      <c r="M64" s="1232"/>
      <c r="N64" s="1231"/>
      <c r="AM64" s="1230"/>
      <c r="AN64" s="1230" t="s">
        <v>588</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587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586</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525</v>
      </c>
      <c r="BQ72" s="1202"/>
      <c r="BR72" s="1202"/>
      <c r="BS72" s="1202"/>
      <c r="BT72" s="1202"/>
      <c r="BU72" s="1202"/>
      <c r="BV72" s="1202"/>
      <c r="BW72" s="1202"/>
      <c r="BX72" s="1202" t="s">
        <v>526</v>
      </c>
      <c r="BY72" s="1202"/>
      <c r="BZ72" s="1202"/>
      <c r="CA72" s="1202"/>
      <c r="CB72" s="1202"/>
      <c r="CC72" s="1202"/>
      <c r="CD72" s="1202"/>
      <c r="CE72" s="1202"/>
      <c r="CF72" s="1202" t="s">
        <v>527</v>
      </c>
      <c r="CG72" s="1202"/>
      <c r="CH72" s="1202"/>
      <c r="CI72" s="1202"/>
      <c r="CJ72" s="1202"/>
      <c r="CK72" s="1202"/>
      <c r="CL72" s="1202"/>
      <c r="CM72" s="1202"/>
      <c r="CN72" s="1202" t="s">
        <v>528</v>
      </c>
      <c r="CO72" s="1202"/>
      <c r="CP72" s="1202"/>
      <c r="CQ72" s="1202"/>
      <c r="CR72" s="1202"/>
      <c r="CS72" s="1202"/>
      <c r="CT72" s="1202"/>
      <c r="CU72" s="1202"/>
      <c r="CV72" s="1202" t="s">
        <v>529</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585</v>
      </c>
      <c r="AO73" s="1201"/>
      <c r="AP73" s="1201"/>
      <c r="AQ73" s="1201"/>
      <c r="AR73" s="1201"/>
      <c r="AS73" s="1201"/>
      <c r="AT73" s="1201"/>
      <c r="AU73" s="1201"/>
      <c r="AV73" s="1201"/>
      <c r="AW73" s="1201"/>
      <c r="AX73" s="1201"/>
      <c r="AY73" s="1201"/>
      <c r="AZ73" s="1201"/>
      <c r="BA73" s="1201"/>
      <c r="BB73" s="1201" t="s">
        <v>583</v>
      </c>
      <c r="BC73" s="1201"/>
      <c r="BD73" s="1201"/>
      <c r="BE73" s="1201"/>
      <c r="BF73" s="1201"/>
      <c r="BG73" s="1201"/>
      <c r="BH73" s="1201"/>
      <c r="BI73" s="1201"/>
      <c r="BJ73" s="1201"/>
      <c r="BK73" s="1201"/>
      <c r="BL73" s="1201"/>
      <c r="BM73" s="1201"/>
      <c r="BN73" s="1201"/>
      <c r="BO73" s="1201"/>
      <c r="BP73" s="1200">
        <v>118.1</v>
      </c>
      <c r="BQ73" s="1200"/>
      <c r="BR73" s="1200"/>
      <c r="BS73" s="1200"/>
      <c r="BT73" s="1200"/>
      <c r="BU73" s="1200"/>
      <c r="BV73" s="1200"/>
      <c r="BW73" s="1200"/>
      <c r="BX73" s="1200">
        <v>109.9</v>
      </c>
      <c r="BY73" s="1200"/>
      <c r="BZ73" s="1200"/>
      <c r="CA73" s="1200"/>
      <c r="CB73" s="1200"/>
      <c r="CC73" s="1200"/>
      <c r="CD73" s="1200"/>
      <c r="CE73" s="1200"/>
      <c r="CF73" s="1200">
        <v>95.8</v>
      </c>
      <c r="CG73" s="1200"/>
      <c r="CH73" s="1200"/>
      <c r="CI73" s="1200"/>
      <c r="CJ73" s="1200"/>
      <c r="CK73" s="1200"/>
      <c r="CL73" s="1200"/>
      <c r="CM73" s="1200"/>
      <c r="CN73" s="1200">
        <v>82.1</v>
      </c>
      <c r="CO73" s="1200"/>
      <c r="CP73" s="1200"/>
      <c r="CQ73" s="1200"/>
      <c r="CR73" s="1200"/>
      <c r="CS73" s="1200"/>
      <c r="CT73" s="1200"/>
      <c r="CU73" s="1200"/>
      <c r="CV73" s="1200">
        <v>74.3</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582</v>
      </c>
      <c r="BC75" s="1201"/>
      <c r="BD75" s="1201"/>
      <c r="BE75" s="1201"/>
      <c r="BF75" s="1201"/>
      <c r="BG75" s="1201"/>
      <c r="BH75" s="1201"/>
      <c r="BI75" s="1201"/>
      <c r="BJ75" s="1201"/>
      <c r="BK75" s="1201"/>
      <c r="BL75" s="1201"/>
      <c r="BM75" s="1201"/>
      <c r="BN75" s="1201"/>
      <c r="BO75" s="1201"/>
      <c r="BP75" s="1200">
        <v>13.1</v>
      </c>
      <c r="BQ75" s="1200"/>
      <c r="BR75" s="1200"/>
      <c r="BS75" s="1200"/>
      <c r="BT75" s="1200"/>
      <c r="BU75" s="1200"/>
      <c r="BV75" s="1200"/>
      <c r="BW75" s="1200"/>
      <c r="BX75" s="1200">
        <v>13</v>
      </c>
      <c r="BY75" s="1200"/>
      <c r="BZ75" s="1200"/>
      <c r="CA75" s="1200"/>
      <c r="CB75" s="1200"/>
      <c r="CC75" s="1200"/>
      <c r="CD75" s="1200"/>
      <c r="CE75" s="1200"/>
      <c r="CF75" s="1200">
        <v>12.3</v>
      </c>
      <c r="CG75" s="1200"/>
      <c r="CH75" s="1200"/>
      <c r="CI75" s="1200"/>
      <c r="CJ75" s="1200"/>
      <c r="CK75" s="1200"/>
      <c r="CL75" s="1200"/>
      <c r="CM75" s="1200"/>
      <c r="CN75" s="1200">
        <v>12.5</v>
      </c>
      <c r="CO75" s="1200"/>
      <c r="CP75" s="1200"/>
      <c r="CQ75" s="1200"/>
      <c r="CR75" s="1200"/>
      <c r="CS75" s="1200"/>
      <c r="CT75" s="1200"/>
      <c r="CU75" s="1200"/>
      <c r="CV75" s="1200">
        <v>13.1</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584</v>
      </c>
      <c r="AO77" s="1202"/>
      <c r="AP77" s="1202"/>
      <c r="AQ77" s="1202"/>
      <c r="AR77" s="1202"/>
      <c r="AS77" s="1202"/>
      <c r="AT77" s="1202"/>
      <c r="AU77" s="1202"/>
      <c r="AV77" s="1202"/>
      <c r="AW77" s="1202"/>
      <c r="AX77" s="1202"/>
      <c r="AY77" s="1202"/>
      <c r="AZ77" s="1202"/>
      <c r="BA77" s="1202"/>
      <c r="BB77" s="1201" t="s">
        <v>583</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582</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c284oTAqJHcvpST98JGDlmsCxnCPIGrbyffSaaV0nncw17+nzkp5Sy2JJtVMQgjpOzEHnUEs2ePzavYVoTzppg==" saltValue="NeZoY0t+w/0AxqLij5CLx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19F9-B22E-47CC-8352-1B7572EEF77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AByexjsEkCZaoxgCnZXg6fcIAiphvrjgkwKobtCiGkpFyiYkbFUr//zdqwSXyrcMazwNylsYTmWtyyqVMAmE1g==" saltValue="TG1GKbDccZqZs8KKrqSp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0481-3FDD-4EEE-A7BA-E1AE94C76DB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pEJbbtGefXkMruvRUInqHClc3RahxWk+r05qsp0DcsnepapgUDu31mxAzMjnsKYfnEGx7J/lV+BeCHWIP+58+g==" saltValue="xX3+JFXhP/ZXtmvHaJbF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516</v>
      </c>
      <c r="B3" s="135"/>
      <c r="C3" s="136"/>
      <c r="D3" s="137">
        <v>97489</v>
      </c>
      <c r="E3" s="138"/>
      <c r="F3" s="139">
        <v>105585</v>
      </c>
      <c r="G3" s="140"/>
      <c r="H3" s="141"/>
    </row>
    <row r="4" spans="1:8" x14ac:dyDescent="0.15">
      <c r="A4" s="142"/>
      <c r="B4" s="143"/>
      <c r="C4" s="144"/>
      <c r="D4" s="145">
        <v>40250</v>
      </c>
      <c r="E4" s="146"/>
      <c r="F4" s="147">
        <v>26225</v>
      </c>
      <c r="G4" s="148"/>
      <c r="H4" s="149"/>
    </row>
    <row r="5" spans="1:8" x14ac:dyDescent="0.15">
      <c r="A5" s="130" t="s">
        <v>518</v>
      </c>
      <c r="B5" s="135"/>
      <c r="C5" s="136"/>
      <c r="D5" s="137">
        <v>101297</v>
      </c>
      <c r="E5" s="138"/>
      <c r="F5" s="139">
        <v>111577</v>
      </c>
      <c r="G5" s="140"/>
      <c r="H5" s="141"/>
    </row>
    <row r="6" spans="1:8" x14ac:dyDescent="0.15">
      <c r="A6" s="142"/>
      <c r="B6" s="143"/>
      <c r="C6" s="144"/>
      <c r="D6" s="145">
        <v>32141</v>
      </c>
      <c r="E6" s="146"/>
      <c r="F6" s="147">
        <v>26257</v>
      </c>
      <c r="G6" s="148"/>
      <c r="H6" s="149"/>
    </row>
    <row r="7" spans="1:8" x14ac:dyDescent="0.15">
      <c r="A7" s="130" t="s">
        <v>519</v>
      </c>
      <c r="B7" s="135"/>
      <c r="C7" s="136"/>
      <c r="D7" s="137">
        <v>108946</v>
      </c>
      <c r="E7" s="138"/>
      <c r="F7" s="139">
        <v>122371</v>
      </c>
      <c r="G7" s="140"/>
      <c r="H7" s="141"/>
    </row>
    <row r="8" spans="1:8" x14ac:dyDescent="0.15">
      <c r="A8" s="142"/>
      <c r="B8" s="143"/>
      <c r="C8" s="144"/>
      <c r="D8" s="145">
        <v>31005</v>
      </c>
      <c r="E8" s="146"/>
      <c r="F8" s="147">
        <v>28038</v>
      </c>
      <c r="G8" s="148"/>
      <c r="H8" s="149"/>
    </row>
    <row r="9" spans="1:8" x14ac:dyDescent="0.15">
      <c r="A9" s="130" t="s">
        <v>520</v>
      </c>
      <c r="B9" s="135"/>
      <c r="C9" s="136"/>
      <c r="D9" s="137">
        <v>123649</v>
      </c>
      <c r="E9" s="138"/>
      <c r="F9" s="139">
        <v>125393</v>
      </c>
      <c r="G9" s="140"/>
      <c r="H9" s="141"/>
    </row>
    <row r="10" spans="1:8" x14ac:dyDescent="0.15">
      <c r="A10" s="142"/>
      <c r="B10" s="143"/>
      <c r="C10" s="144"/>
      <c r="D10" s="145">
        <v>37068</v>
      </c>
      <c r="E10" s="146"/>
      <c r="F10" s="147">
        <v>28054</v>
      </c>
      <c r="G10" s="148"/>
      <c r="H10" s="149"/>
    </row>
    <row r="11" spans="1:8" x14ac:dyDescent="0.15">
      <c r="A11" s="130" t="s">
        <v>521</v>
      </c>
      <c r="B11" s="135"/>
      <c r="C11" s="136"/>
      <c r="D11" s="137">
        <v>117698</v>
      </c>
      <c r="E11" s="138"/>
      <c r="F11" s="139">
        <v>115991</v>
      </c>
      <c r="G11" s="140"/>
      <c r="H11" s="141"/>
    </row>
    <row r="12" spans="1:8" x14ac:dyDescent="0.15">
      <c r="A12" s="142"/>
      <c r="B12" s="143"/>
      <c r="C12" s="150"/>
      <c r="D12" s="145">
        <v>35401</v>
      </c>
      <c r="E12" s="146"/>
      <c r="F12" s="147">
        <v>28546</v>
      </c>
      <c r="G12" s="148"/>
      <c r="H12" s="149"/>
    </row>
    <row r="13" spans="1:8" x14ac:dyDescent="0.15">
      <c r="A13" s="130"/>
      <c r="B13" s="135"/>
      <c r="C13" s="151"/>
      <c r="D13" s="152">
        <v>109816</v>
      </c>
      <c r="E13" s="153"/>
      <c r="F13" s="154">
        <v>116183</v>
      </c>
      <c r="G13" s="155"/>
      <c r="H13" s="141"/>
    </row>
    <row r="14" spans="1:8" x14ac:dyDescent="0.15">
      <c r="A14" s="142"/>
      <c r="B14" s="143"/>
      <c r="C14" s="144"/>
      <c r="D14" s="145">
        <v>35173</v>
      </c>
      <c r="E14" s="146"/>
      <c r="F14" s="147">
        <v>27424</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0.69</v>
      </c>
      <c r="C19" s="156">
        <f>ROUND(VALUE(SUBSTITUTE(実質収支比率等に係る経年分析!G$48,"▲","-")),2)</f>
        <v>0.64</v>
      </c>
      <c r="D19" s="156">
        <f>ROUND(VALUE(SUBSTITUTE(実質収支比率等に係る経年分析!H$48,"▲","-")),2)</f>
        <v>2.5</v>
      </c>
      <c r="E19" s="156">
        <f>ROUND(VALUE(SUBSTITUTE(実質収支比率等に係る経年分析!I$48,"▲","-")),2)</f>
        <v>2.0099999999999998</v>
      </c>
      <c r="F19" s="156">
        <f>ROUND(VALUE(SUBSTITUTE(実質収支比率等に係る経年分析!J$48,"▲","-")),2)</f>
        <v>2.0699999999999998</v>
      </c>
    </row>
    <row r="20" spans="1:11" x14ac:dyDescent="0.15">
      <c r="A20" s="156" t="s">
        <v>55</v>
      </c>
      <c r="B20" s="156">
        <f>ROUND(VALUE(SUBSTITUTE(実質収支比率等に係る経年分析!F$47,"▲","-")),2)</f>
        <v>3.95</v>
      </c>
      <c r="C20" s="156">
        <f>ROUND(VALUE(SUBSTITUTE(実質収支比率等に係る経年分析!G$47,"▲","-")),2)</f>
        <v>4.26</v>
      </c>
      <c r="D20" s="156">
        <f>ROUND(VALUE(SUBSTITUTE(実質収支比率等に係る経年分析!H$47,"▲","-")),2)</f>
        <v>3.76</v>
      </c>
      <c r="E20" s="156">
        <f>ROUND(VALUE(SUBSTITUTE(実質収支比率等に係る経年分析!I$47,"▲","-")),2)</f>
        <v>4.13</v>
      </c>
      <c r="F20" s="156">
        <f>ROUND(VALUE(SUBSTITUTE(実質収支比率等に係る経年分析!J$47,"▲","-")),2)</f>
        <v>4.1900000000000004</v>
      </c>
    </row>
    <row r="21" spans="1:11" x14ac:dyDescent="0.15">
      <c r="A21" s="156" t="s">
        <v>56</v>
      </c>
      <c r="B21" s="156">
        <f>IF(ISNUMBER(VALUE(SUBSTITUTE(実質収支比率等に係る経年分析!F$49,"▲","-"))),ROUND(VALUE(SUBSTITUTE(実質収支比率等に係る経年分析!F$49,"▲","-")),2),NA())</f>
        <v>0.08</v>
      </c>
      <c r="C21" s="156">
        <f>IF(ISNUMBER(VALUE(SUBSTITUTE(実質収支比率等に係る経年分析!G$49,"▲","-"))),ROUND(VALUE(SUBSTITUTE(実質収支比率等に係る経年分析!G$49,"▲","-")),2),NA())</f>
        <v>-0.09</v>
      </c>
      <c r="D21" s="156">
        <f>IF(ISNUMBER(VALUE(SUBSTITUTE(実質収支比率等に係る経年分析!H$49,"▲","-"))),ROUND(VALUE(SUBSTITUTE(実質収支比率等に係る経年分析!H$49,"▲","-")),2),NA())</f>
        <v>1.1399999999999999</v>
      </c>
      <c r="E21" s="156">
        <f>IF(ISNUMBER(VALUE(SUBSTITUTE(実質収支比率等に係る経年分析!I$49,"▲","-"))),ROUND(VALUE(SUBSTITUTE(実質収支比率等に係る経年分析!I$49,"▲","-")),2),NA())</f>
        <v>-1.1000000000000001</v>
      </c>
      <c r="F21" s="156">
        <f>IF(ISNUMBER(VALUE(SUBSTITUTE(実質収支比率等に係る経年分析!J$49,"▲","-"))),ROUND(VALUE(SUBSTITUTE(実質収支比率等に係る経年分析!J$49,"▲","-")),2),NA())</f>
        <v>-1.1200000000000001</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0.24</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青森県管理特別会計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0.02</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0.03</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15">
      <c r="A30" s="157" t="str">
        <f>IF(連結実質赤字比率に係る赤字・黒字の構成分析!C$40="",NA(),連結実質赤字比率に係る赤字・黒字の構成分析!C$40)</f>
        <v>青森県証紙特別会計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0.03</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0.04</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15">
      <c r="A31" s="157" t="str">
        <f>IF(連結実質赤字比率に係る赤字・黒字の構成分析!C$39="",NA(),連結実質赤字比率に係る赤字・黒字の構成分析!C$39)</f>
        <v>青森県下水道事業会計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0.05</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0.05</v>
      </c>
    </row>
    <row r="32" spans="1:11" x14ac:dyDescent="0.15">
      <c r="A32" s="157" t="str">
        <f>IF(連結実質赤字比率に係る赤字・黒字の構成分析!C$38="",NA(),連結実質赤字比率に係る赤字・黒字の構成分析!C$38)</f>
        <v>青森県港湾整備事業特別会計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0.24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0.14000000000000001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0.12</v>
      </c>
    </row>
    <row r="33" spans="1:16" x14ac:dyDescent="0.15">
      <c r="A33" s="157" t="str">
        <f>IF(連結実質赤字比率に係る赤字・黒字の構成分析!C$37="",NA(),連結実質赤字比率に係る赤字・黒字の構成分析!C$37)</f>
        <v>青森県工業用水道事業会計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0.71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0.76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0.82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0.88</v>
      </c>
    </row>
    <row r="34" spans="1:16" x14ac:dyDescent="0.15">
      <c r="A34" s="157" t="str">
        <f>IF(連結実質赤字比率に係る赤字・黒字の構成分析!C$36="",NA(),連結実質赤字比率に係る赤字・黒字の構成分析!C$36)</f>
        <v>青森県国民健康保険特別会計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0.66</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0.86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1.36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1.34</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0.61</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0.55000000000000004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1.91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1.97</v>
      </c>
    </row>
    <row r="36" spans="1:16" x14ac:dyDescent="0.15">
      <c r="A36" s="157" t="str">
        <f>IF(連結実質赤字比率に係る赤字・黒字の構成分析!C$34="",NA(),連結実質赤字比率に係る赤字・黒字の構成分析!C$34)</f>
        <v>青森県病院事業会計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3.15</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3.27</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3.54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3.92</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74873</v>
      </c>
      <c r="E42" s="158"/>
      <c r="F42" s="158"/>
      <c r="G42" s="158">
        <f>'実質公債費比率（分子）の構造'!L$52</f>
        <v>76092</v>
      </c>
      <c r="H42" s="158"/>
      <c r="I42" s="158"/>
      <c r="J42" s="158">
        <f>'実質公債費比率（分子）の構造'!M$52</f>
        <v>70471</v>
      </c>
      <c r="K42" s="158"/>
      <c r="L42" s="158"/>
      <c r="M42" s="158">
        <f>'実質公債費比率（分子）の構造'!N$52</f>
        <v>65559</v>
      </c>
      <c r="N42" s="158"/>
      <c r="O42" s="158"/>
      <c r="P42" s="158">
        <f>'実質公債費比率（分子）の構造'!O$52</f>
        <v>61039</v>
      </c>
    </row>
    <row r="43" spans="1:16" x14ac:dyDescent="0.15">
      <c r="A43" s="158" t="s">
        <v>17</v>
      </c>
      <c r="B43" s="158">
        <f>'実質公債費比率（分子）の構造'!K$51</f>
        <v>0</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0</v>
      </c>
      <c r="O43" s="158"/>
      <c r="P43" s="158"/>
    </row>
    <row r="44" spans="1:16" x14ac:dyDescent="0.15">
      <c r="A44" s="158" t="s">
        <v>64</v>
      </c>
      <c r="B44" s="158">
        <f>'実質公債費比率（分子）の構造'!K$50</f>
        <v>637</v>
      </c>
      <c r="C44" s="158"/>
      <c r="D44" s="158"/>
      <c r="E44" s="158">
        <f>'実質公債費比率（分子）の構造'!L$50</f>
        <v>377</v>
      </c>
      <c r="F44" s="158"/>
      <c r="G44" s="158"/>
      <c r="H44" s="158">
        <f>'実質公債費比率（分子）の構造'!M$50</f>
        <v>197</v>
      </c>
      <c r="I44" s="158"/>
      <c r="J44" s="158"/>
      <c r="K44" s="158">
        <f>'実質公債費比率（分子）の構造'!N$50</f>
        <v>94</v>
      </c>
      <c r="L44" s="158"/>
      <c r="M44" s="158"/>
      <c r="N44" s="158">
        <f>'実質公債費比率（分子）の構造'!O$50</f>
        <v>86</v>
      </c>
      <c r="O44" s="158"/>
      <c r="P44" s="158"/>
    </row>
    <row r="45" spans="1:16" x14ac:dyDescent="0.15">
      <c r="A45" s="158" t="s">
        <v>65</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66</v>
      </c>
      <c r="B46" s="158">
        <f>'実質公債費比率（分子）の構造'!K$48</f>
        <v>890</v>
      </c>
      <c r="C46" s="158"/>
      <c r="D46" s="158"/>
      <c r="E46" s="158">
        <f>'実質公債費比率（分子）の構造'!L$48</f>
        <v>834</v>
      </c>
      <c r="F46" s="158"/>
      <c r="G46" s="158"/>
      <c r="H46" s="158">
        <f>'実質公債費比率（分子）の構造'!M$48</f>
        <v>1037</v>
      </c>
      <c r="I46" s="158"/>
      <c r="J46" s="158"/>
      <c r="K46" s="158">
        <f>'実質公債費比率（分子）の構造'!N$48</f>
        <v>1042</v>
      </c>
      <c r="L46" s="158"/>
      <c r="M46" s="158"/>
      <c r="N46" s="158">
        <f>'実質公債費比率（分子）の構造'!O$48</f>
        <v>1040</v>
      </c>
      <c r="O46" s="158"/>
      <c r="P46" s="158"/>
    </row>
    <row r="47" spans="1:16" x14ac:dyDescent="0.15">
      <c r="A47" s="158" t="s">
        <v>67</v>
      </c>
      <c r="B47" s="158">
        <f>'実質公債費比率（分子）の構造'!K$47</f>
        <v>4183</v>
      </c>
      <c r="C47" s="158"/>
      <c r="D47" s="158"/>
      <c r="E47" s="158">
        <f>'実質公債費比率（分子）の構造'!L$47</f>
        <v>3429</v>
      </c>
      <c r="F47" s="158"/>
      <c r="G47" s="158"/>
      <c r="H47" s="158">
        <f>'実質公債費比率（分子）の構造'!M$47</f>
        <v>2201</v>
      </c>
      <c r="I47" s="158"/>
      <c r="J47" s="158"/>
      <c r="K47" s="158">
        <f>'実質公債費比率（分子）の構造'!N$47</f>
        <v>1939</v>
      </c>
      <c r="L47" s="158"/>
      <c r="M47" s="158"/>
      <c r="N47" s="158">
        <f>'実質公債費比率（分子）の構造'!O$47</f>
        <v>2057</v>
      </c>
      <c r="O47" s="158"/>
      <c r="P47" s="158"/>
    </row>
    <row r="48" spans="1:16" x14ac:dyDescent="0.15">
      <c r="A48" s="158" t="s">
        <v>68</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69</v>
      </c>
      <c r="B49" s="158">
        <f>'実質公債費比率（分子）の構造'!K$45</f>
        <v>107050</v>
      </c>
      <c r="C49" s="158"/>
      <c r="D49" s="158"/>
      <c r="E49" s="158">
        <f>'実質公債費比率（分子）の構造'!L$45</f>
        <v>110403</v>
      </c>
      <c r="F49" s="158"/>
      <c r="G49" s="158"/>
      <c r="H49" s="158">
        <f>'実質公債費比率（分子）の構造'!M$45</f>
        <v>105957</v>
      </c>
      <c r="I49" s="158"/>
      <c r="J49" s="158"/>
      <c r="K49" s="158">
        <f>'実質公債費比率（分子）の構造'!N$45</f>
        <v>104339</v>
      </c>
      <c r="L49" s="158"/>
      <c r="M49" s="158"/>
      <c r="N49" s="158">
        <f>'実質公債費比率（分子）の構造'!O$45</f>
        <v>104485</v>
      </c>
      <c r="O49" s="158"/>
      <c r="P49" s="158"/>
    </row>
    <row r="50" spans="1:16" x14ac:dyDescent="0.15">
      <c r="A50" s="158" t="s">
        <v>70</v>
      </c>
      <c r="B50" s="158" t="e">
        <f>NA()</f>
        <v>#N/A</v>
      </c>
      <c r="C50" s="158">
        <f>IF(ISNUMBER('実質公債費比率（分子）の構造'!K$53),'実質公債費比率（分子）の構造'!K$53,NA())</f>
        <v>37887</v>
      </c>
      <c r="D50" s="158" t="e">
        <f>NA()</f>
        <v>#N/A</v>
      </c>
      <c r="E50" s="158" t="e">
        <f>NA()</f>
        <v>#N/A</v>
      </c>
      <c r="F50" s="158">
        <f>IF(ISNUMBER('実質公債費比率（分子）の構造'!L$53),'実質公債費比率（分子）の構造'!L$53,NA())</f>
        <v>38951</v>
      </c>
      <c r="G50" s="158" t="e">
        <f>NA()</f>
        <v>#N/A</v>
      </c>
      <c r="H50" s="158" t="e">
        <f>NA()</f>
        <v>#N/A</v>
      </c>
      <c r="I50" s="158">
        <f>IF(ISNUMBER('実質公債費比率（分子）の構造'!M$53),'実質公債費比率（分子）の構造'!M$53,NA())</f>
        <v>38921</v>
      </c>
      <c r="J50" s="158" t="e">
        <f>NA()</f>
        <v>#N/A</v>
      </c>
      <c r="K50" s="158" t="e">
        <f>NA()</f>
        <v>#N/A</v>
      </c>
      <c r="L50" s="158">
        <f>IF(ISNUMBER('実質公債費比率（分子）の構造'!N$53),'実質公債費比率（分子）の構造'!N$53,NA())</f>
        <v>41855</v>
      </c>
      <c r="M50" s="158" t="e">
        <f>NA()</f>
        <v>#N/A</v>
      </c>
      <c r="N50" s="158" t="e">
        <f>NA()</f>
        <v>#N/A</v>
      </c>
      <c r="O50" s="158">
        <f>IF(ISNUMBER('実質公債費比率（分子）の構造'!O$53),'実質公債費比率（分子）の構造'!O$53,NA())</f>
        <v>46629</v>
      </c>
      <c r="P50" s="158" t="e">
        <f>NA()</f>
        <v>#N/A</v>
      </c>
    </row>
    <row r="53" spans="1:16" x14ac:dyDescent="0.15">
      <c r="A53" s="126" t="s">
        <v>71</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72</v>
      </c>
      <c r="C55" s="157"/>
      <c r="D55" s="157" t="s">
        <v>73</v>
      </c>
      <c r="E55" s="157" t="s">
        <v>72</v>
      </c>
      <c r="F55" s="157"/>
      <c r="G55" s="157" t="s">
        <v>73</v>
      </c>
      <c r="H55" s="157" t="s">
        <v>72</v>
      </c>
      <c r="I55" s="157"/>
      <c r="J55" s="157" t="s">
        <v>73</v>
      </c>
      <c r="K55" s="157" t="s">
        <v>72</v>
      </c>
      <c r="L55" s="157"/>
      <c r="M55" s="157" t="s">
        <v>73</v>
      </c>
      <c r="N55" s="157" t="s">
        <v>72</v>
      </c>
      <c r="O55" s="157"/>
      <c r="P55" s="157" t="s">
        <v>73</v>
      </c>
    </row>
    <row r="56" spans="1:16" x14ac:dyDescent="0.15">
      <c r="A56" s="157" t="s">
        <v>43</v>
      </c>
      <c r="B56" s="157"/>
      <c r="C56" s="157"/>
      <c r="D56" s="157">
        <f>'将来負担比率（分子）の構造'!I$52</f>
        <v>786006</v>
      </c>
      <c r="E56" s="157"/>
      <c r="F56" s="157"/>
      <c r="G56" s="157">
        <f>'将来負担比率（分子）の構造'!J$52</f>
        <v>760662</v>
      </c>
      <c r="H56" s="157"/>
      <c r="I56" s="157"/>
      <c r="J56" s="157">
        <f>'将来負担比率（分子）の構造'!K$52</f>
        <v>747713</v>
      </c>
      <c r="K56" s="157"/>
      <c r="L56" s="157"/>
      <c r="M56" s="157">
        <f>'将来負担比率（分子）の構造'!L$52</f>
        <v>712209</v>
      </c>
      <c r="N56" s="157"/>
      <c r="O56" s="157"/>
      <c r="P56" s="157">
        <f>'将来負担比率（分子）の構造'!M$52</f>
        <v>682021</v>
      </c>
    </row>
    <row r="57" spans="1:16" x14ac:dyDescent="0.15">
      <c r="A57" s="157" t="s">
        <v>42</v>
      </c>
      <c r="B57" s="157"/>
      <c r="C57" s="157"/>
      <c r="D57" s="157">
        <f>'将来負担比率（分子）の構造'!I$51</f>
        <v>20873</v>
      </c>
      <c r="E57" s="157"/>
      <c r="F57" s="157"/>
      <c r="G57" s="157">
        <f>'将来負担比率（分子）の構造'!J$51</f>
        <v>18421</v>
      </c>
      <c r="H57" s="157"/>
      <c r="I57" s="157"/>
      <c r="J57" s="157">
        <f>'将来負担比率（分子）の構造'!K$51</f>
        <v>18040</v>
      </c>
      <c r="K57" s="157"/>
      <c r="L57" s="157"/>
      <c r="M57" s="157">
        <f>'将来負担比率（分子）の構造'!L$51</f>
        <v>18348</v>
      </c>
      <c r="N57" s="157"/>
      <c r="O57" s="157"/>
      <c r="P57" s="157">
        <f>'将来負担比率（分子）の構造'!M$51</f>
        <v>18347</v>
      </c>
    </row>
    <row r="58" spans="1:16" x14ac:dyDescent="0.15">
      <c r="A58" s="157" t="s">
        <v>41</v>
      </c>
      <c r="B58" s="157"/>
      <c r="C58" s="157"/>
      <c r="D58" s="157">
        <f>'将来負担比率（分子）の構造'!I$50</f>
        <v>103712</v>
      </c>
      <c r="E58" s="157"/>
      <c r="F58" s="157"/>
      <c r="G58" s="157">
        <f>'将来負担比率（分子）の構造'!J$50</f>
        <v>99030</v>
      </c>
      <c r="H58" s="157"/>
      <c r="I58" s="157"/>
      <c r="J58" s="157">
        <f>'将来負担比率（分子）の構造'!K$50</f>
        <v>106795</v>
      </c>
      <c r="K58" s="157"/>
      <c r="L58" s="157"/>
      <c r="M58" s="157">
        <f>'将来負担比率（分子）の構造'!L$50</f>
        <v>136372</v>
      </c>
      <c r="N58" s="157"/>
      <c r="O58" s="157"/>
      <c r="P58" s="157">
        <f>'将来負担比率（分子）の構造'!M$50</f>
        <v>137229</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366</v>
      </c>
      <c r="C61" s="157"/>
      <c r="D61" s="157"/>
      <c r="E61" s="157">
        <f>'将来負担比率（分子）の構造'!J$46</f>
        <v>305</v>
      </c>
      <c r="F61" s="157"/>
      <c r="G61" s="157"/>
      <c r="H61" s="157">
        <f>'将来負担比率（分子）の構造'!K$46</f>
        <v>220</v>
      </c>
      <c r="I61" s="157"/>
      <c r="J61" s="157"/>
      <c r="K61" s="157">
        <f>'将来負担比率（分子）の構造'!L$46</f>
        <v>178</v>
      </c>
      <c r="L61" s="157"/>
      <c r="M61" s="157"/>
      <c r="N61" s="157">
        <f>'将来負担比率（分子）の構造'!M$46</f>
        <v>100</v>
      </c>
      <c r="O61" s="157"/>
      <c r="P61" s="157"/>
    </row>
    <row r="62" spans="1:16" x14ac:dyDescent="0.15">
      <c r="A62" s="157" t="s">
        <v>35</v>
      </c>
      <c r="B62" s="157">
        <f>'将来負担比率（分子）の構造'!I$45</f>
        <v>139552</v>
      </c>
      <c r="C62" s="157"/>
      <c r="D62" s="157"/>
      <c r="E62" s="157">
        <f>'将来負担比率（分子）の構造'!J$45</f>
        <v>136002</v>
      </c>
      <c r="F62" s="157"/>
      <c r="G62" s="157"/>
      <c r="H62" s="157">
        <f>'将来負担比率（分子）の構造'!K$45</f>
        <v>132283</v>
      </c>
      <c r="I62" s="157"/>
      <c r="J62" s="157"/>
      <c r="K62" s="157">
        <f>'将来負担比率（分子）の構造'!L$45</f>
        <v>128357</v>
      </c>
      <c r="L62" s="157"/>
      <c r="M62" s="157"/>
      <c r="N62" s="157">
        <f>'将来負担比率（分子）の構造'!M$45</f>
        <v>124137</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7063</v>
      </c>
      <c r="C64" s="157"/>
      <c r="D64" s="157"/>
      <c r="E64" s="157">
        <f>'将来負担比率（分子）の構造'!J$43</f>
        <v>6685</v>
      </c>
      <c r="F64" s="157"/>
      <c r="G64" s="157"/>
      <c r="H64" s="157">
        <f>'将来負担比率（分子）の構造'!K$43</f>
        <v>7038</v>
      </c>
      <c r="I64" s="157"/>
      <c r="J64" s="157"/>
      <c r="K64" s="157">
        <f>'将来負担比率（分子）の構造'!L$43</f>
        <v>7165</v>
      </c>
      <c r="L64" s="157"/>
      <c r="M64" s="157"/>
      <c r="N64" s="157">
        <f>'将来負担比率（分子）の構造'!M$43</f>
        <v>7826</v>
      </c>
      <c r="O64" s="157"/>
      <c r="P64" s="157"/>
    </row>
    <row r="65" spans="1:16" x14ac:dyDescent="0.15">
      <c r="A65" s="157" t="s">
        <v>32</v>
      </c>
      <c r="B65" s="157">
        <f>'将来負担比率（分子）の構造'!I$42</f>
        <v>418</v>
      </c>
      <c r="C65" s="157"/>
      <c r="D65" s="157"/>
      <c r="E65" s="157">
        <f>'将来負担比率（分子）の構造'!J$42</f>
        <v>109</v>
      </c>
      <c r="F65" s="157"/>
      <c r="G65" s="157"/>
      <c r="H65" s="157" t="str">
        <f>'将来負担比率（分子）の構造'!K$42</f>
        <v>-</v>
      </c>
      <c r="I65" s="157"/>
      <c r="J65" s="157"/>
      <c r="K65" s="157">
        <f>'将来負担比率（分子）の構造'!L$42</f>
        <v>603</v>
      </c>
      <c r="L65" s="157"/>
      <c r="M65" s="157"/>
      <c r="N65" s="157">
        <f>'将来負担比率（分子）の構造'!M$42</f>
        <v>901</v>
      </c>
      <c r="O65" s="157"/>
      <c r="P65" s="157"/>
    </row>
    <row r="66" spans="1:16" x14ac:dyDescent="0.15">
      <c r="A66" s="157" t="s">
        <v>31</v>
      </c>
      <c r="B66" s="157">
        <f>'将来負担比率（分子）の構造'!I$41</f>
        <v>1129441</v>
      </c>
      <c r="C66" s="157"/>
      <c r="D66" s="157"/>
      <c r="E66" s="157">
        <f>'将来負担比率（分子）の構造'!J$41</f>
        <v>1073670</v>
      </c>
      <c r="F66" s="157"/>
      <c r="G66" s="157"/>
      <c r="H66" s="157">
        <f>'将来負担比率（分子）の構造'!K$41</f>
        <v>1035411</v>
      </c>
      <c r="I66" s="157"/>
      <c r="J66" s="157"/>
      <c r="K66" s="157">
        <f>'将来負担比率（分子）の構造'!L$41</f>
        <v>1003575</v>
      </c>
      <c r="L66" s="157"/>
      <c r="M66" s="157"/>
      <c r="N66" s="157">
        <f>'将来負担比率（分子）の構造'!M$41</f>
        <v>943883</v>
      </c>
      <c r="O66" s="157"/>
      <c r="P66" s="157"/>
    </row>
    <row r="67" spans="1:16" x14ac:dyDescent="0.15">
      <c r="A67" s="157" t="s">
        <v>74</v>
      </c>
      <c r="B67" s="157" t="e">
        <f>NA()</f>
        <v>#N/A</v>
      </c>
      <c r="C67" s="157">
        <f>IF(ISNUMBER('将来負担比率（分子）の構造'!I$53), IF('将来負担比率（分子）の構造'!I$53 &lt; 0, 0, '将来負担比率（分子）の構造'!I$53), NA())</f>
        <v>366249</v>
      </c>
      <c r="D67" s="157" t="e">
        <f>NA()</f>
        <v>#N/A</v>
      </c>
      <c r="E67" s="157" t="e">
        <f>NA()</f>
        <v>#N/A</v>
      </c>
      <c r="F67" s="157">
        <f>IF(ISNUMBER('将来負担比率（分子）の構造'!J$53), IF('将来負担比率（分子）の構造'!J$53 &lt; 0, 0, '将来負担比率（分子）の構造'!J$53), NA())</f>
        <v>338657</v>
      </c>
      <c r="G67" s="157" t="e">
        <f>NA()</f>
        <v>#N/A</v>
      </c>
      <c r="H67" s="157" t="e">
        <f>NA()</f>
        <v>#N/A</v>
      </c>
      <c r="I67" s="157">
        <f>IF(ISNUMBER('将来負担比率（分子）の構造'!K$53), IF('将来負担比率（分子）の構造'!K$53 &lt; 0, 0, '将来負担比率（分子）の構造'!K$53), NA())</f>
        <v>302404</v>
      </c>
      <c r="J67" s="157" t="e">
        <f>NA()</f>
        <v>#N/A</v>
      </c>
      <c r="K67" s="157" t="e">
        <f>NA()</f>
        <v>#N/A</v>
      </c>
      <c r="L67" s="157">
        <f>IF(ISNUMBER('将来負担比率（分子）の構造'!L$53), IF('将来負担比率（分子）の構造'!L$53 &lt; 0, 0, '将来負担比率（分子）の構造'!L$53), NA())</f>
        <v>272949</v>
      </c>
      <c r="M67" s="157" t="e">
        <f>NA()</f>
        <v>#N/A</v>
      </c>
      <c r="N67" s="157" t="e">
        <f>NA()</f>
        <v>#N/A</v>
      </c>
      <c r="O67" s="157">
        <f>IF(ISNUMBER('将来負担比率（分子）の構造'!M$53), IF('将来負担比率（分子）の構造'!M$53 &lt; 0, 0, '将来負担比率（分子）の構造'!M$53), NA())</f>
        <v>239249</v>
      </c>
      <c r="P67" s="157" t="e">
        <f>NA()</f>
        <v>#N/A</v>
      </c>
    </row>
    <row r="70" spans="1:16" x14ac:dyDescent="0.15">
      <c r="A70" s="159" t="s">
        <v>75</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76</v>
      </c>
      <c r="B72" s="161">
        <f>基金残高に係る経年分析!F55</f>
        <v>14476</v>
      </c>
      <c r="C72" s="161">
        <f>基金残高に係る経年分析!G55</f>
        <v>16378</v>
      </c>
      <c r="D72" s="161">
        <f>基金残高に係る経年分析!H55</f>
        <v>15987</v>
      </c>
    </row>
    <row r="73" spans="1:16" x14ac:dyDescent="0.15">
      <c r="A73" s="160" t="s">
        <v>77</v>
      </c>
      <c r="B73" s="161">
        <f>基金残高に係る経年分析!F56</f>
        <v>18741</v>
      </c>
      <c r="C73" s="161">
        <f>基金残高に係る経年分析!G56</f>
        <v>18744</v>
      </c>
      <c r="D73" s="161">
        <f>基金残高に係る経年分析!H56</f>
        <v>18747</v>
      </c>
    </row>
    <row r="74" spans="1:16" x14ac:dyDescent="0.15">
      <c r="A74" s="160" t="s">
        <v>78</v>
      </c>
      <c r="B74" s="161">
        <f>基金残高に係る経年分析!F57</f>
        <v>64077</v>
      </c>
      <c r="C74" s="161">
        <f>基金残高に係る経年分析!G57</f>
        <v>87167</v>
      </c>
      <c r="D74" s="161">
        <f>基金残高に係る経年分析!H57</f>
        <v>98733</v>
      </c>
    </row>
  </sheetData>
  <sheetProtection algorithmName="SHA-512" hashValue="mJbtlH8LJCMyVjcj6J2b/F9aCNGfXXZn0avJmEr68nKvkzJl1wRUACjuoyN7TJeWUFuESc86+lRCggdoH+Nomw==" saltValue="YLJmrFCDq+IdAqu+NXbe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