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ED200317-4560-4DD6-A7FA-5389A252A72D}" xr6:coauthVersionLast="36" xr6:coauthVersionMax="36" xr10:uidLastSave="{00000000-0000-0000-0000-000000000000}"/>
  <bookViews>
    <workbookView xWindow="0" yWindow="0" windowWidth="11325" windowHeight="7590" tabRatio="943"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CO41" i="10" s="1"/>
  <c r="BW32" i="10"/>
  <c r="C32" i="10"/>
  <c r="C33" i="10" s="1"/>
  <c r="U32" i="10" l="1"/>
  <c r="C34" i="10"/>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2" i="10" l="1"/>
  <c r="BE33" i="10" s="1"/>
  <c r="AM32" i="10"/>
  <c r="AM33" i="10" s="1"/>
  <c r="AM34" i="10" s="1"/>
</calcChain>
</file>

<file path=xl/sharedStrings.xml><?xml version="1.0" encoding="utf-8"?>
<sst xmlns="http://schemas.openxmlformats.org/spreadsheetml/2006/main" count="1194" uniqueCount="643">
  <si>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</si>
  <si>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</si>
  <si>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</si>
  <si>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</si>
  <si>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</si>
  <si>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</si>
  <si>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</si>
  <si>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</si>
  <si>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</si>
  <si>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</si>
  <si>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</si>
  <si>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</si>
  <si>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</si>
  <si>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</si>
  <si>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</si>
  <si>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</si>
  <si>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</si>
  <si>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</si>
  <si>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</si>
  <si>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</si>
  <si>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</si>
  <si>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</si>
  <si>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</si>
  <si>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</si>
  <si>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</si>
  <si>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</si>
  <si>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</si>
  <si>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</si>
  <si>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</si>
  <si>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</si>
  <si>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</si>
  <si>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</si>
  <si>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</si>
  <si>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</si>
  <si>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</si>
  <si>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</si>
  <si>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</si>
  <si>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</si>
  <si>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</si>
  <si>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</si>
  <si>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</si>
  <si>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</si>
  <si>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</si>
  <si>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</si>
  <si>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</si>
  <si>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</si>
  <si>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</si>
  <si>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</si>
  <si>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</si>
  <si>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</si>
  <si>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</si>
  <si>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</si>
  <si>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</si>
  <si>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</si>
  <si>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</si>
  <si>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</si>
  <si>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</si>
  <si>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</si>
  <si>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</si>
  <si>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</si>
  <si>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</si>
  <si>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</si>
  <si>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</si>
  <si>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</si>
  <si>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</si>
  <si>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</si>
  <si>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</si>
  <si>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</si>
  <si>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</si>
  <si>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</si>
  <si>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</si>
  <si>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</si>
  <si>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</si>
  <si>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</si>
  <si>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</si>
  <si>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</si>
  <si>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</si>
  <si>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</si>
  <si>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</si>
  <si>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</si>
  <si>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</si>
  <si>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</si>
  <si>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</si>
  <si>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</si>
  <si>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大阪府</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</si>
  <si>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</si>
  <si>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</si>
  <si>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</si>
  <si>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</si>
  <si>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</si>
  <si>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</si>
  <si>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</si>
  <si>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</si>
  <si>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</si>
  <si>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</si>
  <si>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</si>
  <si>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</si>
  <si>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</si>
  <si>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</si>
  <si>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</si>
  <si>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</si>
  <si>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</si>
  <si>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</si>
  <si>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</si>
  <si>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</si>
  <si>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</si>
  <si>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</si>
  <si>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</si>
  <si>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</si>
  <si>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</si>
  <si>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</si>
  <si>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</si>
  <si>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</si>
  <si>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</si>
  <si>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</si>
  <si>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</si>
  <si>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</si>
  <si>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</si>
  <si>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</si>
  <si>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</si>
  <si>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</si>
  <si>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</si>
  <si>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</si>
  <si>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</si>
  <si>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</si>
  <si>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</si>
  <si>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</si>
  <si>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</si>
  <si>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</si>
  <si>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</si>
  <si>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</si>
  <si>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</si>
  <si>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</si>
  <si>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</si>
  <si>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</si>
  <si>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</si>
  <si>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</si>
  <si>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</si>
  <si>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</si>
  <si>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</si>
  <si>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</si>
  <si>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</si>
  <si>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</si>
  <si>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</si>
  <si>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</si>
  <si>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</si>
  <si>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</si>
  <si>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</si>
  <si>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</si>
  <si>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</si>
  <si>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</si>
  <si>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</si>
  <si>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</si>
  <si>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</si>
  <si>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</si>
  <si>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</si>
  <si>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</si>
  <si>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</si>
  <si>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</si>
  <si>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</si>
  <si>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</si>
  <si>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</si>
  <si>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</si>
  <si>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</si>
  <si>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</si>
  <si>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</si>
  <si>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</si>
  <si>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</si>
  <si>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</si>
  <si>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</si>
  <si>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</si>
  <si>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</si>
  <si>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</si>
  <si>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</si>
  <si>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</si>
  <si>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</si>
  <si>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</si>
  <si>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</si>
  <si>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</si>
  <si>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</si>
  <si>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</si>
  <si>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</si>
  <si>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</si>
  <si>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</si>
  <si>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</si>
  <si>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</si>
  <si>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</si>
  <si>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</si>
  <si>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</si>
  <si>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</si>
  <si>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</si>
  <si>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</si>
  <si>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</si>
  <si>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</si>
  <si>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</si>
  <si>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大阪府</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</si>
  <si>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</si>
  <si>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</si>
  <si>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</si>
  <si>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</si>
  <si>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</si>
  <si>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</si>
  <si>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</si>
  <si>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</si>
  <si>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</si>
  <si>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</si>
  <si>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</si>
  <si>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</si>
  <si>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</si>
  <si>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</si>
  <si>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</si>
  <si>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</si>
  <si>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</si>
  <si>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</si>
  <si>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</si>
  <si>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</si>
  <si>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</si>
  <si>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</si>
  <si>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</si>
  <si>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</si>
  <si>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</si>
  <si>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</si>
  <si>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</si>
  <si>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</si>
  <si>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</si>
  <si>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</si>
  <si>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</si>
  <si>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</si>
  <si>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</si>
  <si>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</si>
  <si>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</si>
  <si>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</si>
  <si>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</si>
  <si>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</si>
  <si>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</si>
  <si>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</si>
  <si>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</si>
  <si>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</si>
  <si>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</si>
  <si>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t>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</si>
  <si>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</si>
  <si>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</si>
  <si>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</si>
  <si>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</si>
  <si>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</si>
  <si>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</si>
  <si>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</si>
  <si>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</si>
  <si>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</si>
  <si>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</si>
  <si>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</si>
  <si>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</si>
  <si>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</si>
  <si>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</si>
  <si>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</si>
  <si>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</si>
  <si>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</si>
  <si>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</si>
  <si>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</si>
  <si>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</si>
  <si>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</si>
  <si>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</si>
  <si>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</si>
  <si>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</si>
  <si>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</si>
  <si>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</si>
  <si>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</si>
  <si>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</si>
  <si>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</si>
  <si>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</si>
  <si>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</si>
  <si>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</si>
  <si>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</si>
  <si>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</si>
  <si>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</si>
  <si>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</si>
  <si>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</si>
  <si>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</si>
  <si>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</si>
  <si>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</si>
  <si>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</si>
  <si>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</si>
  <si>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</si>
  <si>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</si>
  <si>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</si>
  <si>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</si>
  <si>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</si>
  <si>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</si>
  <si>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</si>
  <si>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</si>
  <si>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</si>
  <si>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</si>
  <si>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</si>
  <si>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</si>
  <si>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</si>
  <si>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</si>
  <si>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</si>
  <si>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</si>
  <si>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</si>
  <si>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</si>
  <si>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</si>
  <si>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</si>
  <si>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</si>
  <si>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</si>
  <si>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</si>
  <si>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</si>
  <si>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</si>
  <si>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</si>
  <si>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</si>
  <si>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</si>
  <si>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</si>
  <si>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</si>
  <si>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</si>
  <si>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</si>
  <si>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</si>
  <si>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</si>
  <si>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</si>
  <si>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</si>
  <si>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</si>
  <si>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</si>
  <si>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</si>
  <si>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</si>
  <si>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</si>
  <si>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</si>
  <si>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</si>
  <si>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</si>
  <si>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</si>
  <si>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</si>
  <si>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</si>
  <si>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</si>
  <si>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</si>
  <si>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</si>
  <si>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</si>
  <si>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</si>
  <si>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</si>
  <si>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</si>
  <si>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</si>
  <si>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</si>
  <si>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</si>
  <si>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</si>
  <si>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</si>
  <si>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</si>
  <si>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</si>
  <si>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</si>
  <si>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</si>
  <si>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</si>
  <si>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</si>
  <si>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</si>
  <si>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</si>
  <si>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</si>
  <si>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</si>
  <si>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大阪府</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</si>
  <si>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</si>
  <si>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</si>
  <si>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</si>
  <si>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</si>
  <si>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</si>
  <si>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</si>
  <si>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</si>
  <si>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</si>
  <si>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</si>
  <si>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</si>
  <si>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</si>
  <si>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</si>
  <si>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</si>
  <si>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</si>
  <si>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</si>
  <si>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</si>
  <si>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</si>
  <si>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</si>
  <si>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</si>
  <si>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</si>
  <si>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日本万国博覧会記念公園事業特別会計</t>
    <phoneticPr fontId="3"/>
  </si>
  <si>
    <t>就農支援資金等特別会計</t>
    <phoneticPr fontId="3"/>
  </si>
  <si>
    <t>大阪府営住宅事業特別会計</t>
    <phoneticPr fontId="3"/>
  </si>
  <si>
    <t>関西国際空港関連事業特別会計</t>
    <phoneticPr fontId="3"/>
  </si>
  <si>
    <t>不動産調達特別会計</t>
    <phoneticPr fontId="3"/>
  </si>
  <si>
    <t>市町村施設整備資金特別会計</t>
    <phoneticPr fontId="3"/>
  </si>
  <si>
    <t>公債管理特別会計</t>
    <phoneticPr fontId="3"/>
  </si>
  <si>
    <t>地方消費税清算特別会計</t>
    <phoneticPr fontId="3"/>
  </si>
  <si>
    <t>母子父子寡婦福祉資金特別会計</t>
    <phoneticPr fontId="3"/>
  </si>
  <si>
    <t>-</t>
    <phoneticPr fontId="3"/>
  </si>
  <si>
    <t>中小企業振興資金特別会計</t>
    <phoneticPr fontId="3"/>
  </si>
  <si>
    <t>沿岸漁業改善資金特別会計</t>
    <phoneticPr fontId="3"/>
  </si>
  <si>
    <t>林業改善資金特別会計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</si>
  <si>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</si>
  <si>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</si>
  <si>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</si>
  <si>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</si>
  <si>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</si>
  <si>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</si>
  <si>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</si>
  <si>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</si>
  <si>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</si>
  <si>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</si>
  <si>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</si>
  <si>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</si>
  <si>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</si>
  <si>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</si>
  <si>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</si>
  <si>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大阪府中央卸売市場事業会計</t>
    <phoneticPr fontId="3"/>
  </si>
  <si>
    <t>法適用企業</t>
    <phoneticPr fontId="3"/>
  </si>
  <si>
    <t>大阪府流域下水道事業会計</t>
    <phoneticPr fontId="3"/>
  </si>
  <si>
    <t>大阪府まちづくり促進事業会計</t>
    <phoneticPr fontId="3"/>
  </si>
  <si>
    <t>法適用企業</t>
    <phoneticPr fontId="3"/>
  </si>
  <si>
    <t>港湾整備事業特別会計</t>
    <phoneticPr fontId="3"/>
  </si>
  <si>
    <t>法非適用企業</t>
    <phoneticPr fontId="3"/>
  </si>
  <si>
    <t>箕面北部丘陵整備事業特別会計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</si>
  <si>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</si>
  <si>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</si>
  <si>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</si>
  <si>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</si>
  <si>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</si>
  <si>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</si>
  <si>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</si>
  <si>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</si>
  <si>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</si>
  <si>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</si>
  <si>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</si>
  <si>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</si>
  <si>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</si>
  <si>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</si>
  <si>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</si>
  <si>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</si>
  <si>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</si>
  <si>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</si>
  <si>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</si>
  <si>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</si>
  <si>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</si>
  <si>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</si>
  <si>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</si>
  <si>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</si>
  <si>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</si>
  <si>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</si>
  <si>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</si>
  <si>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</si>
  <si>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</si>
  <si>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</si>
  <si>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</si>
  <si>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</si>
  <si>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</si>
  <si>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</si>
  <si>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</si>
  <si>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</si>
  <si>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</si>
  <si>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</si>
  <si>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</si>
  <si>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</si>
  <si>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</si>
  <si>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</si>
  <si>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</si>
  <si>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</si>
  <si>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</si>
  <si>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</si>
  <si>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</si>
  <si>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</si>
  <si>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</si>
  <si>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</si>
  <si>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</si>
  <si>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</si>
  <si>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</si>
  <si>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</si>
  <si>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t>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</si>
  <si>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</si>
  <si>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</si>
  <si>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</si>
  <si>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</si>
  <si>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</si>
  <si>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</si>
  <si>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</si>
  <si>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</si>
  <si>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</si>
  <si>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</si>
  <si>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</si>
  <si>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大阪府流域下水道事業会計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</si>
  <si>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</si>
  <si>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</si>
  <si>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箕面北部丘陵整備事業特別会計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</si>
  <si>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</si>
  <si>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大阪府中央卸売市場事業会計</t>
    <phoneticPr fontId="3"/>
  </si>
  <si>
    <t>(Ｆ)</t>
    <phoneticPr fontId="3"/>
  </si>
  <si>
    <t>港湾整備事業特別会計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</si>
  <si>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</si>
  <si>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</si>
  <si>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</si>
  <si>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</si>
  <si>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</si>
  <si>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</si>
  <si>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</si>
  <si>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</si>
  <si>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</si>
  <si>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</si>
  <si>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</si>
  <si>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</si>
  <si>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</si>
  <si>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</si>
  <si>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</si>
  <si>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</si>
  <si>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</si>
  <si>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</si>
  <si>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</si>
  <si>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</si>
  <si>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</si>
  <si>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</si>
  <si>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</si>
  <si>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</si>
  <si>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</si>
  <si>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</si>
  <si>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</si>
  <si>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</si>
  <si>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</si>
  <si>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</si>
  <si>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</si>
  <si>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</si>
  <si>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</si>
  <si>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</si>
  <si>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</si>
  <si>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</si>
  <si>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</si>
  <si>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</si>
  <si>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</si>
  <si>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</si>
  <si>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</si>
  <si>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</si>
  <si>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</si>
  <si>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</si>
  <si>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</si>
  <si>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</si>
  <si>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</si>
  <si>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</si>
  <si>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</si>
  <si>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</si>
  <si>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</si>
  <si>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</si>
  <si>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</si>
  <si>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</si>
  <si>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</si>
  <si>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</si>
  <si>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</si>
  <si>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</si>
  <si>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</si>
  <si>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</si>
  <si>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</si>
  <si>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</si>
  <si>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</si>
  <si>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</si>
  <si>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</si>
  <si>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</si>
  <si>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</si>
  <si>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</si>
  <si>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</si>
  <si>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</si>
  <si>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</si>
  <si>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</si>
  <si>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</si>
  <si>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</si>
  <si>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</si>
  <si>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</si>
  <si>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</si>
  <si>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</si>
  <si>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</si>
  <si>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</si>
  <si>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</si>
  <si>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</si>
  <si>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0.14</t>
  </si>
  <si>
    <t>▲ 0.11</t>
  </si>
  <si>
    <t>▲ 3.37</t>
  </si>
  <si>
    <t>大阪府まちづくり促進事業会計</t>
  </si>
  <si>
    <t>一般会計</t>
  </si>
  <si>
    <t>国民健康保険特別会計</t>
  </si>
  <si>
    <t>地方消費税清算特別会計</t>
  </si>
  <si>
    <t>大阪府中央卸売市場事業会計</t>
  </si>
  <si>
    <t>大阪府流域下水道事業会計</t>
  </si>
  <si>
    <t>港湾整備事業特別会計</t>
  </si>
  <si>
    <t>大阪府営住宅事業特別会計</t>
  </si>
  <si>
    <t>その他会計（赤字）</t>
  </si>
  <si>
    <t>その他会計（黒字）</t>
  </si>
  <si>
    <t>（百万円）</t>
    <phoneticPr fontId="2"/>
  </si>
  <si>
    <t>H30</t>
    <phoneticPr fontId="2"/>
  </si>
  <si>
    <t>R01</t>
    <phoneticPr fontId="2"/>
  </si>
  <si>
    <t>R02</t>
    <phoneticPr fontId="2"/>
  </si>
  <si>
    <t>R03</t>
    <phoneticPr fontId="2"/>
  </si>
  <si>
    <t>R04</t>
    <phoneticPr fontId="2"/>
  </si>
  <si>
    <t>関西広域連合</t>
    <rPh sb="0" eb="2">
      <t>カンサイ</t>
    </rPh>
    <rPh sb="2" eb="4">
      <t>コウイキ</t>
    </rPh>
    <rPh sb="4" eb="6">
      <t>レンゴウ</t>
    </rPh>
    <phoneticPr fontId="2"/>
  </si>
  <si>
    <t>大阪府都市整備推進センター</t>
  </si>
  <si>
    <t>関西・大阪二十一世紀協会</t>
  </si>
  <si>
    <t>大阪府みどり公社</t>
  </si>
  <si>
    <t>大阪府漁業振興基金</t>
  </si>
  <si>
    <t>大阪府地域支援人権金融公社</t>
  </si>
  <si>
    <t>大阪産業局</t>
    <rPh sb="0" eb="2">
      <t>オオサカ</t>
    </rPh>
    <rPh sb="2" eb="4">
      <t>サンギョウ</t>
    </rPh>
    <rPh sb="4" eb="5">
      <t>キョク</t>
    </rPh>
    <phoneticPr fontId="2"/>
  </si>
  <si>
    <t>千里ライフサイエンス振興財団</t>
  </si>
  <si>
    <t>大阪府地域福祉推進財団</t>
  </si>
  <si>
    <t>大阪府保健医療財団</t>
  </si>
  <si>
    <t>大阪府生活衛生営業指導センター</t>
  </si>
  <si>
    <t>大阪国際平和センター</t>
  </si>
  <si>
    <t>大阪府男女共同参画推進財団</t>
  </si>
  <si>
    <t>大阪府青少年活動財団</t>
  </si>
  <si>
    <t>大阪国際児童文学振興財団</t>
  </si>
  <si>
    <t>大阪府育英会</t>
  </si>
  <si>
    <t>大阪府スポーツ協会</t>
  </si>
  <si>
    <t>大阪府文化財センター</t>
  </si>
  <si>
    <t>アジア・太平洋人権情報センター</t>
  </si>
  <si>
    <t>大阪府こども会育成連合会</t>
  </si>
  <si>
    <t>大阪みどりのトラスト協会</t>
  </si>
  <si>
    <t>地球環境センター</t>
  </si>
  <si>
    <t>大阪府国際交流財団</t>
  </si>
  <si>
    <t>大阪府暴力追放推進センター</t>
  </si>
  <si>
    <t>大阪鶴見フラワーセンター</t>
  </si>
  <si>
    <t>パナソニック交野</t>
  </si>
  <si>
    <t>ダイキンサンライズ摂津</t>
  </si>
  <si>
    <t>西成労働福祉センター</t>
  </si>
  <si>
    <t>大阪国際会議場</t>
  </si>
  <si>
    <t>大阪モノレール</t>
  </si>
  <si>
    <t>大阪外環状鉄道</t>
  </si>
  <si>
    <t>北大阪急行電鉄</t>
  </si>
  <si>
    <t>堺泉北埠頭</t>
  </si>
  <si>
    <t>大阪府住宅供給公社</t>
  </si>
  <si>
    <t>大阪府道路公社</t>
  </si>
  <si>
    <t>大阪府土地開発公社</t>
  </si>
  <si>
    <t>公立大学法人大阪</t>
    <rPh sb="0" eb="2">
      <t>コウリツ</t>
    </rPh>
    <rPh sb="2" eb="4">
      <t>ダイガク</t>
    </rPh>
    <rPh sb="4" eb="6">
      <t>ホウジン</t>
    </rPh>
    <rPh sb="6" eb="8">
      <t>オオサカ</t>
    </rPh>
    <phoneticPr fontId="2"/>
  </si>
  <si>
    <t>大阪府立病院機構</t>
  </si>
  <si>
    <t>大阪府立環境農林水産総合研究所</t>
  </si>
  <si>
    <t>関西国際空港土地保有</t>
  </si>
  <si>
    <t>大阪産業技術研究所</t>
  </si>
  <si>
    <t>大阪観光局</t>
  </si>
  <si>
    <t>大阪健康安全基盤研究所</t>
  </si>
  <si>
    <t>○</t>
  </si>
  <si>
    <t>公共施設等整備基金</t>
  </si>
  <si>
    <t>地域医療介護総合確保基金</t>
    <phoneticPr fontId="2"/>
  </si>
  <si>
    <t>府営住宅整備基金</t>
  </si>
  <si>
    <t>日本万国博覧会記念公園基金</t>
  </si>
  <si>
    <t>介護保険財政安定化基金</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</si>
  <si>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</si>
  <si>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</si>
  <si>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</si>
  <si>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</si>
  <si>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</si>
  <si>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グループ内平均と比較して低くなっているが、実質公債費比率は高くなっている。将来負担比率については、R03からR04にかけて、地方債の現在高の減や、減債基金などの地方債の償還等に充当可能な基金残高の増などにより、減少している。一方、実質公債費比率は、過去の減債基金からの借入等により、減債基金積立不足算定額が大きいことなどからグループ内平均と比較して高くなっていると思われるが、計画的に減債基金の復元を実施していることなどから、今後も低下していくものと見込んでいる。</t>
    <rPh sb="205" eb="207">
      <t>フクゲン</t>
    </rPh>
    <rPh sb="208" eb="210">
      <t>ジッシ</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</si>
  <si>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</si>
  <si>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</si>
  <si>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</si>
  <si>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及び有形固定資産減価償却率はグループ内平均と比較してともに低くなっている。将来負担比率については、グループ内平均値はR03からR04にかけて0.3ポイント増加しており、大阪府では、地方債の現在高の減や、減債基金などの地方債の償還等に充当可能な基金残高の増などにより7.6ポイント減少している。また、有形固定資産減価償却率については、グループ内平均がR03からR04にかけて0.9ポイント増加しており、大阪府では1.2ポイント増加している。なお、大阪府では平成27年11月に「大阪府ファシリティマネジメント基本方針」を策定し、公共施設等の長寿命化や、売却・撤去等による総量の最適化に取り組んでいる。</t>
    <rPh sb="84" eb="86">
      <t>ゾウカ</t>
    </rPh>
    <rPh sb="97" eb="100">
      <t>チホウサイ</t>
    </rPh>
    <rPh sb="101" eb="104">
      <t>ゲンザイダカ</t>
    </rPh>
    <rPh sb="105" eb="106">
      <t>ゲン</t>
    </rPh>
    <rPh sb="219" eb="221">
      <t>ゾウカ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</si>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</sst>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12" xfId="8" applyFont="1" applyBorder="1">
      <alignment vertical="center"/>
    </xf>
    <xf numFmtId="0" fontId="21" fillId="0" borderId="51" xfId="8" applyFont="1" applyBorder="1">
      <alignment vertical="center"/>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4E6151-DDCA-43FC-AEA7-2164889757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CDFF-4B1D-8ED8-15586EE345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21498</c:v>
                </c:pt>
                <c:pt idx="1">
                  <c:v>19687</c:v>
                </c:pt>
                <c:pt idx="2">
                  <c:v>19739</c:v>
                </c:pt>
                <c:pt idx="3">
                  <c:v>21759</c:v>
                </c:pt>
                <c:pt idx="4">
                  <c:v>21114</c:v>
                </c:pt>
              </c:numCache>
            </c:numRef>
          </c:val>
          <c:smooth val="0"/>
          <c:extLst>
            <c:ext xmlns:c16="http://schemas.microsoft.com/office/drawing/2014/chart" uri="{C3380CC4-5D6E-409C-BE32-E72D297353CC}">
              <c16:uniqueId val="{00000001-CDFF-4B1D-8ED8-15586EE345D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0.37</c:v>
                </c:pt>
                <c:pt idx="1">
                  <c:v>2.33</c:v>
                </c:pt>
                <c:pt idx="2">
                  <c:v>2.19</c:v>
                </c:pt>
                <c:pt idx="3">
                  <c:v>1.86</c:v>
                </c:pt>
                <c:pt idx="4">
                  <c:v>1.41</c:v>
                </c:pt>
              </c:numCache>
            </c:numRef>
          </c:val>
          <c:extLst>
            <c:ext xmlns:c16="http://schemas.microsoft.com/office/drawing/2014/chart" uri="{C3380CC4-5D6E-409C-BE32-E72D297353CC}">
              <c16:uniqueId val="{00000000-983F-4EC9-975D-0560BF35B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9.49</c:v>
                </c:pt>
                <c:pt idx="1">
                  <c:v>9.9</c:v>
                </c:pt>
                <c:pt idx="2">
                  <c:v>10.68</c:v>
                </c:pt>
                <c:pt idx="3">
                  <c:v>21.89</c:v>
                </c:pt>
                <c:pt idx="4">
                  <c:v>20.05</c:v>
                </c:pt>
              </c:numCache>
            </c:numRef>
          </c:val>
          <c:extLst>
            <c:ext xmlns:c16="http://schemas.microsoft.com/office/drawing/2014/chart" uri="{C3380CC4-5D6E-409C-BE32-E72D297353CC}">
              <c16:uniqueId val="{00000001-983F-4EC9-975D-0560BF35B35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2.2599999999999998</c:v>
                </c:pt>
                <c:pt idx="2">
                  <c:v>-0.11</c:v>
                </c:pt>
                <c:pt idx="3">
                  <c:v>10.53</c:v>
                </c:pt>
                <c:pt idx="4">
                  <c:v>-3.37</c:v>
                </c:pt>
              </c:numCache>
            </c:numRef>
          </c:val>
          <c:smooth val="0"/>
          <c:extLst>
            <c:ext xmlns:c16="http://schemas.microsoft.com/office/drawing/2014/chart" uri="{C3380CC4-5D6E-409C-BE32-E72D297353CC}">
              <c16:uniqueId val="{00000002-983F-4EC9-975D-0560BF35B35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0.06</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0-B4FF-4AB1-A4B5-D868054319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FF-4AB1-A4B5-D868054319FF}"/>
            </c:ext>
          </c:extLst>
        </c:ser>
        <c:ser>
          <c:idx val="2"/>
          <c:order val="2"/>
          <c:tx>
            <c:strRef>
              <c:f>データシート!$A$29</c:f>
              <c:strCache>
                <c:ptCount val="1"/>
                <c:pt idx="0">
                  <c:v>大阪府営住宅事業特別会計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0.05</c:v>
                </c:pt>
                <c:pt idx="6">
                  <c:v>#N/A</c:v>
                </c:pt>
                <c:pt idx="7">
                  <c:v>0.21</c:v>
                </c:pt>
                <c:pt idx="8">
                  <c:v>#N/A</c:v>
                </c:pt>
                <c:pt idx="9">
                  <c:v>0.05</c:v>
                </c:pt>
              </c:numCache>
            </c:numRef>
          </c:val>
          <c:extLst>
            <c:ext xmlns:c16="http://schemas.microsoft.com/office/drawing/2014/chart" uri="{C3380CC4-5D6E-409C-BE32-E72D297353CC}">
              <c16:uniqueId val="{00000002-B4FF-4AB1-A4B5-D868054319FF}"/>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7.0000000000000007E-2</c:v>
                </c:pt>
                <c:pt idx="8">
                  <c:v>#N/A</c:v>
                </c:pt>
                <c:pt idx="9">
                  <c:v>0.06</c:v>
                </c:pt>
              </c:numCache>
            </c:numRef>
          </c:val>
          <c:extLst>
            <c:ext xmlns:c16="http://schemas.microsoft.com/office/drawing/2014/chart" uri="{C3380CC4-5D6E-409C-BE32-E72D297353CC}">
              <c16:uniqueId val="{00000003-B4FF-4AB1-A4B5-D868054319FF}"/>
            </c:ext>
          </c:extLst>
        </c:ser>
        <c:ser>
          <c:idx val="4"/>
          <c:order val="4"/>
          <c:tx>
            <c:strRef>
              <c:f>データシート!$A$31</c:f>
              <c:strCache>
                <c:ptCount val="1"/>
                <c:pt idx="0">
                  <c:v>大阪府流域下水道事業会計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0.11</c:v>
                </c:pt>
                <c:pt idx="4">
                  <c:v>#N/A</c:v>
                </c:pt>
                <c:pt idx="5">
                  <c:v>0.12</c:v>
                </c:pt>
                <c:pt idx="6">
                  <c:v>#N/A</c:v>
                </c:pt>
                <c:pt idx="7">
                  <c:v>0.1</c:v>
                </c:pt>
                <c:pt idx="8">
                  <c:v>#N/A</c:v>
                </c:pt>
                <c:pt idx="9">
                  <c:v>0.13</c:v>
                </c:pt>
              </c:numCache>
            </c:numRef>
          </c:val>
          <c:extLst>
            <c:ext xmlns:c16="http://schemas.microsoft.com/office/drawing/2014/chart" uri="{C3380CC4-5D6E-409C-BE32-E72D297353CC}">
              <c16:uniqueId val="{00000004-B4FF-4AB1-A4B5-D868054319FF}"/>
            </c:ext>
          </c:extLst>
        </c:ser>
        <c:ser>
          <c:idx val="5"/>
          <c:order val="5"/>
          <c:tx>
            <c:strRef>
              <c:f>データシート!$A$32</c:f>
              <c:strCache>
                <c:ptCount val="1"/>
                <c:pt idx="0">
                  <c:v>大阪府中央卸売市場事業会計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0.11</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5-B4FF-4AB1-A4B5-D868054319FF}"/>
            </c:ext>
          </c:extLst>
        </c:ser>
        <c:ser>
          <c:idx val="6"/>
          <c:order val="6"/>
          <c:tx>
            <c:strRef>
              <c:f>データシート!$A$33</c:f>
              <c:strCache>
                <c:ptCount val="1"/>
                <c:pt idx="0">
                  <c:v>地方消費税清算特別会計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0.4</c:v>
                </c:pt>
                <c:pt idx="4">
                  <c:v>#N/A</c:v>
                </c:pt>
                <c:pt idx="5">
                  <c:v>0</c:v>
                </c:pt>
                <c:pt idx="6">
                  <c:v>#N/A</c:v>
                </c:pt>
                <c:pt idx="7">
                  <c:v>0</c:v>
                </c:pt>
                <c:pt idx="8">
                  <c:v>#N/A</c:v>
                </c:pt>
                <c:pt idx="9">
                  <c:v>0.18</c:v>
                </c:pt>
              </c:numCache>
            </c:numRef>
          </c:val>
          <c:extLst>
            <c:ext xmlns:c16="http://schemas.microsoft.com/office/drawing/2014/chart" uri="{C3380CC4-5D6E-409C-BE32-E72D297353CC}">
              <c16:uniqueId val="{00000006-B4FF-4AB1-A4B5-D868054319F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0.46</c:v>
                </c:pt>
                <c:pt idx="2">
                  <c:v>#N/A</c:v>
                </c:pt>
                <c:pt idx="3">
                  <c:v>0</c:v>
                </c:pt>
                <c:pt idx="4">
                  <c:v>#N/A</c:v>
                </c:pt>
                <c:pt idx="5">
                  <c:v>1.61</c:v>
                </c:pt>
                <c:pt idx="6">
                  <c:v>#N/A</c:v>
                </c:pt>
                <c:pt idx="7">
                  <c:v>1.1399999999999999</c:v>
                </c:pt>
                <c:pt idx="8">
                  <c:v>#N/A</c:v>
                </c:pt>
                <c:pt idx="9">
                  <c:v>0.47</c:v>
                </c:pt>
              </c:numCache>
            </c:numRef>
          </c:val>
          <c:extLst>
            <c:ext xmlns:c16="http://schemas.microsoft.com/office/drawing/2014/chart" uri="{C3380CC4-5D6E-409C-BE32-E72D297353CC}">
              <c16:uniqueId val="{00000007-B4FF-4AB1-A4B5-D868054319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0.31</c:v>
                </c:pt>
                <c:pt idx="2">
                  <c:v>#N/A</c:v>
                </c:pt>
                <c:pt idx="3">
                  <c:v>1.82</c:v>
                </c:pt>
                <c:pt idx="4">
                  <c:v>#N/A</c:v>
                </c:pt>
                <c:pt idx="5">
                  <c:v>2.06</c:v>
                </c:pt>
                <c:pt idx="6">
                  <c:v>#N/A</c:v>
                </c:pt>
                <c:pt idx="7">
                  <c:v>1.59</c:v>
                </c:pt>
                <c:pt idx="8">
                  <c:v>#N/A</c:v>
                </c:pt>
                <c:pt idx="9">
                  <c:v>1.0900000000000001</c:v>
                </c:pt>
              </c:numCache>
            </c:numRef>
          </c:val>
          <c:extLst>
            <c:ext xmlns:c16="http://schemas.microsoft.com/office/drawing/2014/chart" uri="{C3380CC4-5D6E-409C-BE32-E72D297353CC}">
              <c16:uniqueId val="{00000008-B4FF-4AB1-A4B5-D868054319FF}"/>
            </c:ext>
          </c:extLst>
        </c:ser>
        <c:ser>
          <c:idx val="9"/>
          <c:order val="9"/>
          <c:tx>
            <c:strRef>
              <c:f>データシート!$A$36</c:f>
              <c:strCache>
                <c:ptCount val="1"/>
                <c:pt idx="0">
                  <c:v>大阪府まちづくり促進事業会計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c:v>
                </c:pt>
                <c:pt idx="2">
                  <c:v>#N/A</c:v>
                </c:pt>
                <c:pt idx="3">
                  <c:v>1.08</c:v>
                </c:pt>
                <c:pt idx="4">
                  <c:v>#N/A</c:v>
                </c:pt>
                <c:pt idx="5">
                  <c:v>1.04</c:v>
                </c:pt>
                <c:pt idx="6">
                  <c:v>#N/A</c:v>
                </c:pt>
                <c:pt idx="7">
                  <c:v>1</c:v>
                </c:pt>
                <c:pt idx="8">
                  <c:v>#N/A</c:v>
                </c:pt>
                <c:pt idx="9">
                  <c:v>1.1100000000000001</c:v>
                </c:pt>
              </c:numCache>
            </c:numRef>
          </c:val>
          <c:extLst>
            <c:ext xmlns:c16="http://schemas.microsoft.com/office/drawing/2014/chart" uri="{C3380CC4-5D6E-409C-BE32-E72D297353CC}">
              <c16:uniqueId val="{00000009-B4FF-4AB1-A4B5-D868054319F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246752</c:v>
                </c:pt>
                <c:pt idx="5">
                  <c:v>244852</c:v>
                </c:pt>
                <c:pt idx="8">
                  <c:v>241059</c:v>
                </c:pt>
                <c:pt idx="11">
                  <c:v>241744</c:v>
                </c:pt>
                <c:pt idx="14">
                  <c:v>238899</c:v>
                </c:pt>
              </c:numCache>
            </c:numRef>
          </c:val>
          <c:extLst>
            <c:ext xmlns:c16="http://schemas.microsoft.com/office/drawing/2014/chart" uri="{C3380CC4-5D6E-409C-BE32-E72D297353CC}">
              <c16:uniqueId val="{00000000-16DE-4739-9026-799B2160C1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DE-4739-9026-799B2160C1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4307</c:v>
                </c:pt>
                <c:pt idx="3">
                  <c:v>4469</c:v>
                </c:pt>
                <c:pt idx="6">
                  <c:v>3903</c:v>
                </c:pt>
                <c:pt idx="9">
                  <c:v>3532</c:v>
                </c:pt>
                <c:pt idx="12">
                  <c:v>4275</c:v>
                </c:pt>
              </c:numCache>
            </c:numRef>
          </c:val>
          <c:extLst>
            <c:ext xmlns:c16="http://schemas.microsoft.com/office/drawing/2014/chart" uri="{C3380CC4-5D6E-409C-BE32-E72D297353CC}">
              <c16:uniqueId val="{00000002-16DE-4739-9026-799B2160C1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16DE-4739-9026-799B2160C1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10356</c:v>
                </c:pt>
                <c:pt idx="3">
                  <c:v>7432</c:v>
                </c:pt>
                <c:pt idx="6">
                  <c:v>7285</c:v>
                </c:pt>
                <c:pt idx="9">
                  <c:v>6769</c:v>
                </c:pt>
                <c:pt idx="12">
                  <c:v>7310</c:v>
                </c:pt>
              </c:numCache>
            </c:numRef>
          </c:val>
          <c:extLst>
            <c:ext xmlns:c16="http://schemas.microsoft.com/office/drawing/2014/chart" uri="{C3380CC4-5D6E-409C-BE32-E72D297353CC}">
              <c16:uniqueId val="{00000004-16DE-4739-9026-799B2160C1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229707</c:v>
                </c:pt>
                <c:pt idx="3">
                  <c:v>233466</c:v>
                </c:pt>
                <c:pt idx="6">
                  <c:v>242008</c:v>
                </c:pt>
                <c:pt idx="9">
                  <c:v>258535</c:v>
                </c:pt>
                <c:pt idx="12">
                  <c:v>269309</c:v>
                </c:pt>
              </c:numCache>
            </c:numRef>
          </c:val>
          <c:extLst>
            <c:ext xmlns:c16="http://schemas.microsoft.com/office/drawing/2014/chart" uri="{C3380CC4-5D6E-409C-BE32-E72D297353CC}">
              <c16:uniqueId val="{00000005-16DE-4739-9026-799B2160C1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86482</c:v>
                </c:pt>
                <c:pt idx="3">
                  <c:v>68913</c:v>
                </c:pt>
                <c:pt idx="6">
                  <c:v>64223</c:v>
                </c:pt>
                <c:pt idx="9">
                  <c:v>35690</c:v>
                </c:pt>
                <c:pt idx="12">
                  <c:v>31044</c:v>
                </c:pt>
              </c:numCache>
            </c:numRef>
          </c:val>
          <c:extLst>
            <c:ext xmlns:c16="http://schemas.microsoft.com/office/drawing/2014/chart" uri="{C3380CC4-5D6E-409C-BE32-E72D297353CC}">
              <c16:uniqueId val="{00000006-16DE-4739-9026-799B2160C1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117541</c:v>
                </c:pt>
                <c:pt idx="3">
                  <c:v>114177</c:v>
                </c:pt>
                <c:pt idx="6">
                  <c:v>100174</c:v>
                </c:pt>
                <c:pt idx="9">
                  <c:v>91567</c:v>
                </c:pt>
                <c:pt idx="12">
                  <c:v>91085</c:v>
                </c:pt>
              </c:numCache>
            </c:numRef>
          </c:val>
          <c:extLst>
            <c:ext xmlns:c16="http://schemas.microsoft.com/office/drawing/2014/chart" uri="{C3380CC4-5D6E-409C-BE32-E72D297353CC}">
              <c16:uniqueId val="{00000007-16DE-4739-9026-799B2160C10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201643</c:v>
                </c:pt>
                <c:pt idx="2">
                  <c:v>#N/A</c:v>
                </c:pt>
                <c:pt idx="3">
                  <c:v>#N/A</c:v>
                </c:pt>
                <c:pt idx="4">
                  <c:v>183607</c:v>
                </c:pt>
                <c:pt idx="5">
                  <c:v>#N/A</c:v>
                </c:pt>
                <c:pt idx="6">
                  <c:v>#N/A</c:v>
                </c:pt>
                <c:pt idx="7">
                  <c:v>176536</c:v>
                </c:pt>
                <c:pt idx="8">
                  <c:v>#N/A</c:v>
                </c:pt>
                <c:pt idx="9">
                  <c:v>#N/A</c:v>
                </c:pt>
                <c:pt idx="10">
                  <c:v>154351</c:v>
                </c:pt>
                <c:pt idx="11">
                  <c:v>#N/A</c:v>
                </c:pt>
                <c:pt idx="12">
                  <c:v>#N/A</c:v>
                </c:pt>
                <c:pt idx="13">
                  <c:v>164127</c:v>
                </c:pt>
                <c:pt idx="14">
                  <c:v>#N/A</c:v>
                </c:pt>
              </c:numCache>
            </c:numRef>
          </c:val>
          <c:smooth val="0"/>
          <c:extLst>
            <c:ext xmlns:c16="http://schemas.microsoft.com/office/drawing/2014/chart" uri="{C3380CC4-5D6E-409C-BE32-E72D297353CC}">
              <c16:uniqueId val="{00000008-16DE-4739-9026-799B2160C10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2928071</c:v>
                </c:pt>
                <c:pt idx="5">
                  <c:v>2903039</c:v>
                </c:pt>
                <c:pt idx="8">
                  <c:v>2936233</c:v>
                </c:pt>
                <c:pt idx="11">
                  <c:v>2977962</c:v>
                </c:pt>
                <c:pt idx="14">
                  <c:v>2914704</c:v>
                </c:pt>
              </c:numCache>
            </c:numRef>
          </c:val>
          <c:extLst>
            <c:ext xmlns:c16="http://schemas.microsoft.com/office/drawing/2014/chart" uri="{C3380CC4-5D6E-409C-BE32-E72D297353CC}">
              <c16:uniqueId val="{00000000-F6B6-450C-B593-CF5601B3DE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386205</c:v>
                </c:pt>
                <c:pt idx="5">
                  <c:v>368168</c:v>
                </c:pt>
                <c:pt idx="8">
                  <c:v>362138</c:v>
                </c:pt>
                <c:pt idx="11">
                  <c:v>343178</c:v>
                </c:pt>
                <c:pt idx="14">
                  <c:v>325677</c:v>
                </c:pt>
              </c:numCache>
            </c:numRef>
          </c:val>
          <c:extLst>
            <c:ext xmlns:c16="http://schemas.microsoft.com/office/drawing/2014/chart" uri="{C3380CC4-5D6E-409C-BE32-E72D297353CC}">
              <c16:uniqueId val="{00000001-F6B6-450C-B593-CF5601B3DE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756037</c:v>
                </c:pt>
                <c:pt idx="5">
                  <c:v>852702</c:v>
                </c:pt>
                <c:pt idx="8">
                  <c:v>944683</c:v>
                </c:pt>
                <c:pt idx="11">
                  <c:v>1268322</c:v>
                </c:pt>
                <c:pt idx="14">
                  <c:v>1320914</c:v>
                </c:pt>
              </c:numCache>
            </c:numRef>
          </c:val>
          <c:extLst>
            <c:ext xmlns:c16="http://schemas.microsoft.com/office/drawing/2014/chart" uri="{C3380CC4-5D6E-409C-BE32-E72D297353CC}">
              <c16:uniqueId val="{00000002-F6B6-450C-B593-CF5601B3DE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6-450C-B593-CF5601B3DE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6-450C-B593-CF5601B3DE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26268</c:v>
                </c:pt>
                <c:pt idx="3">
                  <c:v>24550</c:v>
                </c:pt>
                <c:pt idx="6">
                  <c:v>6742</c:v>
                </c:pt>
                <c:pt idx="9">
                  <c:v>3204</c:v>
                </c:pt>
                <c:pt idx="12">
                  <c:v>2754</c:v>
                </c:pt>
              </c:numCache>
            </c:numRef>
          </c:val>
          <c:extLst>
            <c:ext xmlns:c16="http://schemas.microsoft.com/office/drawing/2014/chart" uri="{C3380CC4-5D6E-409C-BE32-E72D297353CC}">
              <c16:uniqueId val="{00000005-F6B6-450C-B593-CF5601B3DE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375596</c:v>
                </c:pt>
                <c:pt idx="3">
                  <c:v>363802</c:v>
                </c:pt>
                <c:pt idx="6">
                  <c:v>362501</c:v>
                </c:pt>
                <c:pt idx="9">
                  <c:v>366403</c:v>
                </c:pt>
                <c:pt idx="12">
                  <c:v>364969</c:v>
                </c:pt>
              </c:numCache>
            </c:numRef>
          </c:val>
          <c:extLst>
            <c:ext xmlns:c16="http://schemas.microsoft.com/office/drawing/2014/chart" uri="{C3380CC4-5D6E-409C-BE32-E72D297353CC}">
              <c16:uniqueId val="{00000006-F6B6-450C-B593-CF5601B3DE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c:v>
                </c:pt>
                <c:pt idx="3">
                  <c:v>14</c:v>
                </c:pt>
                <c:pt idx="6">
                  <c:v>12</c:v>
                </c:pt>
                <c:pt idx="9">
                  <c:v>10</c:v>
                </c:pt>
                <c:pt idx="12">
                  <c:v>9</c:v>
                </c:pt>
              </c:numCache>
            </c:numRef>
          </c:val>
          <c:extLst>
            <c:ext xmlns:c16="http://schemas.microsoft.com/office/drawing/2014/chart" uri="{C3380CC4-5D6E-409C-BE32-E72D297353CC}">
              <c16:uniqueId val="{00000007-F6B6-450C-B593-CF5601B3DE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154899</c:v>
                </c:pt>
                <c:pt idx="3">
                  <c:v>137961</c:v>
                </c:pt>
                <c:pt idx="6">
                  <c:v>124301</c:v>
                </c:pt>
                <c:pt idx="9">
                  <c:v>128174</c:v>
                </c:pt>
                <c:pt idx="12">
                  <c:v>123998</c:v>
                </c:pt>
              </c:numCache>
            </c:numRef>
          </c:val>
          <c:extLst>
            <c:ext xmlns:c16="http://schemas.microsoft.com/office/drawing/2014/chart" uri="{C3380CC4-5D6E-409C-BE32-E72D297353CC}">
              <c16:uniqueId val="{00000008-F6B6-450C-B593-CF5601B3DE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44150</c:v>
                </c:pt>
                <c:pt idx="3">
                  <c:v>37463</c:v>
                </c:pt>
                <c:pt idx="6">
                  <c:v>32758</c:v>
                </c:pt>
                <c:pt idx="9">
                  <c:v>28393</c:v>
                </c:pt>
                <c:pt idx="12">
                  <c:v>35314</c:v>
                </c:pt>
              </c:numCache>
            </c:numRef>
          </c:val>
          <c:extLst>
            <c:ext xmlns:c16="http://schemas.microsoft.com/office/drawing/2014/chart" uri="{C3380CC4-5D6E-409C-BE32-E72D297353CC}">
              <c16:uniqueId val="{00000009-F6B6-450C-B593-CF5601B3DE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5822938</c:v>
                </c:pt>
                <c:pt idx="3">
                  <c:v>5799160</c:v>
                </c:pt>
                <c:pt idx="6">
                  <c:v>5840365</c:v>
                </c:pt>
                <c:pt idx="9">
                  <c:v>5986771</c:v>
                </c:pt>
                <c:pt idx="12">
                  <c:v>5826378</c:v>
                </c:pt>
              </c:numCache>
            </c:numRef>
          </c:val>
          <c:extLst>
            <c:ext xmlns:c16="http://schemas.microsoft.com/office/drawing/2014/chart" uri="{C3380CC4-5D6E-409C-BE32-E72D297353CC}">
              <c16:uniqueId val="{0000000A-F6B6-450C-B593-CF5601B3DE4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2353550</c:v>
                </c:pt>
                <c:pt idx="2">
                  <c:v>#N/A</c:v>
                </c:pt>
                <c:pt idx="3">
                  <c:v>#N/A</c:v>
                </c:pt>
                <c:pt idx="4">
                  <c:v>2239040</c:v>
                </c:pt>
                <c:pt idx="5">
                  <c:v>#N/A</c:v>
                </c:pt>
                <c:pt idx="6">
                  <c:v>#N/A</c:v>
                </c:pt>
                <c:pt idx="7">
                  <c:v>2123624</c:v>
                </c:pt>
                <c:pt idx="8">
                  <c:v>#N/A</c:v>
                </c:pt>
                <c:pt idx="9">
                  <c:v>#N/A</c:v>
                </c:pt>
                <c:pt idx="10">
                  <c:v>1923494</c:v>
                </c:pt>
                <c:pt idx="11">
                  <c:v>#N/A</c:v>
                </c:pt>
                <c:pt idx="12">
                  <c:v>#N/A</c:v>
                </c:pt>
                <c:pt idx="13">
                  <c:v>1792126</c:v>
                </c:pt>
                <c:pt idx="14">
                  <c:v>#N/A</c:v>
                </c:pt>
              </c:numCache>
            </c:numRef>
          </c:val>
          <c:smooth val="0"/>
          <c:extLst>
            <c:ext xmlns:c16="http://schemas.microsoft.com/office/drawing/2014/chart" uri="{C3380CC4-5D6E-409C-BE32-E72D297353CC}">
              <c16:uniqueId val="{0000000B-F6B6-450C-B593-CF5601B3DE4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170620</c:v>
                </c:pt>
                <c:pt idx="1">
                  <c:v>367907</c:v>
                </c:pt>
                <c:pt idx="2">
                  <c:v>333180</c:v>
                </c:pt>
              </c:numCache>
            </c:numRef>
          </c:val>
          <c:extLst>
            <c:ext xmlns:c16="http://schemas.microsoft.com/office/drawing/2014/chart" uri="{C3380CC4-5D6E-409C-BE32-E72D297353CC}">
              <c16:uniqueId val="{00000000-AD90-4762-B038-585A86335B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22107</c:v>
                </c:pt>
                <c:pt idx="1">
                  <c:v>22247</c:v>
                </c:pt>
                <c:pt idx="2">
                  <c:v>21327</c:v>
                </c:pt>
              </c:numCache>
            </c:numRef>
          </c:val>
          <c:extLst>
            <c:ext xmlns:c16="http://schemas.microsoft.com/office/drawing/2014/chart" uri="{C3380CC4-5D6E-409C-BE32-E72D297353CC}">
              <c16:uniqueId val="{00000001-AD90-4762-B038-585A86335B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126091</c:v>
                </c:pt>
                <c:pt idx="1">
                  <c:v>120286</c:v>
                </c:pt>
                <c:pt idx="2">
                  <c:v>120825</c:v>
                </c:pt>
              </c:numCache>
            </c:numRef>
          </c:val>
          <c:extLst>
            <c:ext xmlns:c16="http://schemas.microsoft.com/office/drawing/2014/chart" uri="{C3380CC4-5D6E-409C-BE32-E72D297353CC}">
              <c16:uniqueId val="{00000002-AD90-4762-B038-585A86335B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{57B758CC-405A-4DF6-8A31-26E60951B1A3}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51-44CE-BE05-AE6B4060BD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{2019A3D2-86D9-45E0-B232-9AFAE9C2F83B}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51-44CE-BE05-AE6B4060BD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{28972163-4013-439D-8CEE-BBCBA03E88B2}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51-44CE-BE05-AE6B4060BD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{5E925DA3-D133-44B5-8746-D8C8BCB3C7D0}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51-44CE-BE05-AE6B4060BD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{8BAA2E21-A8FE-4DE2-BF85-314AAEA82BC1}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51-44CE-BE05-AE6B4060BDB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{91CC15E0-F78E-44F9-83C8-1CF1B93C9A3B}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51-44CE-BE05-AE6B4060BDB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{A68639FA-E14E-4FF4-83B1-D83FF132D267}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51-44CE-BE05-AE6B4060BDB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{E8D9B668-3511-4197-91BA-663EA64B026C}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51-44CE-BE05-AE6B4060BDB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{AA9DB721-4D99-4787-8F4D-9BAB7BFE6EAD}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51-44CE-BE05-AE6B4060BD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58.5</c:v>
                </c:pt>
                <c:pt idx="16">
                  <c:v>59.9</c:v>
                </c:pt>
                <c:pt idx="24">
                  <c:v>59</c:v>
                </c:pt>
                <c:pt idx="32">
                  <c:v>60.2</c:v>
                </c:pt>
              </c:numCache>
            </c:numRef>
          </c:xVal>
          <c:yVal>
            <c:numRef>
              <c:f>公会計指標分析・財政指標組合せ分析表!$BP$51:$DC$51</c:f>
              <c:numCache>
                <c:formatCode>#,##0.0;"▲ "#,##0.0</c:formatCode>
                <c:ptCount val="40"/>
                <c:pt idx="0">
                  <c:v>173.8</c:v>
                </c:pt>
                <c:pt idx="8">
                  <c:v>164.3</c:v>
                </c:pt>
                <c:pt idx="16">
                  <c:v>153.4</c:v>
                </c:pt>
                <c:pt idx="24">
                  <c:v>130.9</c:v>
                </c:pt>
                <c:pt idx="32">
                  <c:v>123.3</c:v>
                </c:pt>
              </c:numCache>
            </c:numRef>
          </c:yVal>
          <c:smooth val="0"/>
          <c:extLst>
            <c:ext xmlns:c16="http://schemas.microsoft.com/office/drawing/2014/chart" uri="{C3380CC4-5D6E-409C-BE32-E72D297353CC}">
              <c16:uniqueId val="{00000009-6451-44CE-BE05-AE6B4060BDB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{863950FC-88C6-492C-BE18-3E99E6BC11EE}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51-44CE-BE05-AE6B4060BD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{D1679051-DCA6-4225-BF6E-3EF835882531}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51-44CE-BE05-AE6B4060BD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{FAA1B159-0D14-4587-8BB4-595F22E350C5}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51-44CE-BE05-AE6B4060BD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{D329A1EF-059C-4167-B4C3-7845AFB65F6E}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51-44CE-BE05-AE6B4060BD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{01DB94AF-18BA-4275-A34E-825E76A4E861}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51-44CE-BE05-AE6B4060BDB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{3AC3712C-70E3-4DC3-B654-55F9144F1D28}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51-44CE-BE05-AE6B4060BDB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{30602703-68E2-43EA-AF93-FDE05BE5323D}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51-44CE-BE05-AE6B4060BDB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{F9B00893-043C-4608-B318-EE8630973BBD}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51-44CE-BE05-AE6B4060BDB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{E1DBF6D0-428A-4F7F-A786-809DE18ED655}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51-44CE-BE05-AE6B4060BD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6451-44CE-BE05-AE6B4060BDB0}"/>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{A38404FD-9724-4B7D-897F-F1289B726080}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4F9-4149-857F-D3031B1AEA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{B3632C47-8BE1-4492-9ECE-575C91335CA0}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F9-4149-857F-D3031B1AEA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{58BCF392-D50D-404A-9CF9-91C2FABAA780}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F9-4149-857F-D3031B1AEA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{F0ACCFEB-4F17-4704-8D71-3938D8A8E4AC}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F9-4149-857F-D3031B1AEA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{27141B4F-ACDB-4B8F-831A-8C68F7F0C076}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F9-4149-857F-D3031B1AEAC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{028CB538-09EF-49DF-B5B8-BC5D2D2D2D99}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4F9-4149-857F-D3031B1AEA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{97063818-9F4A-447B-A3F6-035910A4F17E}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4F9-4149-857F-D3031B1AEAC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{660AAD5A-12AC-4D6C-9EE6-B2D9045F1DE2}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4F9-4149-857F-D3031B1AEAC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{EF20D141-CDBF-4AF6-94FE-188D16B0358E}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4F9-4149-857F-D3031B1AEA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15.3</c:v>
                </c:pt>
                <c:pt idx="16">
                  <c:v>13.7</c:v>
                </c:pt>
                <c:pt idx="24">
                  <c:v>12.2</c:v>
                </c:pt>
                <c:pt idx="32">
                  <c:v>11.5</c:v>
                </c:pt>
              </c:numCache>
            </c:numRef>
          </c:xVal>
          <c:yVal>
            <c:numRef>
              <c:f>公会計指標分析・財政指標組合せ分析表!$BP$73:$DC$73</c:f>
              <c:numCache>
                <c:formatCode>#,##0.0;"▲ "#,##0.0</c:formatCode>
                <c:ptCount val="40"/>
                <c:pt idx="0">
                  <c:v>173.8</c:v>
                </c:pt>
                <c:pt idx="8">
                  <c:v>164.3</c:v>
                </c:pt>
                <c:pt idx="16">
                  <c:v>153.4</c:v>
                </c:pt>
                <c:pt idx="24">
                  <c:v>130.9</c:v>
                </c:pt>
                <c:pt idx="32">
                  <c:v>123.3</c:v>
                </c:pt>
              </c:numCache>
            </c:numRef>
          </c:yVal>
          <c:smooth val="0"/>
          <c:extLst>
            <c:ext xmlns:c16="http://schemas.microsoft.com/office/drawing/2014/chart" uri="{C3380CC4-5D6E-409C-BE32-E72D297353CC}">
              <c16:uniqueId val="{00000009-14F9-4149-857F-D3031B1AEAC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{76F645DE-03DD-408B-8B90-9554FCD440E7}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4F9-4149-857F-D3031B1AEA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{DBF904C0-8699-47E5-9508-12A3A130D1D7}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F9-4149-857F-D3031B1AEA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{8D2FCF14-011D-4542-9C1C-325E7824F94A}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F9-4149-857F-D3031B1AEA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{DE41A0B8-89E6-4EEC-83E6-D5ABDE486C3F}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F9-4149-857F-D3031B1AEA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{ACAAFD41-F21D-41C9-A580-C5A776BA818C}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F9-4149-857F-D3031B1AEAC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{1AC207C2-8C2D-4594-9F86-C9193CCF81B2}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4F9-4149-857F-D3031B1AEAC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{B2078331-2835-4266-82DB-8F4A45A3C7CE}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4F9-4149-857F-D3031B1AEAC2}"/>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{425B3180-1A60-4336-BC49-186537F5A618}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4F9-4149-857F-D3031B1AEAC2}"/>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{9005FD56-34A3-470A-A303-8E2DF28E1331}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4F9-4149-857F-D3031B1AEA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14F9-4149-857F-D3031B1AEAC2}"/>
            </c:ext>
          </c:extLst>
        </c:ser>
        <c:dLbls>
          <c:showLegendKey val="0"/>
          <c:showVal val="1"/>
          <c:showCatName val="0"/>
          <c:showSerName val="0"/>
          <c:showPercent val="0"/>
          <c:showBubbleSize val="0"/>
        </c:dLbls>
        <c:axId val="84219776"/>
        <c:axId val="84234240"/>
      </c:scatterChart>
      <c:valAx>
        <c:axId val="84219776"/>
        <c:scaling>
          <c:orientation val="maxMin"/>
          <c:max val="18"/>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0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B3C0A02-977C-4C3A-BF58-882E881F5695}"/>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A0F3A8D-89D8-4963-A4D5-EB0292D6EF39}"/>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D0ECE56-7DFC-4D82-9037-5F0504E753F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A43677E-AB73-43A9-9A20-6C62C0139C5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B663245-2149-403A-B3A0-6840248B767A}"/>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4050012-75C4-4CE3-9FBC-1FF820503F05}"/>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3DA9EB5-8C72-405E-8DD9-14CC8629675A}"/>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D0568EC-FEA4-46DA-88A0-13FD60647886}"/>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4FD8D9A-A149-4E99-923B-7E6BBD24022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E13688E-7D98-49FB-9740-F2F8C22C97BE}"/>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22BB68-0B7B-4FF0-B167-266068ACBA7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E1CAC1A-BAD2-44FF-B2B4-365CBBEE961B}"/>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21D8329-F784-4E8A-917F-5100546ECC0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52E3DA4-6762-44C7-871F-3587442C8855}"/>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0C9230F-585D-4F27-9A19-E42BDDDC332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E803954-1E34-412E-A93F-FD8DD8C49322}"/>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34A85F0-805C-4406-B0FB-A2EE68AB53F8}"/>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A338631-6A15-4B08-B4AF-7F08D945BC46}"/>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6BE513B-BB81-4438-9474-A7B6DA0A3D2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3466376-A8C6-4396-8876-0B16637311F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BF8B183-6572-4D83-9276-5B2CA2DA75F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4FEF1C8-C741-45BF-B804-AEE158AAEF8A}"/>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91EBE68-C6CB-4BE1-89A6-83EA70893943}"/>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F6813AA-DCBF-4974-A46C-9A23DD5154E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4857A96-2CEC-4DB1-9893-4414068D156E}"/>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170A4E5-80B4-408B-BE88-19E48BCD74D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16E1B8B-5714-4544-B04B-18C8FCE0A65E}"/>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A8D48EE-1EC4-4455-93D2-A72B8F3130E8}"/>
            </a:ext>
          </a:extLst>
        </xdr:cNvPr>
        <xdr:cNvSpPr txBox="1"/>
      </xdr:nvSpPr>
      <xdr:spPr>
        <a:xfrm>
          <a:off x="704850" y="29972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CB52CF1-30AA-4154-A2FD-E78774F7AB41}"/>
            </a:ext>
          </a:extLst>
        </xdr:cNvPr>
        <xdr:cNvSpPr txBox="1"/>
      </xdr:nvSpPr>
      <xdr:spPr>
        <a:xfrm>
          <a:off x="704850" y="32448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B2825ED-AC37-4368-85F7-C629ECCA798C}"/>
            </a:ext>
          </a:extLst>
        </xdr:cNvPr>
        <xdr:cNvSpPr/>
      </xdr:nvSpPr>
      <xdr:spPr>
        <a:xfrm>
          <a:off x="908050" y="3289300"/>
          <a:ext cx="8305800" cy="17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BC7C2DDF-EF50-4B61-9191-085D24FF908C}"/>
            </a:ext>
          </a:extLst>
        </xdr:cNvPr>
        <xdr:cNvSpPr txBox="1"/>
      </xdr:nvSpPr>
      <xdr:spPr>
        <a:xfrm>
          <a:off x="704850" y="34861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6ED93767-197A-46D6-91A3-6F7851C988AD}"/>
            </a:ext>
          </a:extLst>
        </xdr:cNvPr>
        <xdr:cNvSpPr txBox="1"/>
      </xdr:nvSpPr>
      <xdr:spPr>
        <a:xfrm>
          <a:off x="704850" y="37338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815A16B4-2DCD-45AC-BC03-A3ED712D465C}"/>
            </a:ext>
          </a:extLst>
        </xdr:cNvPr>
        <xdr:cNvSpPr txBox="1"/>
      </xdr:nvSpPr>
      <xdr:spPr>
        <a:xfrm>
          <a:off x="704850" y="39751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E98A4DF3-4707-40EF-8717-D43FD21B2309}"/>
            </a:ext>
          </a:extLst>
        </xdr:cNvPr>
        <xdr:cNvSpPr txBox="1"/>
      </xdr:nvSpPr>
      <xdr:spPr>
        <a:xfrm>
          <a:off x="704850" y="42227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2CECA7B-BEBF-4AFC-B6EA-697B2F8F0A6C}"/>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E8F55F-F244-4FDC-826B-917800639B71}"/>
            </a:ext>
          </a:extLst>
        </xdr:cNvPr>
        <xdr:cNvSpPr txBox="1"/>
      </xdr:nvSpPr>
      <xdr:spPr>
        <a:xfrm>
          <a:off x="1764187" y="52070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49495B9-9CAA-4FDC-931D-4234682C76DE}"/>
            </a:ext>
          </a:extLst>
        </xdr:cNvPr>
        <xdr:cNvSpPr txBox="1"/>
      </xdr:nvSpPr>
      <xdr:spPr>
        <a:xfrm>
          <a:off x="3049114"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E002037-8E3B-4DDF-8CFD-81C4AD3B4F9E}"/>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F239D9C-C9D7-494B-86C2-8B28BABCFBA1}"/>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6423BF-7B5D-4A68-8EC1-99C0F2E4476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CC3C38F-1517-492D-9FF3-AA4E091D4BCD}"/>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E80D720-FF60-4925-B985-B88D468D162C}"/>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2139C8DC-638D-4E07-AB93-1658653209C5}"/>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0163BEC-6E41-480D-B9E7-9341495A32BA}"/>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E38737C-8DBA-4097-8A67-B6B8FDF584C5}"/>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法人関係税の増などによる基準財政収入額の増などにより、単年度財政力指数が改善しているものの、令和元年度と比べて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ポイント悪化している。財政力指数は３か年平均で算出されるため、前年度に比べて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69A5FCE1-61E6-4754-8D56-4699CCCF3D3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F1A7E5E-018C-4FBD-B838-A496F7FDDB61}"/>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9C79359D-E376-4C95-B965-A93625F776F1}"/>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83BEB8A3-6E9C-41C2-B91A-C9E09A8D346A}"/>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BB202C7B-2B43-471D-A5F4-82C52AA44F03}"/>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ED8D141-F039-496C-BF8E-6E2D15C4CBB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49A98D3-7309-49CD-AC7E-4359BDEDFEFB}"/>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A0747404-2AA0-42F2-BD77-B6A555C52ACE}"/>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A1AD8AE8-86BB-4446-8060-522316E9F93C}"/>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9FF6F133-94D0-4A34-BD19-2BD5C7148A84}"/>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3598D440-8E9E-42AC-B1E1-8BCC35435996}"/>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87CDE0D-8C23-4F67-878A-E03DDDB85693}"/>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2D7062A-611C-44F8-9E39-C7072E2DC45C}"/>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4BE851DD-B61E-43F7-A969-4D0520D3A703}"/>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FE3C6BA-A1DF-4796-B369-E41BA7EB0D47}"/>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AE8BDFF6-8638-4980-B0A3-A4AE93F22C01}"/>
            </a:ext>
          </a:extLst>
        </xdr:cNvPr>
        <xdr:cNvCxnSpPr/>
      </xdr:nvCxnSpPr>
      <xdr:spPr>
        <a:xfrm flipV="1">
          <a:off x="4514850" y="6072717"/>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65B55F81-C198-4B7B-A383-E7E2A78903B1}"/>
            </a:ext>
          </a:extLst>
        </xdr:cNvPr>
        <xdr:cNvSpPr txBox="1"/>
      </xdr:nvSpPr>
      <xdr:spPr>
        <a:xfrm>
          <a:off x="4584700" y="74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39685F65-D5E9-4D1C-8736-7E2CB988254F}"/>
            </a:ext>
          </a:extLst>
        </xdr:cNvPr>
        <xdr:cNvCxnSpPr/>
      </xdr:nvCxnSpPr>
      <xdr:spPr>
        <a:xfrm>
          <a:off x="4425950" y="7503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2D1C009D-F46E-452D-9B53-D858F98C0CBB}"/>
            </a:ext>
          </a:extLst>
        </xdr:cNvPr>
        <xdr:cNvSpPr txBox="1"/>
      </xdr:nvSpPr>
      <xdr:spPr>
        <a:xfrm>
          <a:off x="4584700" y="582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1C0C4445-0580-45C0-AE19-7D6CD3F4F0BB}"/>
            </a:ext>
          </a:extLst>
        </xdr:cNvPr>
        <xdr:cNvCxnSpPr/>
      </xdr:nvCxnSpPr>
      <xdr:spPr>
        <a:xfrm>
          <a:off x="4425950" y="6072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137583</xdr:rowOff>
    </xdr:to>
    <xdr:cxnSp macro="">
      <xdr:nvCxnSpPr>
        <xdr:cNvPr id="67" name="直線コネクタ 66">
          <a:extLst>
            <a:ext uri="{FF2B5EF4-FFF2-40B4-BE49-F238E27FC236}">
              <a16:creationId xmlns:a16="http://schemas.microsoft.com/office/drawing/2014/main" id="{525A1E2F-C98D-476E-95B8-5D4704524881}"/>
            </a:ext>
          </a:extLst>
        </xdr:cNvPr>
        <xdr:cNvCxnSpPr/>
      </xdr:nvCxnSpPr>
      <xdr:spPr>
        <a:xfrm>
          <a:off x="3752850" y="6536267"/>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8BDBBB96-3627-496B-A4D9-E43BE621F443}"/>
            </a:ext>
          </a:extLst>
        </xdr:cNvPr>
        <xdr:cNvSpPr txBox="1"/>
      </xdr:nvSpPr>
      <xdr:spPr>
        <a:xfrm>
          <a:off x="4584700" y="692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3E9A4980-C12B-4974-B3E2-D0D4B5E2661E}"/>
            </a:ext>
          </a:extLst>
        </xdr:cNvPr>
        <xdr:cNvSpPr/>
      </xdr:nvSpPr>
      <xdr:spPr>
        <a:xfrm>
          <a:off x="4464050" y="6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B3C7FE85-2A7C-4095-8A6B-27EF510FD6E1}"/>
            </a:ext>
          </a:extLst>
        </xdr:cNvPr>
        <xdr:cNvCxnSpPr/>
      </xdr:nvCxnSpPr>
      <xdr:spPr>
        <a:xfrm>
          <a:off x="2940050" y="6381750"/>
          <a:ext cx="8128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B0DCF23F-19E7-4936-9946-DC286A49C96C}"/>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8F1DA237-0AAC-4F04-9B20-1D45F36C0EE3}"/>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3" name="直線コネクタ 72">
          <a:extLst>
            <a:ext uri="{FF2B5EF4-FFF2-40B4-BE49-F238E27FC236}">
              <a16:creationId xmlns:a16="http://schemas.microsoft.com/office/drawing/2014/main" id="{D2B1BA6E-AB6F-4C97-810C-E92215F7A24B}"/>
            </a:ext>
          </a:extLst>
        </xdr:cNvPr>
        <xdr:cNvCxnSpPr/>
      </xdr:nvCxnSpPr>
      <xdr:spPr>
        <a:xfrm>
          <a:off x="2127250" y="63817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5DC52285-9ED1-4C3A-8CC5-839AB8E9589F}"/>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48E51E85-64DE-4091-81F7-0BCFD01AC255}"/>
            </a:ext>
          </a:extLst>
        </xdr:cNvPr>
        <xdr:cNvSpPr txBox="1"/>
      </xdr:nvSpPr>
      <xdr:spPr>
        <a:xfrm>
          <a:off x="25971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332FCF6B-395C-47D5-B7B4-8ACAD7459989}"/>
            </a:ext>
          </a:extLst>
        </xdr:cNvPr>
        <xdr:cNvCxnSpPr/>
      </xdr:nvCxnSpPr>
      <xdr:spPr>
        <a:xfrm>
          <a:off x="1333500" y="6381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E1B2BAFC-62EA-4C54-9A6A-5A161FDCFE77}"/>
            </a:ext>
          </a:extLst>
        </xdr:cNvPr>
        <xdr:cNvSpPr/>
      </xdr:nvSpPr>
      <xdr:spPr>
        <a:xfrm>
          <a:off x="2095500" y="68347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B2566B7E-83FE-4D82-9991-C89C99DB3AD8}"/>
            </a:ext>
          </a:extLst>
        </xdr:cNvPr>
        <xdr:cNvSpPr txBox="1"/>
      </xdr:nvSpPr>
      <xdr:spPr>
        <a:xfrm>
          <a:off x="1784350" y="69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D545B03C-8172-4C78-A497-67F88DACBDB5}"/>
            </a:ext>
          </a:extLst>
        </xdr:cNvPr>
        <xdr:cNvSpPr/>
      </xdr:nvSpPr>
      <xdr:spPr>
        <a:xfrm>
          <a:off x="12827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BC7452C-6A96-4233-8A7F-7A3B21A3D840}"/>
            </a:ext>
          </a:extLst>
        </xdr:cNvPr>
        <xdr:cNvSpPr txBox="1"/>
      </xdr:nvSpPr>
      <xdr:spPr>
        <a:xfrm>
          <a:off x="9715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CF15775-0261-483D-AC08-99862FB3602A}"/>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169BCDD-C69C-4E0B-B863-CB9328AA4182}"/>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1E9C3D8-3AC0-447E-9B75-6E9F08AA0B16}"/>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D66CFEA-5EAC-460D-AF06-8799CCB3EEE9}"/>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7DEC40-20D3-41BF-9811-9175EDE5289C}"/>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6" name="楕円 85">
          <a:extLst>
            <a:ext uri="{FF2B5EF4-FFF2-40B4-BE49-F238E27FC236}">
              <a16:creationId xmlns:a16="http://schemas.microsoft.com/office/drawing/2014/main" id="{B359A8C3-2B98-4BE0-AA84-1C4876F0C350}"/>
            </a:ext>
          </a:extLst>
        </xdr:cNvPr>
        <xdr:cNvSpPr/>
      </xdr:nvSpPr>
      <xdr:spPr>
        <a:xfrm>
          <a:off x="4464050" y="65256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7" name="財政力該当値テキスト">
          <a:extLst>
            <a:ext uri="{FF2B5EF4-FFF2-40B4-BE49-F238E27FC236}">
              <a16:creationId xmlns:a16="http://schemas.microsoft.com/office/drawing/2014/main" id="{73EF2555-01F1-46CB-A3AD-0D2E8296642E}"/>
            </a:ext>
          </a:extLst>
        </xdr:cNvPr>
        <xdr:cNvSpPr txBox="1"/>
      </xdr:nvSpPr>
      <xdr:spPr>
        <a:xfrm>
          <a:off x="45847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688F96DC-52AF-49C7-8021-97180E8DA864}"/>
            </a:ext>
          </a:extLst>
        </xdr:cNvPr>
        <xdr:cNvSpPr/>
      </xdr:nvSpPr>
      <xdr:spPr>
        <a:xfrm>
          <a:off x="3702050" y="64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31C751F9-A3AD-4C08-B080-B123468673BB}"/>
            </a:ext>
          </a:extLst>
        </xdr:cNvPr>
        <xdr:cNvSpPr txBox="1"/>
      </xdr:nvSpPr>
      <xdr:spPr>
        <a:xfrm>
          <a:off x="3409950" y="6267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0" name="楕円 89">
          <a:extLst>
            <a:ext uri="{FF2B5EF4-FFF2-40B4-BE49-F238E27FC236}">
              <a16:creationId xmlns:a16="http://schemas.microsoft.com/office/drawing/2014/main" id="{75EBC291-3C58-4A2B-8292-AE308D89BE42}"/>
            </a:ext>
          </a:extLst>
        </xdr:cNvPr>
        <xdr:cNvSpPr/>
      </xdr:nvSpPr>
      <xdr:spPr>
        <a:xfrm>
          <a:off x="288925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1" name="テキスト ボックス 90">
          <a:extLst>
            <a:ext uri="{FF2B5EF4-FFF2-40B4-BE49-F238E27FC236}">
              <a16:creationId xmlns:a16="http://schemas.microsoft.com/office/drawing/2014/main" id="{BC2041CF-B7CC-4584-8663-C71DE29F577A}"/>
            </a:ext>
          </a:extLst>
        </xdr:cNvPr>
        <xdr:cNvSpPr txBox="1"/>
      </xdr:nvSpPr>
      <xdr:spPr>
        <a:xfrm>
          <a:off x="25971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2" name="楕円 91">
          <a:extLst>
            <a:ext uri="{FF2B5EF4-FFF2-40B4-BE49-F238E27FC236}">
              <a16:creationId xmlns:a16="http://schemas.microsoft.com/office/drawing/2014/main" id="{509BA63A-B629-4FCD-B818-46D9825FC370}"/>
            </a:ext>
          </a:extLst>
        </xdr:cNvPr>
        <xdr:cNvSpPr/>
      </xdr:nvSpPr>
      <xdr:spPr>
        <a:xfrm>
          <a:off x="20955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675E08F-693F-4451-B956-2BB2DEAC16E3}"/>
            </a:ext>
          </a:extLst>
        </xdr:cNvPr>
        <xdr:cNvSpPr txBox="1"/>
      </xdr:nvSpPr>
      <xdr:spPr>
        <a:xfrm>
          <a:off x="17843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8AC59FD8-0D64-4BB9-B9BF-230C911E0227}"/>
            </a:ext>
          </a:extLst>
        </xdr:cNvPr>
        <xdr:cNvSpPr/>
      </xdr:nvSpPr>
      <xdr:spPr>
        <a:xfrm>
          <a:off x="12827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2C916A0D-55FD-4ED7-A649-7FCB287ABEFF}"/>
            </a:ext>
          </a:extLst>
        </xdr:cNvPr>
        <xdr:cNvSpPr txBox="1"/>
      </xdr:nvSpPr>
      <xdr:spPr>
        <a:xfrm>
          <a:off x="9715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11B4D9FB-D27A-45EA-BA91-9EAF8724EAC5}"/>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1916278-0D53-4594-8B2A-DD7265D070B6}"/>
            </a:ext>
          </a:extLst>
        </xdr:cNvPr>
        <xdr:cNvSpPr txBox="1"/>
      </xdr:nvSpPr>
      <xdr:spPr>
        <a:xfrm>
          <a:off x="1699880" y="8877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E7E61CFE-57DD-46C8-8024-7127B730436F}"/>
            </a:ext>
          </a:extLst>
        </xdr:cNvPr>
        <xdr:cNvSpPr txBox="1"/>
      </xdr:nvSpPr>
      <xdr:spPr>
        <a:xfrm>
          <a:off x="3113420"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AF3CD2EE-F30D-47BF-B9EB-A082CC23938A}"/>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1325B825-9C6D-4FA7-88E8-94F287DACE28}"/>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532A4D8-84A8-40B9-8D16-1749EF44586E}"/>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DF163C4-FB22-4E34-8503-21E0AAE8DFF5}"/>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4EEA99E4-6B69-49A6-A3D3-7122D245F09E}"/>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254178DF-1EDD-4594-8A33-23ADC912A6B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9EE0E5D3-0D7D-4F1D-841C-EB470ACDB177}"/>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944E48E3-1FC6-40F0-BC44-0D71A574BE95}"/>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経常収支比率は、大阪市立高等学校等の一元化による教職員数の増等により人件費などが増となったことに加え、地方交付税や臨時財政対策債の減などにより、前年度に比べて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B2B6F3C0-3F0A-4E7A-A96C-A8E07271F726}"/>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D089B1A3-6D71-4BCE-9859-BF26311A1FC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7D1FE087-2F42-4E2C-956D-741B9780CCA2}"/>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BA300C8F-CA12-4001-BB7F-0B80EC84DE33}"/>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8ADA8D96-EF23-49EB-80D5-8C3DA0B6E01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7B8934F2-F7A4-4E48-BC3B-B7FE8CC9733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FAB5DC14-DF41-49A6-ADDD-860F421395D1}"/>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7DCBEABE-AA0B-4D7D-A203-0F7C951974D5}"/>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5B707A18-FB72-4FCE-AC2A-B4640C2739E5}"/>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7852DF6B-4310-4AE0-B1D8-65B139C0E6FC}"/>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BF0D4416-F7DF-4E92-ACD2-426C22FF3E2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B7F2E85E-BB07-442A-AF44-E577E2E2CB43}"/>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7C86C3A0-6C6B-4F15-A031-400C92C93567}"/>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FA72C044-2694-40F5-B47E-A2D9E9095CB1}"/>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D28DA2F-88C7-4C43-9BA7-1322D678C93F}"/>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3CAEE1B2-3334-4529-AC87-E6055994F6E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129963</xdr:rowOff>
    </xdr:from>
    <xdr:to>
      <xdr:col>23</xdr:col>
      <xdr:colOff>133350</xdr:colOff>
      <xdr:row>66</xdr:row>
      <xdr:rowOff>58420</xdr:rowOff>
    </xdr:to>
    <xdr:cxnSp macro="">
      <xdr:nvCxnSpPr>
        <xdr:cNvPr id="123" name="直線コネクタ 122">
          <a:extLst>
            <a:ext uri="{FF2B5EF4-FFF2-40B4-BE49-F238E27FC236}">
              <a16:creationId xmlns:a16="http://schemas.microsoft.com/office/drawing/2014/main" id="{9EAD567A-4B84-4C6F-A18A-1CF4EFB9CF6F}"/>
            </a:ext>
          </a:extLst>
        </xdr:cNvPr>
        <xdr:cNvCxnSpPr/>
      </xdr:nvCxnSpPr>
      <xdr:spPr>
        <a:xfrm flipV="1">
          <a:off x="4514850" y="10035963"/>
          <a:ext cx="0" cy="919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4" name="財政構造の弾力性最小値テキスト">
          <a:extLst>
            <a:ext uri="{FF2B5EF4-FFF2-40B4-BE49-F238E27FC236}">
              <a16:creationId xmlns:a16="http://schemas.microsoft.com/office/drawing/2014/main" id="{3BD2F1FF-AAA4-4A1F-B7E6-B8938BFD3A85}"/>
            </a:ext>
          </a:extLst>
        </xdr:cNvPr>
        <xdr:cNvSpPr txBox="1"/>
      </xdr:nvSpPr>
      <xdr:spPr>
        <a:xfrm>
          <a:off x="45847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5" name="直線コネクタ 124">
          <a:extLst>
            <a:ext uri="{FF2B5EF4-FFF2-40B4-BE49-F238E27FC236}">
              <a16:creationId xmlns:a16="http://schemas.microsoft.com/office/drawing/2014/main" id="{39DDD524-23E5-468B-B0F5-8D2116396617}"/>
            </a:ext>
          </a:extLst>
        </xdr:cNvPr>
        <xdr:cNvCxnSpPr/>
      </xdr:nvCxnSpPr>
      <xdr:spPr>
        <a:xfrm>
          <a:off x="4425950" y="10955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44890</xdr:rowOff>
    </xdr:from>
    <xdr:ext cx="762000" cy="259045"/>
    <xdr:sp macro="" textlink="">
      <xdr:nvSpPr>
        <xdr:cNvPr id="126" name="財政構造の弾力性最大値テキスト">
          <a:extLst>
            <a:ext uri="{FF2B5EF4-FFF2-40B4-BE49-F238E27FC236}">
              <a16:creationId xmlns:a16="http://schemas.microsoft.com/office/drawing/2014/main" id="{40BFBC99-E57C-4E42-A94B-937D19F320A9}"/>
            </a:ext>
          </a:extLst>
        </xdr:cNvPr>
        <xdr:cNvSpPr txBox="1"/>
      </xdr:nvSpPr>
      <xdr:spPr>
        <a:xfrm>
          <a:off x="4584700" y="978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129963</xdr:rowOff>
    </xdr:from>
    <xdr:to>
      <xdr:col>24</xdr:col>
      <xdr:colOff>12700</xdr:colOff>
      <xdr:row>60</xdr:row>
      <xdr:rowOff>129963</xdr:rowOff>
    </xdr:to>
    <xdr:cxnSp macro="">
      <xdr:nvCxnSpPr>
        <xdr:cNvPr id="127" name="直線コネクタ 126">
          <a:extLst>
            <a:ext uri="{FF2B5EF4-FFF2-40B4-BE49-F238E27FC236}">
              <a16:creationId xmlns:a16="http://schemas.microsoft.com/office/drawing/2014/main" id="{EA082C8E-DDAA-4F7E-9E87-516F68064F07}"/>
            </a:ext>
          </a:extLst>
        </xdr:cNvPr>
        <xdr:cNvCxnSpPr/>
      </xdr:nvCxnSpPr>
      <xdr:spPr>
        <a:xfrm>
          <a:off x="4425950" y="10035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44027</xdr:rowOff>
    </xdr:from>
    <xdr:to>
      <xdr:col>23</xdr:col>
      <xdr:colOff>133350</xdr:colOff>
      <xdr:row>66</xdr:row>
      <xdr:rowOff>58420</xdr:rowOff>
    </xdr:to>
    <xdr:cxnSp macro="">
      <xdr:nvCxnSpPr>
        <xdr:cNvPr id="128" name="直線コネクタ 127">
          <a:extLst>
            <a:ext uri="{FF2B5EF4-FFF2-40B4-BE49-F238E27FC236}">
              <a16:creationId xmlns:a16="http://schemas.microsoft.com/office/drawing/2014/main" id="{AACBC8EE-3BDA-498B-B91B-C7490F259ECE}"/>
            </a:ext>
          </a:extLst>
        </xdr:cNvPr>
        <xdr:cNvCxnSpPr/>
      </xdr:nvCxnSpPr>
      <xdr:spPr>
        <a:xfrm>
          <a:off x="3752850" y="9784927"/>
          <a:ext cx="762000" cy="11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47854</xdr:rowOff>
    </xdr:from>
    <xdr:ext cx="762000" cy="259045"/>
    <xdr:sp macro="" textlink="">
      <xdr:nvSpPr>
        <xdr:cNvPr id="129" name="財政構造の弾力性平均値テキスト">
          <a:extLst>
            <a:ext uri="{FF2B5EF4-FFF2-40B4-BE49-F238E27FC236}">
              <a16:creationId xmlns:a16="http://schemas.microsoft.com/office/drawing/2014/main" id="{8E6CB878-ABE7-4A55-B1F9-B1D21C048492}"/>
            </a:ext>
          </a:extLst>
        </xdr:cNvPr>
        <xdr:cNvSpPr txBox="1"/>
      </xdr:nvSpPr>
      <xdr:spPr>
        <a:xfrm>
          <a:off x="4584700" y="10284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0" name="フローチャート: 判断 129">
          <a:extLst>
            <a:ext uri="{FF2B5EF4-FFF2-40B4-BE49-F238E27FC236}">
              <a16:creationId xmlns:a16="http://schemas.microsoft.com/office/drawing/2014/main" id="{1D08AB1D-5B35-43FE-BC17-6A13C06233B1}"/>
            </a:ext>
          </a:extLst>
        </xdr:cNvPr>
        <xdr:cNvSpPr/>
      </xdr:nvSpPr>
      <xdr:spPr>
        <a:xfrm>
          <a:off x="4464050" y="1043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65</xdr:row>
      <xdr:rowOff>117263</xdr:rowOff>
    </xdr:to>
    <xdr:cxnSp macro="">
      <xdr:nvCxnSpPr>
        <xdr:cNvPr id="131" name="直線コネクタ 130">
          <a:extLst>
            <a:ext uri="{FF2B5EF4-FFF2-40B4-BE49-F238E27FC236}">
              <a16:creationId xmlns:a16="http://schemas.microsoft.com/office/drawing/2014/main" id="{DFE68320-4A8A-48EF-B589-0D96DE9C1AC8}"/>
            </a:ext>
          </a:extLst>
        </xdr:cNvPr>
        <xdr:cNvCxnSpPr/>
      </xdr:nvCxnSpPr>
      <xdr:spPr>
        <a:xfrm flipV="1">
          <a:off x="2940050" y="9784927"/>
          <a:ext cx="812800" cy="10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154094</xdr:rowOff>
    </xdr:from>
    <xdr:to>
      <xdr:col>19</xdr:col>
      <xdr:colOff>184150</xdr:colOff>
      <xdr:row>60</xdr:row>
      <xdr:rowOff>84244</xdr:rowOff>
    </xdr:to>
    <xdr:sp macro="" textlink="">
      <xdr:nvSpPr>
        <xdr:cNvPr id="132" name="フローチャート: 判断 131">
          <a:extLst>
            <a:ext uri="{FF2B5EF4-FFF2-40B4-BE49-F238E27FC236}">
              <a16:creationId xmlns:a16="http://schemas.microsoft.com/office/drawing/2014/main" id="{A74E5E92-DBA7-41C8-90C2-E2C9F3460DB9}"/>
            </a:ext>
          </a:extLst>
        </xdr:cNvPr>
        <xdr:cNvSpPr/>
      </xdr:nvSpPr>
      <xdr:spPr>
        <a:xfrm>
          <a:off x="3702050" y="9894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69021</xdr:rowOff>
    </xdr:from>
    <xdr:ext cx="736600" cy="259045"/>
    <xdr:sp macro="" textlink="">
      <xdr:nvSpPr>
        <xdr:cNvPr id="133" name="テキスト ボックス 132">
          <a:extLst>
            <a:ext uri="{FF2B5EF4-FFF2-40B4-BE49-F238E27FC236}">
              <a16:creationId xmlns:a16="http://schemas.microsoft.com/office/drawing/2014/main" id="{764A0DC4-0EA2-4133-9193-EF5733B2A352}"/>
            </a:ext>
          </a:extLst>
        </xdr:cNvPr>
        <xdr:cNvSpPr txBox="1"/>
      </xdr:nvSpPr>
      <xdr:spPr>
        <a:xfrm>
          <a:off x="3409950" y="997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117263</xdr:rowOff>
    </xdr:to>
    <xdr:cxnSp macro="">
      <xdr:nvCxnSpPr>
        <xdr:cNvPr id="134" name="直線コネクタ 133">
          <a:extLst>
            <a:ext uri="{FF2B5EF4-FFF2-40B4-BE49-F238E27FC236}">
              <a16:creationId xmlns:a16="http://schemas.microsoft.com/office/drawing/2014/main" id="{4B359A7F-079A-4E9E-986D-0B4590C0266C}"/>
            </a:ext>
          </a:extLst>
        </xdr:cNvPr>
        <xdr:cNvCxnSpPr/>
      </xdr:nvCxnSpPr>
      <xdr:spPr>
        <a:xfrm>
          <a:off x="2127250" y="10670117"/>
          <a:ext cx="812800" cy="17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5AA7E273-5FAF-4E5B-9545-8113D9CDECD1}"/>
            </a:ext>
          </a:extLst>
        </xdr:cNvPr>
        <xdr:cNvSpPr/>
      </xdr:nvSpPr>
      <xdr:spPr>
        <a:xfrm>
          <a:off x="28892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id="{A56DF15C-2B61-48DA-92CD-44ECEAD4573C}"/>
            </a:ext>
          </a:extLst>
        </xdr:cNvPr>
        <xdr:cNvSpPr txBox="1"/>
      </xdr:nvSpPr>
      <xdr:spPr>
        <a:xfrm>
          <a:off x="25971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65</xdr:row>
      <xdr:rowOff>60960</xdr:rowOff>
    </xdr:to>
    <xdr:cxnSp macro="">
      <xdr:nvCxnSpPr>
        <xdr:cNvPr id="137" name="直線コネクタ 136">
          <a:extLst>
            <a:ext uri="{FF2B5EF4-FFF2-40B4-BE49-F238E27FC236}">
              <a16:creationId xmlns:a16="http://schemas.microsoft.com/office/drawing/2014/main" id="{30531E9F-E850-485C-AAA9-35FB31729198}"/>
            </a:ext>
          </a:extLst>
        </xdr:cNvPr>
        <xdr:cNvCxnSpPr/>
      </xdr:nvCxnSpPr>
      <xdr:spPr>
        <a:xfrm flipV="1">
          <a:off x="1333500" y="10670117"/>
          <a:ext cx="79375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38" name="フローチャート: 判断 137">
          <a:extLst>
            <a:ext uri="{FF2B5EF4-FFF2-40B4-BE49-F238E27FC236}">
              <a16:creationId xmlns:a16="http://schemas.microsoft.com/office/drawing/2014/main" id="{659CED54-E592-4449-95C8-64CF87FD3504}"/>
            </a:ext>
          </a:extLst>
        </xdr:cNvPr>
        <xdr:cNvSpPr/>
      </xdr:nvSpPr>
      <xdr:spPr>
        <a:xfrm>
          <a:off x="2095500" y="105291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39" name="テキスト ボックス 138">
          <a:extLst>
            <a:ext uri="{FF2B5EF4-FFF2-40B4-BE49-F238E27FC236}">
              <a16:creationId xmlns:a16="http://schemas.microsoft.com/office/drawing/2014/main" id="{5DFA0C00-0AEE-49EC-9D49-7437C91C195C}"/>
            </a:ext>
          </a:extLst>
        </xdr:cNvPr>
        <xdr:cNvSpPr txBox="1"/>
      </xdr:nvSpPr>
      <xdr:spPr>
        <a:xfrm>
          <a:off x="1784350" y="1030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0" name="フローチャート: 判断 139">
          <a:extLst>
            <a:ext uri="{FF2B5EF4-FFF2-40B4-BE49-F238E27FC236}">
              <a16:creationId xmlns:a16="http://schemas.microsoft.com/office/drawing/2014/main" id="{9359B644-D505-490B-A236-2C5FCFEBD237}"/>
            </a:ext>
          </a:extLst>
        </xdr:cNvPr>
        <xdr:cNvSpPr/>
      </xdr:nvSpPr>
      <xdr:spPr>
        <a:xfrm>
          <a:off x="1282700" y="104245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1" name="テキスト ボックス 140">
          <a:extLst>
            <a:ext uri="{FF2B5EF4-FFF2-40B4-BE49-F238E27FC236}">
              <a16:creationId xmlns:a16="http://schemas.microsoft.com/office/drawing/2014/main" id="{D5C00725-8CDF-4F99-92CA-AFA0DB9D2178}"/>
            </a:ext>
          </a:extLst>
        </xdr:cNvPr>
        <xdr:cNvSpPr txBox="1"/>
      </xdr:nvSpPr>
      <xdr:spPr>
        <a:xfrm>
          <a:off x="971550" y="102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BF5847F-7286-4962-A844-A65CFD4CA032}"/>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F6B29EF6-7302-4FD7-BFEC-711ADB834A68}"/>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537774CB-99F7-4E97-A07F-DE42568777A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DB2733F0-6415-4DDD-8A39-7B9D29DFEED7}"/>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016CB87-7BD2-4D22-893C-90F28FE94FC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7" name="楕円 146">
          <a:extLst>
            <a:ext uri="{FF2B5EF4-FFF2-40B4-BE49-F238E27FC236}">
              <a16:creationId xmlns:a16="http://schemas.microsoft.com/office/drawing/2014/main" id="{5B785588-A0F6-4200-86CB-9B8BF787F456}"/>
            </a:ext>
          </a:extLst>
        </xdr:cNvPr>
        <xdr:cNvSpPr/>
      </xdr:nvSpPr>
      <xdr:spPr>
        <a:xfrm>
          <a:off x="446405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48" name="財政構造の弾力性該当値テキスト">
          <a:extLst>
            <a:ext uri="{FF2B5EF4-FFF2-40B4-BE49-F238E27FC236}">
              <a16:creationId xmlns:a16="http://schemas.microsoft.com/office/drawing/2014/main" id="{FA4C5152-DBFF-40DB-A6A3-6EE8D32F3EF1}"/>
            </a:ext>
          </a:extLst>
        </xdr:cNvPr>
        <xdr:cNvSpPr txBox="1"/>
      </xdr:nvSpPr>
      <xdr:spPr>
        <a:xfrm>
          <a:off x="45847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164677</xdr:rowOff>
    </xdr:from>
    <xdr:to>
      <xdr:col>19</xdr:col>
      <xdr:colOff>184150</xdr:colOff>
      <xdr:row>59</xdr:row>
      <xdr:rowOff>94827</xdr:rowOff>
    </xdr:to>
    <xdr:sp macro="" textlink="">
      <xdr:nvSpPr>
        <xdr:cNvPr id="149" name="楕円 148">
          <a:extLst>
            <a:ext uri="{FF2B5EF4-FFF2-40B4-BE49-F238E27FC236}">
              <a16:creationId xmlns:a16="http://schemas.microsoft.com/office/drawing/2014/main" id="{40BC86BE-7C7E-4B53-90FF-541F7F58CFB1}"/>
            </a:ext>
          </a:extLst>
        </xdr:cNvPr>
        <xdr:cNvSpPr/>
      </xdr:nvSpPr>
      <xdr:spPr>
        <a:xfrm>
          <a:off x="3702050" y="97404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105004</xdr:rowOff>
    </xdr:from>
    <xdr:ext cx="736600" cy="259045"/>
    <xdr:sp macro="" textlink="">
      <xdr:nvSpPr>
        <xdr:cNvPr id="150" name="テキスト ボックス 149">
          <a:extLst>
            <a:ext uri="{FF2B5EF4-FFF2-40B4-BE49-F238E27FC236}">
              <a16:creationId xmlns:a16="http://schemas.microsoft.com/office/drawing/2014/main" id="{58F71B2B-9F72-4AF3-B985-338D5536BCD8}"/>
            </a:ext>
          </a:extLst>
        </xdr:cNvPr>
        <xdr:cNvSpPr txBox="1"/>
      </xdr:nvSpPr>
      <xdr:spPr>
        <a:xfrm>
          <a:off x="3409950" y="9515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1" name="楕円 150">
          <a:extLst>
            <a:ext uri="{FF2B5EF4-FFF2-40B4-BE49-F238E27FC236}">
              <a16:creationId xmlns:a16="http://schemas.microsoft.com/office/drawing/2014/main" id="{2FE52624-72AC-42D3-A20B-D33DFEB63A7E}"/>
            </a:ext>
          </a:extLst>
        </xdr:cNvPr>
        <xdr:cNvSpPr/>
      </xdr:nvSpPr>
      <xdr:spPr>
        <a:xfrm>
          <a:off x="2889250" y="107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2" name="テキスト ボックス 151">
          <a:extLst>
            <a:ext uri="{FF2B5EF4-FFF2-40B4-BE49-F238E27FC236}">
              <a16:creationId xmlns:a16="http://schemas.microsoft.com/office/drawing/2014/main" id="{C76BB1EB-B50F-4AEA-BEE9-C124CE2FFDF7}"/>
            </a:ext>
          </a:extLst>
        </xdr:cNvPr>
        <xdr:cNvSpPr txBox="1"/>
      </xdr:nvSpPr>
      <xdr:spPr>
        <a:xfrm>
          <a:off x="2597150" y="1088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3" name="楕円 152">
          <a:extLst>
            <a:ext uri="{FF2B5EF4-FFF2-40B4-BE49-F238E27FC236}">
              <a16:creationId xmlns:a16="http://schemas.microsoft.com/office/drawing/2014/main" id="{3270C764-5F1F-4355-8885-A61AC88D2FA5}"/>
            </a:ext>
          </a:extLst>
        </xdr:cNvPr>
        <xdr:cNvSpPr/>
      </xdr:nvSpPr>
      <xdr:spPr>
        <a:xfrm>
          <a:off x="2095500" y="1061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4" name="テキスト ボックス 153">
          <a:extLst>
            <a:ext uri="{FF2B5EF4-FFF2-40B4-BE49-F238E27FC236}">
              <a16:creationId xmlns:a16="http://schemas.microsoft.com/office/drawing/2014/main" id="{2B8572E2-6971-4D95-9C9B-2F1C38FDCB6E}"/>
            </a:ext>
          </a:extLst>
        </xdr:cNvPr>
        <xdr:cNvSpPr txBox="1"/>
      </xdr:nvSpPr>
      <xdr:spPr>
        <a:xfrm>
          <a:off x="17843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6503A181-35DE-42C8-8278-ECB350003EA8}"/>
            </a:ext>
          </a:extLst>
        </xdr:cNvPr>
        <xdr:cNvSpPr/>
      </xdr:nvSpPr>
      <xdr:spPr>
        <a:xfrm>
          <a:off x="12827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3BBB1630-B1C7-4712-84AF-B5D8851E3768}"/>
            </a:ext>
          </a:extLst>
        </xdr:cNvPr>
        <xdr:cNvSpPr txBox="1"/>
      </xdr:nvSpPr>
      <xdr:spPr>
        <a:xfrm>
          <a:off x="9715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C4E57512-F2F0-4A08-9428-A11FF27C9F89}"/>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D3C7E205-DCA7-4DD8-8685-E25A630DC57A}"/>
            </a:ext>
          </a:extLst>
        </xdr:cNvPr>
        <xdr:cNvSpPr txBox="1"/>
      </xdr:nvSpPr>
      <xdr:spPr>
        <a:xfrm>
          <a:off x="886253" y="125476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AE69C76-29D1-4716-A3BD-6115D49BF337}"/>
            </a:ext>
          </a:extLst>
        </xdr:cNvPr>
        <xdr:cNvSpPr txBox="1"/>
      </xdr:nvSpPr>
      <xdr:spPr>
        <a:xfrm>
          <a:off x="3927047"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45E2712C-2FB4-40A3-960A-B4F94CEAC52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4728880-1E17-4365-8ADE-7BE64D1F5F22}"/>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00D8809-CC4D-44CC-A9E1-AF2FF98DAB7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E2A03A1-3C9B-4C58-A169-77B8523CA5A4}"/>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D5A9AC0F-823F-49DA-9BD8-9BFAB37E6622}"/>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A461BC6E-C6BD-47A8-8CB6-2955C57F10F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39FC0E4A-1BC8-4463-9B09-7D70D3BB9A1C}"/>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98334E2D-7596-426D-B3E7-BCC8ADD1B50E}"/>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人当たり人件費・物件費等決算額は、人件費の抑制などコスト縮減に努めてきた結果、グループ内平均、全都道府県平均をともに下回る水準となった。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E773B168-885B-44ED-B7D9-2C6E9DADF4D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EEB4C62-30E9-4F03-ADA6-23831685045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E91C859D-F644-4073-AF2D-2F96100D0D5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AE6A19F0-A8DD-4C70-B1EA-538242E6DEBA}"/>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525E47D1-404B-497B-9D5D-1495B92C311B}"/>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F827BB09-E9DA-4933-BDA6-050B37869921}"/>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291C8571-F785-43DC-9D7A-16D0174C3CA9}"/>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B95AE28-2999-4F98-8417-6950797193FD}"/>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8EC8215C-35F4-4FB6-81C3-7897AD27E314}"/>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6C24C1DD-6367-4678-A5A2-468330BD6518}"/>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7786704F-3AEB-4766-A09F-6E18E30F738E}"/>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6D717E78-6E31-479F-B74A-95CC75DD0F62}"/>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551EFAC0-AE8F-4ABC-9A85-E51B7C03BCF4}"/>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E6103CF6-120A-4154-9D40-ADC34DDCD406}"/>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8C149568-4044-4301-A836-565FC7BB7E9D}"/>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27503FB-1B94-4F7D-8EC2-274E6F4F3D55}"/>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C67704B1-B275-4C76-B823-F7464D3F73A4}"/>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E3014DF0-DC4E-41A2-9CB1-1D465371395D}"/>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5C86F25B-9A5C-4310-83E7-51943D319915}"/>
            </a:ext>
          </a:extLst>
        </xdr:cNvPr>
        <xdr:cNvCxnSpPr/>
      </xdr:nvCxnSpPr>
      <xdr:spPr>
        <a:xfrm flipV="1">
          <a:off x="4514850" y="13293299"/>
          <a:ext cx="0" cy="1456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3ABA02DE-BEA0-4AAD-9DC2-3D45367A922D}"/>
            </a:ext>
          </a:extLst>
        </xdr:cNvPr>
        <xdr:cNvSpPr txBox="1"/>
      </xdr:nvSpPr>
      <xdr:spPr>
        <a:xfrm>
          <a:off x="45847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35135741-1410-4972-BCEB-95F4B519985E}"/>
            </a:ext>
          </a:extLst>
        </xdr:cNvPr>
        <xdr:cNvCxnSpPr/>
      </xdr:nvCxnSpPr>
      <xdr:spPr>
        <a:xfrm>
          <a:off x="4425950" y="14750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522ED7F4-52D8-4F22-9DC2-A9D6FBD9578F}"/>
            </a:ext>
          </a:extLst>
        </xdr:cNvPr>
        <xdr:cNvSpPr txBox="1"/>
      </xdr:nvSpPr>
      <xdr:spPr>
        <a:xfrm>
          <a:off x="4584700" y="130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7D9F9E73-8DAF-4690-9A8F-39681075EE16}"/>
            </a:ext>
          </a:extLst>
        </xdr:cNvPr>
        <xdr:cNvCxnSpPr/>
      </xdr:nvCxnSpPr>
      <xdr:spPr>
        <a:xfrm>
          <a:off x="4425950" y="132932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24709</xdr:rowOff>
    </xdr:from>
    <xdr:to>
      <xdr:col>23</xdr:col>
      <xdr:colOff>133350</xdr:colOff>
      <xdr:row>82</xdr:row>
      <xdr:rowOff>118712</xdr:rowOff>
    </xdr:to>
    <xdr:cxnSp macro="">
      <xdr:nvCxnSpPr>
        <xdr:cNvPr id="191" name="直線コネクタ 190">
          <a:extLst>
            <a:ext uri="{FF2B5EF4-FFF2-40B4-BE49-F238E27FC236}">
              <a16:creationId xmlns:a16="http://schemas.microsoft.com/office/drawing/2014/main" id="{5A786C99-5CCC-42A7-99AD-675A8CF42F57}"/>
            </a:ext>
          </a:extLst>
        </xdr:cNvPr>
        <xdr:cNvCxnSpPr/>
      </xdr:nvCxnSpPr>
      <xdr:spPr>
        <a:xfrm>
          <a:off x="3752850" y="13562909"/>
          <a:ext cx="7620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DE49C176-EE0C-499E-8B82-70785BD22766}"/>
            </a:ext>
          </a:extLst>
        </xdr:cNvPr>
        <xdr:cNvSpPr txBox="1"/>
      </xdr:nvSpPr>
      <xdr:spPr>
        <a:xfrm>
          <a:off x="4584700" y="1364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934053AA-BC2B-4467-90B8-D49477EA8474}"/>
            </a:ext>
          </a:extLst>
        </xdr:cNvPr>
        <xdr:cNvSpPr/>
      </xdr:nvSpPr>
      <xdr:spPr>
        <a:xfrm>
          <a:off x="4464050" y="13669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125825</xdr:rowOff>
    </xdr:from>
    <xdr:to>
      <xdr:col>19</xdr:col>
      <xdr:colOff>133350</xdr:colOff>
      <xdr:row>82</xdr:row>
      <xdr:rowOff>24709</xdr:rowOff>
    </xdr:to>
    <xdr:cxnSp macro="">
      <xdr:nvCxnSpPr>
        <xdr:cNvPr id="194" name="直線コネクタ 193">
          <a:extLst>
            <a:ext uri="{FF2B5EF4-FFF2-40B4-BE49-F238E27FC236}">
              <a16:creationId xmlns:a16="http://schemas.microsoft.com/office/drawing/2014/main" id="{87DAA330-9FDC-42D0-9C49-A4684A7361DE}"/>
            </a:ext>
          </a:extLst>
        </xdr:cNvPr>
        <xdr:cNvCxnSpPr/>
      </xdr:nvCxnSpPr>
      <xdr:spPr>
        <a:xfrm>
          <a:off x="2940050" y="13498925"/>
          <a:ext cx="8128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82D38557-BEF5-4B51-8A4E-0A7BA141CC18}"/>
            </a:ext>
          </a:extLst>
        </xdr:cNvPr>
        <xdr:cNvSpPr/>
      </xdr:nvSpPr>
      <xdr:spPr>
        <a:xfrm>
          <a:off x="3702050" y="13613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291F24B4-8F3C-464F-A0A2-4A21D62E90E7}"/>
            </a:ext>
          </a:extLst>
        </xdr:cNvPr>
        <xdr:cNvSpPr txBox="1"/>
      </xdr:nvSpPr>
      <xdr:spPr>
        <a:xfrm>
          <a:off x="3409950" y="1369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107130</xdr:rowOff>
    </xdr:from>
    <xdr:to>
      <xdr:col>15</xdr:col>
      <xdr:colOff>82550</xdr:colOff>
      <xdr:row>81</xdr:row>
      <xdr:rowOff>125825</xdr:rowOff>
    </xdr:to>
    <xdr:cxnSp macro="">
      <xdr:nvCxnSpPr>
        <xdr:cNvPr id="197" name="直線コネクタ 196">
          <a:extLst>
            <a:ext uri="{FF2B5EF4-FFF2-40B4-BE49-F238E27FC236}">
              <a16:creationId xmlns:a16="http://schemas.microsoft.com/office/drawing/2014/main" id="{25761AF8-88FE-432B-A022-E8165B2B106C}"/>
            </a:ext>
          </a:extLst>
        </xdr:cNvPr>
        <xdr:cNvCxnSpPr/>
      </xdr:nvCxnSpPr>
      <xdr:spPr>
        <a:xfrm>
          <a:off x="2127250" y="13480230"/>
          <a:ext cx="8128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E9890B35-28E2-4829-8ECB-62A5F8166323}"/>
            </a:ext>
          </a:extLst>
        </xdr:cNvPr>
        <xdr:cNvSpPr/>
      </xdr:nvSpPr>
      <xdr:spPr>
        <a:xfrm>
          <a:off x="2889250" y="1356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90A19368-517E-4FB9-9F52-2684AF1B34BC}"/>
            </a:ext>
          </a:extLst>
        </xdr:cNvPr>
        <xdr:cNvSpPr txBox="1"/>
      </xdr:nvSpPr>
      <xdr:spPr>
        <a:xfrm>
          <a:off x="2597150" y="1365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103085</xdr:rowOff>
    </xdr:from>
    <xdr:to>
      <xdr:col>11</xdr:col>
      <xdr:colOff>31750</xdr:colOff>
      <xdr:row>81</xdr:row>
      <xdr:rowOff>107130</xdr:rowOff>
    </xdr:to>
    <xdr:cxnSp macro="">
      <xdr:nvCxnSpPr>
        <xdr:cNvPr id="200" name="直線コネクタ 199">
          <a:extLst>
            <a:ext uri="{FF2B5EF4-FFF2-40B4-BE49-F238E27FC236}">
              <a16:creationId xmlns:a16="http://schemas.microsoft.com/office/drawing/2014/main" id="{B27AB776-A691-496E-B035-E61499615DE3}"/>
            </a:ext>
          </a:extLst>
        </xdr:cNvPr>
        <xdr:cNvCxnSpPr/>
      </xdr:nvCxnSpPr>
      <xdr:spPr>
        <a:xfrm>
          <a:off x="1333500" y="13476185"/>
          <a:ext cx="79375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06180402-A160-4A9E-A757-06DEB8F5C75B}"/>
            </a:ext>
          </a:extLst>
        </xdr:cNvPr>
        <xdr:cNvSpPr/>
      </xdr:nvSpPr>
      <xdr:spPr>
        <a:xfrm>
          <a:off x="2095500" y="13543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45A124BF-5E89-4475-91CD-F9D511E6F497}"/>
            </a:ext>
          </a:extLst>
        </xdr:cNvPr>
        <xdr:cNvSpPr txBox="1"/>
      </xdr:nvSpPr>
      <xdr:spPr>
        <a:xfrm>
          <a:off x="1784350" y="136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B6D2BD70-E636-49CD-9E6A-1D6676ABFA9C}"/>
            </a:ext>
          </a:extLst>
        </xdr:cNvPr>
        <xdr:cNvSpPr/>
      </xdr:nvSpPr>
      <xdr:spPr>
        <a:xfrm>
          <a:off x="1282700" y="135381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0F11B229-8253-4204-B921-DCD9106A3B50}"/>
            </a:ext>
          </a:extLst>
        </xdr:cNvPr>
        <xdr:cNvSpPr txBox="1"/>
      </xdr:nvSpPr>
      <xdr:spPr>
        <a:xfrm>
          <a:off x="971550" y="136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400C5AB-3B8A-48B2-9F01-1C407C7CAAA5}"/>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380A0C2-0E74-4850-A5F9-2F1E5A56695C}"/>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0A48BA3-9399-4FFB-B4CE-8245F914C8EB}"/>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8C79485-6066-473A-84F8-F185A5A152A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63A3895-0EAC-4690-8F5C-6E880C215DC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67912</xdr:rowOff>
    </xdr:from>
    <xdr:to>
      <xdr:col>23</xdr:col>
      <xdr:colOff>184150</xdr:colOff>
      <xdr:row>82</xdr:row>
      <xdr:rowOff>169512</xdr:rowOff>
    </xdr:to>
    <xdr:sp macro="" textlink="">
      <xdr:nvSpPr>
        <xdr:cNvPr id="210" name="楕円 209">
          <a:extLst>
            <a:ext uri="{FF2B5EF4-FFF2-40B4-BE49-F238E27FC236}">
              <a16:creationId xmlns:a16="http://schemas.microsoft.com/office/drawing/2014/main" id="{68ABE3CD-32B8-4486-9682-59DFD41F704F}"/>
            </a:ext>
          </a:extLst>
        </xdr:cNvPr>
        <xdr:cNvSpPr/>
      </xdr:nvSpPr>
      <xdr:spPr>
        <a:xfrm>
          <a:off x="4464050" y="13606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84439</xdr:rowOff>
    </xdr:from>
    <xdr:ext cx="762000" cy="259045"/>
    <xdr:sp macro="" textlink="">
      <xdr:nvSpPr>
        <xdr:cNvPr id="211" name="人件費・物件費等の状況該当値テキスト">
          <a:extLst>
            <a:ext uri="{FF2B5EF4-FFF2-40B4-BE49-F238E27FC236}">
              <a16:creationId xmlns:a16="http://schemas.microsoft.com/office/drawing/2014/main" id="{848EFB98-1164-4707-B0B6-6D3C3FC3A345}"/>
            </a:ext>
          </a:extLst>
        </xdr:cNvPr>
        <xdr:cNvSpPr txBox="1"/>
      </xdr:nvSpPr>
      <xdr:spPr>
        <a:xfrm>
          <a:off x="4584700" y="134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145359</xdr:rowOff>
    </xdr:from>
    <xdr:to>
      <xdr:col>19</xdr:col>
      <xdr:colOff>184150</xdr:colOff>
      <xdr:row>82</xdr:row>
      <xdr:rowOff>75509</xdr:rowOff>
    </xdr:to>
    <xdr:sp macro="" textlink="">
      <xdr:nvSpPr>
        <xdr:cNvPr id="212" name="楕円 211">
          <a:extLst>
            <a:ext uri="{FF2B5EF4-FFF2-40B4-BE49-F238E27FC236}">
              <a16:creationId xmlns:a16="http://schemas.microsoft.com/office/drawing/2014/main" id="{EB1D093B-59D3-43B7-9E26-3D406B9BC556}"/>
            </a:ext>
          </a:extLst>
        </xdr:cNvPr>
        <xdr:cNvSpPr/>
      </xdr:nvSpPr>
      <xdr:spPr>
        <a:xfrm>
          <a:off x="3702050" y="13518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85686</xdr:rowOff>
    </xdr:from>
    <xdr:ext cx="736600" cy="259045"/>
    <xdr:sp macro="" textlink="">
      <xdr:nvSpPr>
        <xdr:cNvPr id="213" name="テキスト ボックス 212">
          <a:extLst>
            <a:ext uri="{FF2B5EF4-FFF2-40B4-BE49-F238E27FC236}">
              <a16:creationId xmlns:a16="http://schemas.microsoft.com/office/drawing/2014/main" id="{10DEA902-19C4-4174-8333-6A2057EF0DD4}"/>
            </a:ext>
          </a:extLst>
        </xdr:cNvPr>
        <xdr:cNvSpPr txBox="1"/>
      </xdr:nvSpPr>
      <xdr:spPr>
        <a:xfrm>
          <a:off x="3409950" y="1329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75025</xdr:rowOff>
    </xdr:from>
    <xdr:to>
      <xdr:col>15</xdr:col>
      <xdr:colOff>133350</xdr:colOff>
      <xdr:row>82</xdr:row>
      <xdr:rowOff>5175</xdr:rowOff>
    </xdr:to>
    <xdr:sp macro="" textlink="">
      <xdr:nvSpPr>
        <xdr:cNvPr id="214" name="楕円 213">
          <a:extLst>
            <a:ext uri="{FF2B5EF4-FFF2-40B4-BE49-F238E27FC236}">
              <a16:creationId xmlns:a16="http://schemas.microsoft.com/office/drawing/2014/main" id="{185E4279-6B0A-4AC5-93D1-A50AB2D9EC3C}"/>
            </a:ext>
          </a:extLst>
        </xdr:cNvPr>
        <xdr:cNvSpPr/>
      </xdr:nvSpPr>
      <xdr:spPr>
        <a:xfrm>
          <a:off x="2889250" y="13448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15352</xdr:rowOff>
    </xdr:from>
    <xdr:ext cx="762000" cy="259045"/>
    <xdr:sp macro="" textlink="">
      <xdr:nvSpPr>
        <xdr:cNvPr id="215" name="テキスト ボックス 214">
          <a:extLst>
            <a:ext uri="{FF2B5EF4-FFF2-40B4-BE49-F238E27FC236}">
              <a16:creationId xmlns:a16="http://schemas.microsoft.com/office/drawing/2014/main" id="{C51863AD-BDD9-48FF-B99F-2E44205FB051}"/>
            </a:ext>
          </a:extLst>
        </xdr:cNvPr>
        <xdr:cNvSpPr txBox="1"/>
      </xdr:nvSpPr>
      <xdr:spPr>
        <a:xfrm>
          <a:off x="2597150" y="1322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56330</xdr:rowOff>
    </xdr:from>
    <xdr:to>
      <xdr:col>11</xdr:col>
      <xdr:colOff>82550</xdr:colOff>
      <xdr:row>81</xdr:row>
      <xdr:rowOff>157930</xdr:rowOff>
    </xdr:to>
    <xdr:sp macro="" textlink="">
      <xdr:nvSpPr>
        <xdr:cNvPr id="216" name="楕円 215">
          <a:extLst>
            <a:ext uri="{FF2B5EF4-FFF2-40B4-BE49-F238E27FC236}">
              <a16:creationId xmlns:a16="http://schemas.microsoft.com/office/drawing/2014/main" id="{32D24051-9516-4EE2-9F98-9DA469A7A56D}"/>
            </a:ext>
          </a:extLst>
        </xdr:cNvPr>
        <xdr:cNvSpPr/>
      </xdr:nvSpPr>
      <xdr:spPr>
        <a:xfrm>
          <a:off x="2095500" y="13429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168107</xdr:rowOff>
    </xdr:from>
    <xdr:ext cx="762000" cy="259045"/>
    <xdr:sp macro="" textlink="">
      <xdr:nvSpPr>
        <xdr:cNvPr id="217" name="テキスト ボックス 216">
          <a:extLst>
            <a:ext uri="{FF2B5EF4-FFF2-40B4-BE49-F238E27FC236}">
              <a16:creationId xmlns:a16="http://schemas.microsoft.com/office/drawing/2014/main" id="{F6AD0859-D0FD-4BD9-AB81-C27ECAAF1099}"/>
            </a:ext>
          </a:extLst>
        </xdr:cNvPr>
        <xdr:cNvSpPr txBox="1"/>
      </xdr:nvSpPr>
      <xdr:spPr>
        <a:xfrm>
          <a:off x="1784350" y="1321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52285</xdr:rowOff>
    </xdr:from>
    <xdr:to>
      <xdr:col>7</xdr:col>
      <xdr:colOff>31750</xdr:colOff>
      <xdr:row>81</xdr:row>
      <xdr:rowOff>153885</xdr:rowOff>
    </xdr:to>
    <xdr:sp macro="" textlink="">
      <xdr:nvSpPr>
        <xdr:cNvPr id="218" name="楕円 217">
          <a:extLst>
            <a:ext uri="{FF2B5EF4-FFF2-40B4-BE49-F238E27FC236}">
              <a16:creationId xmlns:a16="http://schemas.microsoft.com/office/drawing/2014/main" id="{0590A67F-3898-4E4C-8925-F810BDC9CC76}"/>
            </a:ext>
          </a:extLst>
        </xdr:cNvPr>
        <xdr:cNvSpPr/>
      </xdr:nvSpPr>
      <xdr:spPr>
        <a:xfrm>
          <a:off x="1282700" y="13425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164062</xdr:rowOff>
    </xdr:from>
    <xdr:ext cx="762000" cy="259045"/>
    <xdr:sp macro="" textlink="">
      <xdr:nvSpPr>
        <xdr:cNvPr id="219" name="テキスト ボックス 218">
          <a:extLst>
            <a:ext uri="{FF2B5EF4-FFF2-40B4-BE49-F238E27FC236}">
              <a16:creationId xmlns:a16="http://schemas.microsoft.com/office/drawing/2014/main" id="{D19D4644-AED1-442C-9DC0-609236CAA869}"/>
            </a:ext>
          </a:extLst>
        </xdr:cNvPr>
        <xdr:cNvSpPr txBox="1"/>
      </xdr:nvSpPr>
      <xdr:spPr>
        <a:xfrm>
          <a:off x="971550" y="1320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4A1E20E-782E-4424-9538-21A65C770576}"/>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A1F7DFD8-7818-47AE-98A4-58A3BAB6D0D4}"/>
            </a:ext>
          </a:extLst>
        </xdr:cNvPr>
        <xdr:cNvSpPr txBox="1"/>
      </xdr:nvSpPr>
      <xdr:spPr>
        <a:xfrm>
          <a:off x="12571597" y="125476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898059C3-8B12-46E1-B216-92DB343FDEBA}"/>
            </a:ext>
          </a:extLst>
        </xdr:cNvPr>
        <xdr:cNvSpPr txBox="1"/>
      </xdr:nvSpPr>
      <xdr:spPr>
        <a:xfrm>
          <a:off x="14180955" y="124968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FB2F50F-09D0-4A14-AFE9-24EADB89AFF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C74435A-E41D-4AD3-8108-165FECAD0C2C}"/>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8DC0110-4A0A-4C97-9B00-27654E475D7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A02ACDB7-3B62-459B-B4C8-36D8314D9A9F}"/>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EF55235F-E3B2-4A04-BA68-4EF0A862174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F3211BE3-B6DF-4515-B864-0A45E1124164}"/>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8968225F-87E0-43B9-B656-A7D24269D35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38644E4E-55F9-4F6D-B03E-E2CE1FC978BC}"/>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採用・退職、組織改編に伴う職員構成の変動等により、前年度と比べて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E265F54-67F0-4F19-A582-B257B21F3767}"/>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95E3B65-8E98-4DBA-8303-E0F75616AEB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3B681B60-E543-44D2-B366-4CABCC2C2CC9}"/>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E6DB6005-72A2-41EA-B873-C7F1ECC80121}"/>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1C4C6035-3BAA-4E6E-B784-E815B9079C0E}"/>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AAD73267-AD8B-4ADF-ADBF-8A0D68051E85}"/>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37E82011-A010-4B18-8FC6-BCEE53B93D3C}"/>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7EC33EB-D2A7-4AA4-A5CC-F1E30052BCFF}"/>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4B007A21-700B-44E8-9E95-7CF382477DC5}"/>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F8AC19D6-411B-4654-BEBE-44C409DF6495}"/>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9E5D8CDE-242C-466E-8E4F-21B1E07A5CD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F7F4AB70-704C-47F2-843B-0AF80F80A3AB}"/>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5B088599-4AB5-4DB2-A00E-E021258B6537}"/>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D99D4673-8A3E-4CB6-830A-1B8C3F842E10}"/>
            </a:ext>
          </a:extLst>
        </xdr:cNvPr>
        <xdr:cNvCxnSpPr/>
      </xdr:nvCxnSpPr>
      <xdr:spPr>
        <a:xfrm flipV="1">
          <a:off x="15474950" y="13373100"/>
          <a:ext cx="0" cy="14871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D2D7CFA1-3B71-401A-A8F1-D0B6223F471D}"/>
            </a:ext>
          </a:extLst>
        </xdr:cNvPr>
        <xdr:cNvSpPr txBox="1"/>
      </xdr:nvSpPr>
      <xdr:spPr>
        <a:xfrm>
          <a:off x="15563850" y="148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F884162-3944-498E-8D77-51B8E738AF5B}"/>
            </a:ext>
          </a:extLst>
        </xdr:cNvPr>
        <xdr:cNvCxnSpPr/>
      </xdr:nvCxnSpPr>
      <xdr:spPr>
        <a:xfrm>
          <a:off x="15405100" y="14860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CF22088F-0E8C-4AFA-B2E9-80750BE37C7B}"/>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CA306284-036B-495D-9C90-8849C30990D4}"/>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53339</xdr:rowOff>
    </xdr:to>
    <xdr:cxnSp macro="">
      <xdr:nvCxnSpPr>
        <xdr:cNvPr id="249" name="直線コネクタ 248">
          <a:extLst>
            <a:ext uri="{FF2B5EF4-FFF2-40B4-BE49-F238E27FC236}">
              <a16:creationId xmlns:a16="http://schemas.microsoft.com/office/drawing/2014/main" id="{1040817B-ABFC-477F-8E08-F77B51A41596}"/>
            </a:ext>
          </a:extLst>
        </xdr:cNvPr>
        <xdr:cNvCxnSpPr/>
      </xdr:nvCxnSpPr>
      <xdr:spPr>
        <a:xfrm flipV="1">
          <a:off x="14712950" y="14161770"/>
          <a:ext cx="762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F8C27796-1DDA-4673-ADB9-8A407125ABF7}"/>
            </a:ext>
          </a:extLst>
        </xdr:cNvPr>
        <xdr:cNvSpPr txBox="1"/>
      </xdr:nvSpPr>
      <xdr:spPr>
        <a:xfrm>
          <a:off x="15563850" y="13823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ACEF5160-C618-4484-B9BC-34A3D53A231E}"/>
            </a:ext>
          </a:extLst>
        </xdr:cNvPr>
        <xdr:cNvSpPr/>
      </xdr:nvSpPr>
      <xdr:spPr>
        <a:xfrm>
          <a:off x="15430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53339</xdr:rowOff>
    </xdr:to>
    <xdr:cxnSp macro="">
      <xdr:nvCxnSpPr>
        <xdr:cNvPr id="252" name="直線コネクタ 251">
          <a:extLst>
            <a:ext uri="{FF2B5EF4-FFF2-40B4-BE49-F238E27FC236}">
              <a16:creationId xmlns:a16="http://schemas.microsoft.com/office/drawing/2014/main" id="{71472258-9C56-4E9A-924A-09D29466E2AF}"/>
            </a:ext>
          </a:extLst>
        </xdr:cNvPr>
        <xdr:cNvCxnSpPr/>
      </xdr:nvCxnSpPr>
      <xdr:spPr>
        <a:xfrm>
          <a:off x="13906500" y="14161770"/>
          <a:ext cx="80645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A1A6CBA8-D7B9-4B65-9D8F-BAEBD1436DEE}"/>
            </a:ext>
          </a:extLst>
        </xdr:cNvPr>
        <xdr:cNvSpPr/>
      </xdr:nvSpPr>
      <xdr:spPr>
        <a:xfrm>
          <a:off x="14668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DB2BAE03-5510-434E-87D2-77C7BFF8954B}"/>
            </a:ext>
          </a:extLst>
        </xdr:cNvPr>
        <xdr:cNvSpPr txBox="1"/>
      </xdr:nvSpPr>
      <xdr:spPr>
        <a:xfrm>
          <a:off x="1437005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55" name="直線コネクタ 254">
          <a:extLst>
            <a:ext uri="{FF2B5EF4-FFF2-40B4-BE49-F238E27FC236}">
              <a16:creationId xmlns:a16="http://schemas.microsoft.com/office/drawing/2014/main" id="{44B9FD3A-336A-4C82-8EBB-7DB6AE1801BC}"/>
            </a:ext>
          </a:extLst>
        </xdr:cNvPr>
        <xdr:cNvCxnSpPr/>
      </xdr:nvCxnSpPr>
      <xdr:spPr>
        <a:xfrm>
          <a:off x="13106400" y="14065250"/>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B695911E-B0D8-4C9E-82A4-3711006341FF}"/>
            </a:ext>
          </a:extLst>
        </xdr:cNvPr>
        <xdr:cNvSpPr/>
      </xdr:nvSpPr>
      <xdr:spPr>
        <a:xfrm>
          <a:off x="13868400" y="14110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A744861D-1B52-4B37-9787-EB35BB686F9C}"/>
            </a:ext>
          </a:extLst>
        </xdr:cNvPr>
        <xdr:cNvSpPr txBox="1"/>
      </xdr:nvSpPr>
      <xdr:spPr>
        <a:xfrm>
          <a:off x="1355725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88</xdr:row>
      <xdr:rowOff>48261</xdr:rowOff>
    </xdr:to>
    <xdr:cxnSp macro="">
      <xdr:nvCxnSpPr>
        <xdr:cNvPr id="258" name="直線コネクタ 257">
          <a:extLst>
            <a:ext uri="{FF2B5EF4-FFF2-40B4-BE49-F238E27FC236}">
              <a16:creationId xmlns:a16="http://schemas.microsoft.com/office/drawing/2014/main" id="{FD91F556-7275-4309-AB01-B515505F6E66}"/>
            </a:ext>
          </a:extLst>
        </xdr:cNvPr>
        <xdr:cNvCxnSpPr/>
      </xdr:nvCxnSpPr>
      <xdr:spPr>
        <a:xfrm flipV="1">
          <a:off x="12293600" y="14065250"/>
          <a:ext cx="812800" cy="5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F7FD27BA-9AA0-481C-B502-62345FEEA5F6}"/>
            </a:ext>
          </a:extLst>
        </xdr:cNvPr>
        <xdr:cNvSpPr/>
      </xdr:nvSpPr>
      <xdr:spPr>
        <a:xfrm>
          <a:off x="13055600" y="1397253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a:extLst>
            <a:ext uri="{FF2B5EF4-FFF2-40B4-BE49-F238E27FC236}">
              <a16:creationId xmlns:a16="http://schemas.microsoft.com/office/drawing/2014/main" id="{F9D1F711-1A57-479D-9680-8491A315121F}"/>
            </a:ext>
          </a:extLst>
        </xdr:cNvPr>
        <xdr:cNvSpPr txBox="1"/>
      </xdr:nvSpPr>
      <xdr:spPr>
        <a:xfrm>
          <a:off x="12763500" y="1374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B3C19AF1-FB74-409C-8547-9B255C529BE6}"/>
            </a:ext>
          </a:extLst>
        </xdr:cNvPr>
        <xdr:cNvSpPr/>
      </xdr:nvSpPr>
      <xdr:spPr>
        <a:xfrm>
          <a:off x="122428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D5F6F0EB-80A3-4F8B-9655-34F7BFA1E4AA}"/>
            </a:ext>
          </a:extLst>
        </xdr:cNvPr>
        <xdr:cNvSpPr txBox="1"/>
      </xdr:nvSpPr>
      <xdr:spPr>
        <a:xfrm>
          <a:off x="119507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2018281B-38AA-42CD-BB40-333217CB6BF5}"/>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1C3C2616-ED07-48EE-BF2F-63DDD176A4D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24637C7E-A927-4A1F-A481-2042F1D1A65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D7C4BB3B-B084-4030-8FBB-4C69657C2EC7}"/>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5FFE7EE-48C5-464B-9768-42E03D031822}"/>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8" name="楕円 267">
          <a:extLst>
            <a:ext uri="{FF2B5EF4-FFF2-40B4-BE49-F238E27FC236}">
              <a16:creationId xmlns:a16="http://schemas.microsoft.com/office/drawing/2014/main" id="{96BF68C1-0938-497A-AFC1-DE9CE09533E9}"/>
            </a:ext>
          </a:extLst>
        </xdr:cNvPr>
        <xdr:cNvSpPr/>
      </xdr:nvSpPr>
      <xdr:spPr>
        <a:xfrm>
          <a:off x="15430500" y="141109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9" name="給与水準   （国との比較）該当値テキスト">
          <a:extLst>
            <a:ext uri="{FF2B5EF4-FFF2-40B4-BE49-F238E27FC236}">
              <a16:creationId xmlns:a16="http://schemas.microsoft.com/office/drawing/2014/main" id="{AD3F9A20-8ED6-4AD0-89DD-C1F28F8D61F5}"/>
            </a:ext>
          </a:extLst>
        </xdr:cNvPr>
        <xdr:cNvSpPr txBox="1"/>
      </xdr:nvSpPr>
      <xdr:spPr>
        <a:xfrm>
          <a:off x="15563850" y="1408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0" name="楕円 269">
          <a:extLst>
            <a:ext uri="{FF2B5EF4-FFF2-40B4-BE49-F238E27FC236}">
              <a16:creationId xmlns:a16="http://schemas.microsoft.com/office/drawing/2014/main" id="{DCA79ED6-7DD2-4FD3-AB92-9BE939CB7864}"/>
            </a:ext>
          </a:extLst>
        </xdr:cNvPr>
        <xdr:cNvSpPr/>
      </xdr:nvSpPr>
      <xdr:spPr>
        <a:xfrm>
          <a:off x="14668500" y="142011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1" name="テキスト ボックス 270">
          <a:extLst>
            <a:ext uri="{FF2B5EF4-FFF2-40B4-BE49-F238E27FC236}">
              <a16:creationId xmlns:a16="http://schemas.microsoft.com/office/drawing/2014/main" id="{8438DECB-E574-4195-B48E-8DCD9C19A8F7}"/>
            </a:ext>
          </a:extLst>
        </xdr:cNvPr>
        <xdr:cNvSpPr txBox="1"/>
      </xdr:nvSpPr>
      <xdr:spPr>
        <a:xfrm>
          <a:off x="14370050" y="1428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2" name="楕円 271">
          <a:extLst>
            <a:ext uri="{FF2B5EF4-FFF2-40B4-BE49-F238E27FC236}">
              <a16:creationId xmlns:a16="http://schemas.microsoft.com/office/drawing/2014/main" id="{E4190ED9-42C8-4784-9B84-26602CCA764B}"/>
            </a:ext>
          </a:extLst>
        </xdr:cNvPr>
        <xdr:cNvSpPr/>
      </xdr:nvSpPr>
      <xdr:spPr>
        <a:xfrm>
          <a:off x="13868400" y="14110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73" name="テキスト ボックス 272">
          <a:extLst>
            <a:ext uri="{FF2B5EF4-FFF2-40B4-BE49-F238E27FC236}">
              <a16:creationId xmlns:a16="http://schemas.microsoft.com/office/drawing/2014/main" id="{39D991FA-7DDC-41DA-8D85-2CD62B7E0935}"/>
            </a:ext>
          </a:extLst>
        </xdr:cNvPr>
        <xdr:cNvSpPr txBox="1"/>
      </xdr:nvSpPr>
      <xdr:spPr>
        <a:xfrm>
          <a:off x="1355725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6BFBAAB2-28C8-4EBD-BD10-D3778F251D85}"/>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5" name="テキスト ボックス 274">
          <a:extLst>
            <a:ext uri="{FF2B5EF4-FFF2-40B4-BE49-F238E27FC236}">
              <a16:creationId xmlns:a16="http://schemas.microsoft.com/office/drawing/2014/main" id="{44A9CA7B-44A0-46C9-A98E-7B27DDFE9C06}"/>
            </a:ext>
          </a:extLst>
        </xdr:cNvPr>
        <xdr:cNvSpPr txBox="1"/>
      </xdr:nvSpPr>
      <xdr:spPr>
        <a:xfrm>
          <a:off x="127635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6" name="楕円 275">
          <a:extLst>
            <a:ext uri="{FF2B5EF4-FFF2-40B4-BE49-F238E27FC236}">
              <a16:creationId xmlns:a16="http://schemas.microsoft.com/office/drawing/2014/main" id="{C19B4884-B2ED-4089-8271-22DF702BB8AC}"/>
            </a:ext>
          </a:extLst>
        </xdr:cNvPr>
        <xdr:cNvSpPr/>
      </xdr:nvSpPr>
      <xdr:spPr>
        <a:xfrm>
          <a:off x="122428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66768E54-17BD-4FE6-9ECA-716DAC4E4A9F}"/>
            </a:ext>
          </a:extLst>
        </xdr:cNvPr>
        <xdr:cNvSpPr txBox="1"/>
      </xdr:nvSpPr>
      <xdr:spPr>
        <a:xfrm>
          <a:off x="119507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2894A52B-9DA6-41D4-AE1A-9E665AD422B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B161C871-7427-4AE4-BCA6-CEB1EC127EC5}"/>
            </a:ext>
          </a:extLst>
        </xdr:cNvPr>
        <xdr:cNvSpPr txBox="1"/>
      </xdr:nvSpPr>
      <xdr:spPr>
        <a:xfrm>
          <a:off x="12307813" y="887730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EFBDD5E7-CB0C-434F-98A7-E38E692D7A9E}"/>
            </a:ext>
          </a:extLst>
        </xdr:cNvPr>
        <xdr:cNvSpPr txBox="1"/>
      </xdr:nvSpPr>
      <xdr:spPr>
        <a:xfrm>
          <a:off x="14444737" y="88265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6843C09F-B7C6-42E4-A3ED-AB8C045FB8C6}"/>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A44F5F75-24BD-493E-82A5-66A958B2879C}"/>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63CF720E-B105-4A2A-8CAB-368DF156D77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C26E8C09-999E-4830-A506-6EA96DCD4D38}"/>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708BAE24-7F95-48E5-A651-7FAEFB4400C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B0CF529A-E3DD-4973-BD0F-B43F2B13EFA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AABD71D8-1CDF-4F34-9E80-06E22C75C3D7}"/>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B39C79C0-36F2-4330-AEBB-188F1E77C7B7}"/>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年度から令和４年度で教育部門での臨時的任用職員の増等により、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9B2767FD-0D2B-47B7-912D-0BD4F18F762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774CDF62-3B0B-455C-8632-F97F0FD4C2A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96BBAFDC-B1DC-4F24-A2F5-A0A7A1D29E9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71E5855A-BBF2-4004-A98C-0802EE7D2AAE}"/>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B3B9FDFB-23D3-4101-9297-37F395B18E23}"/>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BE2A2E72-F6CA-4CC0-803C-27CE496F257E}"/>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CA69C41B-98A9-4DE8-904A-F3828AD52818}"/>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E08D878A-BBAE-43E7-B7B6-F7CCAEF2EC5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A5E89E66-DA37-4964-AE34-99C230DE386C}"/>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F7584E2-8C16-4C3A-A790-5FDAF9279B44}"/>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F3F28B56-88B7-475F-9728-7D23211D40CB}"/>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88BF83FB-A19C-4D84-AAD0-D3AAA2748874}"/>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53881250-AF6E-43D1-806E-7ECAF26CEE3A}"/>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239D9FFF-9AC0-40DE-93E8-952C631623CA}"/>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266648D3-C48F-4C38-AFB2-18777C2D6531}"/>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894EE8FF-6A10-4E64-9DCF-1ABB9A533CF9}"/>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58736892-6DF5-4E2E-AD1E-520D0BB8F593}"/>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46040EE0-1234-4275-B069-36229411AF3F}"/>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DC2BE71C-4C47-4E7C-B18A-5ECE6D5D4A5A}"/>
            </a:ext>
          </a:extLst>
        </xdr:cNvPr>
        <xdr:cNvCxnSpPr/>
      </xdr:nvCxnSpPr>
      <xdr:spPr>
        <a:xfrm flipV="1">
          <a:off x="15474950" y="9530192"/>
          <a:ext cx="0" cy="1475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29F98984-C688-43B2-A515-72FF7A870F37}"/>
            </a:ext>
          </a:extLst>
        </xdr:cNvPr>
        <xdr:cNvSpPr txBox="1"/>
      </xdr:nvSpPr>
      <xdr:spPr>
        <a:xfrm>
          <a:off x="15563850" y="109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5C99F121-4670-4F51-87FE-BBBEC289E1D2}"/>
            </a:ext>
          </a:extLst>
        </xdr:cNvPr>
        <xdr:cNvCxnSpPr/>
      </xdr:nvCxnSpPr>
      <xdr:spPr>
        <a:xfrm>
          <a:off x="15405100" y="11005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504A38C5-512B-44C6-AC7C-C8671BF3F73F}"/>
            </a:ext>
          </a:extLst>
        </xdr:cNvPr>
        <xdr:cNvSpPr txBox="1"/>
      </xdr:nvSpPr>
      <xdr:spPr>
        <a:xfrm>
          <a:off x="15563850" y="92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1AC1D74B-859A-4630-9056-7AED9B86DAA0}"/>
            </a:ext>
          </a:extLst>
        </xdr:cNvPr>
        <xdr:cNvCxnSpPr/>
      </xdr:nvCxnSpPr>
      <xdr:spPr>
        <a:xfrm>
          <a:off x="15405100" y="9530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38895</xdr:rowOff>
    </xdr:from>
    <xdr:to>
      <xdr:col>81</xdr:col>
      <xdr:colOff>44450</xdr:colOff>
      <xdr:row>60</xdr:row>
      <xdr:rowOff>62147</xdr:rowOff>
    </xdr:to>
    <xdr:cxnSp macro="">
      <xdr:nvCxnSpPr>
        <xdr:cNvPr id="312" name="直線コネクタ 311">
          <a:extLst>
            <a:ext uri="{FF2B5EF4-FFF2-40B4-BE49-F238E27FC236}">
              <a16:creationId xmlns:a16="http://schemas.microsoft.com/office/drawing/2014/main" id="{18865F2B-D46F-4AE8-BAF4-9D969BFE5A23}"/>
            </a:ext>
          </a:extLst>
        </xdr:cNvPr>
        <xdr:cNvCxnSpPr/>
      </xdr:nvCxnSpPr>
      <xdr:spPr>
        <a:xfrm>
          <a:off x="14712950" y="9944895"/>
          <a:ext cx="762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3" name="定員管理の状況平均値テキスト">
          <a:extLst>
            <a:ext uri="{FF2B5EF4-FFF2-40B4-BE49-F238E27FC236}">
              <a16:creationId xmlns:a16="http://schemas.microsoft.com/office/drawing/2014/main" id="{C835E8D9-9C84-4F86-A788-8873E66653EF}"/>
            </a:ext>
          </a:extLst>
        </xdr:cNvPr>
        <xdr:cNvSpPr txBox="1"/>
      </xdr:nvSpPr>
      <xdr:spPr>
        <a:xfrm>
          <a:off x="15563850" y="10033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4CBE8CBF-273D-432F-8BA4-7E44CE611617}"/>
            </a:ext>
          </a:extLst>
        </xdr:cNvPr>
        <xdr:cNvSpPr/>
      </xdr:nvSpPr>
      <xdr:spPr>
        <a:xfrm>
          <a:off x="15430500" y="100613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32639</xdr:rowOff>
    </xdr:from>
    <xdr:to>
      <xdr:col>77</xdr:col>
      <xdr:colOff>44450</xdr:colOff>
      <xdr:row>60</xdr:row>
      <xdr:rowOff>38895</xdr:rowOff>
    </xdr:to>
    <xdr:cxnSp macro="">
      <xdr:nvCxnSpPr>
        <xdr:cNvPr id="315" name="直線コネクタ 314">
          <a:extLst>
            <a:ext uri="{FF2B5EF4-FFF2-40B4-BE49-F238E27FC236}">
              <a16:creationId xmlns:a16="http://schemas.microsoft.com/office/drawing/2014/main" id="{C1260F78-551F-4CFB-8D57-CAB2A134C440}"/>
            </a:ext>
          </a:extLst>
        </xdr:cNvPr>
        <xdr:cNvCxnSpPr/>
      </xdr:nvCxnSpPr>
      <xdr:spPr>
        <a:xfrm>
          <a:off x="13906500" y="9938639"/>
          <a:ext cx="80645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AA6C037E-F542-42E6-9EF6-729512C342B3}"/>
            </a:ext>
          </a:extLst>
        </xdr:cNvPr>
        <xdr:cNvSpPr/>
      </xdr:nvSpPr>
      <xdr:spPr>
        <a:xfrm>
          <a:off x="14668500" y="10046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7" name="テキスト ボックス 316">
          <a:extLst>
            <a:ext uri="{FF2B5EF4-FFF2-40B4-BE49-F238E27FC236}">
              <a16:creationId xmlns:a16="http://schemas.microsoft.com/office/drawing/2014/main" id="{2BD7D787-53EF-4B08-8ADE-F695AC4B3AE2}"/>
            </a:ext>
          </a:extLst>
        </xdr:cNvPr>
        <xdr:cNvSpPr txBox="1"/>
      </xdr:nvSpPr>
      <xdr:spPr>
        <a:xfrm>
          <a:off x="14370050" y="1012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30036</xdr:rowOff>
    </xdr:from>
    <xdr:to>
      <xdr:col>72</xdr:col>
      <xdr:colOff>203200</xdr:colOff>
      <xdr:row>60</xdr:row>
      <xdr:rowOff>32639</xdr:rowOff>
    </xdr:to>
    <xdr:cxnSp macro="">
      <xdr:nvCxnSpPr>
        <xdr:cNvPr id="318" name="直線コネクタ 317">
          <a:extLst>
            <a:ext uri="{FF2B5EF4-FFF2-40B4-BE49-F238E27FC236}">
              <a16:creationId xmlns:a16="http://schemas.microsoft.com/office/drawing/2014/main" id="{265B654F-BAE2-4CF5-ACFC-C4B6A136C193}"/>
            </a:ext>
          </a:extLst>
        </xdr:cNvPr>
        <xdr:cNvCxnSpPr/>
      </xdr:nvCxnSpPr>
      <xdr:spPr>
        <a:xfrm>
          <a:off x="13106400" y="9936036"/>
          <a:ext cx="8001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E83C3AA4-BA15-4D4F-AC14-C1F81DB3944D}"/>
            </a:ext>
          </a:extLst>
        </xdr:cNvPr>
        <xdr:cNvSpPr/>
      </xdr:nvSpPr>
      <xdr:spPr>
        <a:xfrm>
          <a:off x="13868400" y="10049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0" name="テキスト ボックス 319">
          <a:extLst>
            <a:ext uri="{FF2B5EF4-FFF2-40B4-BE49-F238E27FC236}">
              <a16:creationId xmlns:a16="http://schemas.microsoft.com/office/drawing/2014/main" id="{090DE5F4-6FAF-4A16-A56B-1BADFADDABC7}"/>
            </a:ext>
          </a:extLst>
        </xdr:cNvPr>
        <xdr:cNvSpPr txBox="1"/>
      </xdr:nvSpPr>
      <xdr:spPr>
        <a:xfrm>
          <a:off x="13557250" y="1012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118704</xdr:rowOff>
    </xdr:from>
    <xdr:to>
      <xdr:col>68</xdr:col>
      <xdr:colOff>152400</xdr:colOff>
      <xdr:row>60</xdr:row>
      <xdr:rowOff>30036</xdr:rowOff>
    </xdr:to>
    <xdr:cxnSp macro="">
      <xdr:nvCxnSpPr>
        <xdr:cNvPr id="321" name="直線コネクタ 320">
          <a:extLst>
            <a:ext uri="{FF2B5EF4-FFF2-40B4-BE49-F238E27FC236}">
              <a16:creationId xmlns:a16="http://schemas.microsoft.com/office/drawing/2014/main" id="{A0C7CEEE-E051-4A85-94C3-2FD92572D912}"/>
            </a:ext>
          </a:extLst>
        </xdr:cNvPr>
        <xdr:cNvCxnSpPr/>
      </xdr:nvCxnSpPr>
      <xdr:spPr>
        <a:xfrm>
          <a:off x="12293600" y="9859604"/>
          <a:ext cx="812800" cy="7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6D6CB75B-4675-4D96-82AC-C646F35A7C76}"/>
            </a:ext>
          </a:extLst>
        </xdr:cNvPr>
        <xdr:cNvSpPr/>
      </xdr:nvSpPr>
      <xdr:spPr>
        <a:xfrm>
          <a:off x="13055600" y="1000664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B2779F9A-D7A3-4C88-8BE4-9CADFE308E5F}"/>
            </a:ext>
          </a:extLst>
        </xdr:cNvPr>
        <xdr:cNvSpPr txBox="1"/>
      </xdr:nvSpPr>
      <xdr:spPr>
        <a:xfrm>
          <a:off x="12763500" y="100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F0945944-BCBB-4929-9801-4841CAFDD947}"/>
            </a:ext>
          </a:extLst>
        </xdr:cNvPr>
        <xdr:cNvSpPr/>
      </xdr:nvSpPr>
      <xdr:spPr>
        <a:xfrm>
          <a:off x="12242800" y="9982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A4BE7013-581B-4CB1-980E-0E48A7E78494}"/>
            </a:ext>
          </a:extLst>
        </xdr:cNvPr>
        <xdr:cNvSpPr txBox="1"/>
      </xdr:nvSpPr>
      <xdr:spPr>
        <a:xfrm>
          <a:off x="11950700" y="100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B43DEA34-9A08-4A27-9333-52CA04F5025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37B7BB51-0C86-4146-BD2F-5192BCE3A1DD}"/>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E099A2EE-E5F6-4609-B24C-EF5CA9B0EB7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51566D4-3F90-458E-9F52-2C8B87589BCF}"/>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5D37E98E-D65A-428E-9657-21AF02F647F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11347</xdr:rowOff>
    </xdr:from>
    <xdr:to>
      <xdr:col>81</xdr:col>
      <xdr:colOff>95250</xdr:colOff>
      <xdr:row>60</xdr:row>
      <xdr:rowOff>112947</xdr:rowOff>
    </xdr:to>
    <xdr:sp macro="" textlink="">
      <xdr:nvSpPr>
        <xdr:cNvPr id="331" name="楕円 330">
          <a:extLst>
            <a:ext uri="{FF2B5EF4-FFF2-40B4-BE49-F238E27FC236}">
              <a16:creationId xmlns:a16="http://schemas.microsoft.com/office/drawing/2014/main" id="{C82E041C-A2A4-4970-8CB1-FDC0482522B5}"/>
            </a:ext>
          </a:extLst>
        </xdr:cNvPr>
        <xdr:cNvSpPr/>
      </xdr:nvSpPr>
      <xdr:spPr>
        <a:xfrm>
          <a:off x="15430500" y="991734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27874</xdr:rowOff>
    </xdr:from>
    <xdr:ext cx="762000" cy="259045"/>
    <xdr:sp macro="" textlink="">
      <xdr:nvSpPr>
        <xdr:cNvPr id="332" name="定員管理の状況該当値テキスト">
          <a:extLst>
            <a:ext uri="{FF2B5EF4-FFF2-40B4-BE49-F238E27FC236}">
              <a16:creationId xmlns:a16="http://schemas.microsoft.com/office/drawing/2014/main" id="{89A62DE9-CD7C-4D3E-B015-57E32143A341}"/>
            </a:ext>
          </a:extLst>
        </xdr:cNvPr>
        <xdr:cNvSpPr txBox="1"/>
      </xdr:nvSpPr>
      <xdr:spPr>
        <a:xfrm>
          <a:off x="15563850" y="976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159545</xdr:rowOff>
    </xdr:from>
    <xdr:to>
      <xdr:col>77</xdr:col>
      <xdr:colOff>95250</xdr:colOff>
      <xdr:row>60</xdr:row>
      <xdr:rowOff>89695</xdr:rowOff>
    </xdr:to>
    <xdr:sp macro="" textlink="">
      <xdr:nvSpPr>
        <xdr:cNvPr id="333" name="楕円 332">
          <a:extLst>
            <a:ext uri="{FF2B5EF4-FFF2-40B4-BE49-F238E27FC236}">
              <a16:creationId xmlns:a16="http://schemas.microsoft.com/office/drawing/2014/main" id="{BF0225E3-854F-46E7-9BB7-B5CC1E7BBD31}"/>
            </a:ext>
          </a:extLst>
        </xdr:cNvPr>
        <xdr:cNvSpPr/>
      </xdr:nvSpPr>
      <xdr:spPr>
        <a:xfrm>
          <a:off x="14668500" y="9900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99872</xdr:rowOff>
    </xdr:from>
    <xdr:ext cx="736600" cy="259045"/>
    <xdr:sp macro="" textlink="">
      <xdr:nvSpPr>
        <xdr:cNvPr id="334" name="テキスト ボックス 333">
          <a:extLst>
            <a:ext uri="{FF2B5EF4-FFF2-40B4-BE49-F238E27FC236}">
              <a16:creationId xmlns:a16="http://schemas.microsoft.com/office/drawing/2014/main" id="{8CDAB58F-F519-4420-82A0-1E6BBD402681}"/>
            </a:ext>
          </a:extLst>
        </xdr:cNvPr>
        <xdr:cNvSpPr txBox="1"/>
      </xdr:nvSpPr>
      <xdr:spPr>
        <a:xfrm>
          <a:off x="14370050" y="967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153289</xdr:rowOff>
    </xdr:from>
    <xdr:to>
      <xdr:col>73</xdr:col>
      <xdr:colOff>44450</xdr:colOff>
      <xdr:row>60</xdr:row>
      <xdr:rowOff>83439</xdr:rowOff>
    </xdr:to>
    <xdr:sp macro="" textlink="">
      <xdr:nvSpPr>
        <xdr:cNvPr id="335" name="楕円 334">
          <a:extLst>
            <a:ext uri="{FF2B5EF4-FFF2-40B4-BE49-F238E27FC236}">
              <a16:creationId xmlns:a16="http://schemas.microsoft.com/office/drawing/2014/main" id="{B7FB5FE5-00AC-4265-9FD7-9BCBC3FDF725}"/>
            </a:ext>
          </a:extLst>
        </xdr:cNvPr>
        <xdr:cNvSpPr/>
      </xdr:nvSpPr>
      <xdr:spPr>
        <a:xfrm>
          <a:off x="13868400" y="9894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93616</xdr:rowOff>
    </xdr:from>
    <xdr:ext cx="762000" cy="259045"/>
    <xdr:sp macro="" textlink="">
      <xdr:nvSpPr>
        <xdr:cNvPr id="336" name="テキスト ボックス 335">
          <a:extLst>
            <a:ext uri="{FF2B5EF4-FFF2-40B4-BE49-F238E27FC236}">
              <a16:creationId xmlns:a16="http://schemas.microsoft.com/office/drawing/2014/main" id="{4AF7C3F6-9BFB-4B36-AA54-46A161EAB5C6}"/>
            </a:ext>
          </a:extLst>
        </xdr:cNvPr>
        <xdr:cNvSpPr txBox="1"/>
      </xdr:nvSpPr>
      <xdr:spPr>
        <a:xfrm>
          <a:off x="13557250" y="966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150686</xdr:rowOff>
    </xdr:from>
    <xdr:to>
      <xdr:col>68</xdr:col>
      <xdr:colOff>203200</xdr:colOff>
      <xdr:row>60</xdr:row>
      <xdr:rowOff>80836</xdr:rowOff>
    </xdr:to>
    <xdr:sp macro="" textlink="">
      <xdr:nvSpPr>
        <xdr:cNvPr id="337" name="楕円 336">
          <a:extLst>
            <a:ext uri="{FF2B5EF4-FFF2-40B4-BE49-F238E27FC236}">
              <a16:creationId xmlns:a16="http://schemas.microsoft.com/office/drawing/2014/main" id="{0F84C423-EA93-414E-BAE4-D2911C7480E8}"/>
            </a:ext>
          </a:extLst>
        </xdr:cNvPr>
        <xdr:cNvSpPr/>
      </xdr:nvSpPr>
      <xdr:spPr>
        <a:xfrm>
          <a:off x="13055600" y="989158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91013</xdr:rowOff>
    </xdr:from>
    <xdr:ext cx="762000" cy="259045"/>
    <xdr:sp macro="" textlink="">
      <xdr:nvSpPr>
        <xdr:cNvPr id="338" name="テキスト ボックス 337">
          <a:extLst>
            <a:ext uri="{FF2B5EF4-FFF2-40B4-BE49-F238E27FC236}">
              <a16:creationId xmlns:a16="http://schemas.microsoft.com/office/drawing/2014/main" id="{1EE3EDFC-1A83-4E3D-8CD9-6010D1D60557}"/>
            </a:ext>
          </a:extLst>
        </xdr:cNvPr>
        <xdr:cNvSpPr txBox="1"/>
      </xdr:nvSpPr>
      <xdr:spPr>
        <a:xfrm>
          <a:off x="12763500" y="96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67904</xdr:rowOff>
    </xdr:from>
    <xdr:to>
      <xdr:col>64</xdr:col>
      <xdr:colOff>152400</xdr:colOff>
      <xdr:row>59</xdr:row>
      <xdr:rowOff>169504</xdr:rowOff>
    </xdr:to>
    <xdr:sp macro="" textlink="">
      <xdr:nvSpPr>
        <xdr:cNvPr id="339" name="楕円 338">
          <a:extLst>
            <a:ext uri="{FF2B5EF4-FFF2-40B4-BE49-F238E27FC236}">
              <a16:creationId xmlns:a16="http://schemas.microsoft.com/office/drawing/2014/main" id="{BAD03323-D38D-4D27-9B74-4F6D09B0B122}"/>
            </a:ext>
          </a:extLst>
        </xdr:cNvPr>
        <xdr:cNvSpPr/>
      </xdr:nvSpPr>
      <xdr:spPr>
        <a:xfrm>
          <a:off x="12242800" y="9808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8231</xdr:rowOff>
    </xdr:from>
    <xdr:ext cx="762000" cy="259045"/>
    <xdr:sp macro="" textlink="">
      <xdr:nvSpPr>
        <xdr:cNvPr id="340" name="テキスト ボックス 339">
          <a:extLst>
            <a:ext uri="{FF2B5EF4-FFF2-40B4-BE49-F238E27FC236}">
              <a16:creationId xmlns:a16="http://schemas.microsoft.com/office/drawing/2014/main" id="{5317BFE9-0AF8-4C7C-9595-ED34786803BD}"/>
            </a:ext>
          </a:extLst>
        </xdr:cNvPr>
        <xdr:cNvSpPr txBox="1"/>
      </xdr:nvSpPr>
      <xdr:spPr>
        <a:xfrm>
          <a:off x="11950700" y="95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D2CC0918-3A48-4E82-A399-45821B240B37}"/>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D0B59936-2982-4100-A538-FE95110F7714}"/>
            </a:ext>
          </a:extLst>
        </xdr:cNvPr>
        <xdr:cNvSpPr txBox="1"/>
      </xdr:nvSpPr>
      <xdr:spPr>
        <a:xfrm>
          <a:off x="12576624" y="52070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70B91B02-DE38-4294-B805-26C981790B8C}"/>
            </a:ext>
          </a:extLst>
        </xdr:cNvPr>
        <xdr:cNvSpPr txBox="1"/>
      </xdr:nvSpPr>
      <xdr:spPr>
        <a:xfrm>
          <a:off x="14156876" y="51562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F8F5BAB4-3284-4F17-A0D4-1CF20AB9F5E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7D2EB1A-D7B4-46D7-BF7E-95CA9F6C5262}"/>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AE753F00-74B9-405F-B7AA-362A89669711}"/>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C8FDB3E9-F515-4B89-90C6-E31B621052B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DA3EDF9A-B2C7-4700-B97C-A0C087AC2D3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392E0BCD-ED86-4B63-85E3-3F7EFF16A5D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2B39D0D7-5EF6-443B-9859-D0BB00558ED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1EA909E2-62CB-410D-91DE-7CF2ADA982BF}"/>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阪府の実質公債費比率は、過去の減債基金からの借入等により、減債基金積立不足算定額が大きく、グループ内平均と比較して高くなっているが、計画的に減債基金の復元を実施していることなどから改善傾向にある。令和３年度から令和４年度にかけ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4650B383-9108-44D5-BD5D-C54F7CFBC7EC}"/>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3D0B409E-1760-4CA7-9060-3DF8E3FA2A9E}"/>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91F70368-99DC-4B2F-9EE6-B0BA5BFB18A8}"/>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BEEA1392-1686-4EE0-92DC-4811879E2414}"/>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E60AF5C7-B80A-44D9-88C1-9D09DED138BB}"/>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3FFC1DEB-EFBD-4191-BB28-27DD1A8C6C9F}"/>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55AA3948-7DE7-4869-ADA3-4731F2436119}"/>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E4B17D-6359-47D4-85E9-91FE43F8CA14}"/>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E2406065-28C3-47DD-9136-D9C9534C312A}"/>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E3C6CCC5-BE7C-46BF-9B60-EDADD0CF82D9}"/>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C8BD021E-06A1-49C8-9D71-D140BD0F05F4}"/>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218A7D38-37FE-4074-AB12-3CD7528E0305}"/>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B5D4960A-C22E-43D8-9482-AD47E6058EDC}"/>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62D8EB36-002E-4AC7-AFCB-2D8C069ED7EA}"/>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E1D1598B-7986-4FFC-B8EC-E9E80D02AE7F}"/>
            </a:ext>
          </a:extLst>
        </xdr:cNvPr>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5CE8B9C2-66C6-4F58-940A-C537CED11D3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44</xdr:row>
      <xdr:rowOff>44450</xdr:rowOff>
    </xdr:to>
    <xdr:cxnSp macro="">
      <xdr:nvCxnSpPr>
        <xdr:cNvPr id="368" name="直線コネクタ 367">
          <a:extLst>
            <a:ext uri="{FF2B5EF4-FFF2-40B4-BE49-F238E27FC236}">
              <a16:creationId xmlns:a16="http://schemas.microsoft.com/office/drawing/2014/main" id="{51889B72-1214-40E9-B7D8-6C5EFE2F3D99}"/>
            </a:ext>
          </a:extLst>
        </xdr:cNvPr>
        <xdr:cNvCxnSpPr/>
      </xdr:nvCxnSpPr>
      <xdr:spPr>
        <a:xfrm flipV="1">
          <a:off x="15474950" y="6045905"/>
          <a:ext cx="0" cy="12629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69" name="公債費負担の状況最小値テキスト">
          <a:extLst>
            <a:ext uri="{FF2B5EF4-FFF2-40B4-BE49-F238E27FC236}">
              <a16:creationId xmlns:a16="http://schemas.microsoft.com/office/drawing/2014/main" id="{DDAB56CB-C181-45A8-8D20-AAA3F44833EB}"/>
            </a:ext>
          </a:extLst>
        </xdr:cNvPr>
        <xdr:cNvSpPr txBox="1"/>
      </xdr:nvSpPr>
      <xdr:spPr>
        <a:xfrm>
          <a:off x="15563850" y="72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70" name="直線コネクタ 369">
          <a:extLst>
            <a:ext uri="{FF2B5EF4-FFF2-40B4-BE49-F238E27FC236}">
              <a16:creationId xmlns:a16="http://schemas.microsoft.com/office/drawing/2014/main" id="{B50BC119-497F-4E3B-A603-F827BC796402}"/>
            </a:ext>
          </a:extLst>
        </xdr:cNvPr>
        <xdr:cNvCxnSpPr/>
      </xdr:nvCxnSpPr>
      <xdr:spPr>
        <a:xfrm>
          <a:off x="15405100" y="7308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71" name="公債費負担の状況最大値テキスト">
          <a:extLst>
            <a:ext uri="{FF2B5EF4-FFF2-40B4-BE49-F238E27FC236}">
              <a16:creationId xmlns:a16="http://schemas.microsoft.com/office/drawing/2014/main" id="{1C58C230-378C-4C38-8EDD-E73A79C7C36B}"/>
            </a:ext>
          </a:extLst>
        </xdr:cNvPr>
        <xdr:cNvSpPr txBox="1"/>
      </xdr:nvSpPr>
      <xdr:spPr>
        <a:xfrm>
          <a:off x="15563850" y="57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72" name="直線コネクタ 371">
          <a:extLst>
            <a:ext uri="{FF2B5EF4-FFF2-40B4-BE49-F238E27FC236}">
              <a16:creationId xmlns:a16="http://schemas.microsoft.com/office/drawing/2014/main" id="{79A6FB4B-E469-4A8C-94CF-F7A9DAE62161}"/>
            </a:ext>
          </a:extLst>
        </xdr:cNvPr>
        <xdr:cNvCxnSpPr/>
      </xdr:nvCxnSpPr>
      <xdr:spPr>
        <a:xfrm>
          <a:off x="15405100" y="6045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59972</xdr:rowOff>
    </xdr:from>
    <xdr:to>
      <xdr:col>81</xdr:col>
      <xdr:colOff>44450</xdr:colOff>
      <xdr:row>40</xdr:row>
      <xdr:rowOff>153811</xdr:rowOff>
    </xdr:to>
    <xdr:cxnSp macro="">
      <xdr:nvCxnSpPr>
        <xdr:cNvPr id="373" name="直線コネクタ 372">
          <a:extLst>
            <a:ext uri="{FF2B5EF4-FFF2-40B4-BE49-F238E27FC236}">
              <a16:creationId xmlns:a16="http://schemas.microsoft.com/office/drawing/2014/main" id="{227C4376-5E16-43BB-860B-863A938B0370}"/>
            </a:ext>
          </a:extLst>
        </xdr:cNvPr>
        <xdr:cNvCxnSpPr/>
      </xdr:nvCxnSpPr>
      <xdr:spPr>
        <a:xfrm flipV="1">
          <a:off x="14712950" y="6663972"/>
          <a:ext cx="762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a:extLst>
            <a:ext uri="{FF2B5EF4-FFF2-40B4-BE49-F238E27FC236}">
              <a16:creationId xmlns:a16="http://schemas.microsoft.com/office/drawing/2014/main" id="{E303D150-1380-4632-8155-26145E817239}"/>
            </a:ext>
          </a:extLst>
        </xdr:cNvPr>
        <xdr:cNvSpPr txBox="1"/>
      </xdr:nvSpPr>
      <xdr:spPr>
        <a:xfrm>
          <a:off x="1556385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E907E380-86B3-4509-8119-304C54D93004}"/>
            </a:ext>
          </a:extLst>
        </xdr:cNvPr>
        <xdr:cNvSpPr/>
      </xdr:nvSpPr>
      <xdr:spPr>
        <a:xfrm>
          <a:off x="15430500" y="656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42</xdr:row>
      <xdr:rowOff>11995</xdr:rowOff>
    </xdr:to>
    <xdr:cxnSp macro="">
      <xdr:nvCxnSpPr>
        <xdr:cNvPr id="376" name="直線コネクタ 375">
          <a:extLst>
            <a:ext uri="{FF2B5EF4-FFF2-40B4-BE49-F238E27FC236}">
              <a16:creationId xmlns:a16="http://schemas.microsoft.com/office/drawing/2014/main" id="{22EE2636-4724-4AF0-AAE2-A21477F71D2C}"/>
            </a:ext>
          </a:extLst>
        </xdr:cNvPr>
        <xdr:cNvCxnSpPr/>
      </xdr:nvCxnSpPr>
      <xdr:spPr>
        <a:xfrm flipV="1">
          <a:off x="13906500" y="6757811"/>
          <a:ext cx="806450" cy="18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E476575A-4629-413E-A680-033C906F1EB9}"/>
            </a:ext>
          </a:extLst>
        </xdr:cNvPr>
        <xdr:cNvSpPr/>
      </xdr:nvSpPr>
      <xdr:spPr>
        <a:xfrm>
          <a:off x="14668500" y="6565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8" name="テキスト ボックス 377">
          <a:extLst>
            <a:ext uri="{FF2B5EF4-FFF2-40B4-BE49-F238E27FC236}">
              <a16:creationId xmlns:a16="http://schemas.microsoft.com/office/drawing/2014/main" id="{C16BD5A8-57FF-432E-BCC6-8B7123BFAEF3}"/>
            </a:ext>
          </a:extLst>
        </xdr:cNvPr>
        <xdr:cNvSpPr txBox="1"/>
      </xdr:nvSpPr>
      <xdr:spPr>
        <a:xfrm>
          <a:off x="1437005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11995</xdr:rowOff>
    </xdr:from>
    <xdr:to>
      <xdr:col>72</xdr:col>
      <xdr:colOff>203200</xdr:colOff>
      <xdr:row>43</xdr:row>
      <xdr:rowOff>55033</xdr:rowOff>
    </xdr:to>
    <xdr:cxnSp macro="">
      <xdr:nvCxnSpPr>
        <xdr:cNvPr id="379" name="直線コネクタ 378">
          <a:extLst>
            <a:ext uri="{FF2B5EF4-FFF2-40B4-BE49-F238E27FC236}">
              <a16:creationId xmlns:a16="http://schemas.microsoft.com/office/drawing/2014/main" id="{A4AD1993-DFFF-4D14-9D66-6C2A654176D1}"/>
            </a:ext>
          </a:extLst>
        </xdr:cNvPr>
        <xdr:cNvCxnSpPr/>
      </xdr:nvCxnSpPr>
      <xdr:spPr>
        <a:xfrm flipV="1">
          <a:off x="13106400" y="6946195"/>
          <a:ext cx="800100" cy="20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9172</xdr:rowOff>
    </xdr:from>
    <xdr:to>
      <xdr:col>73</xdr:col>
      <xdr:colOff>44450</xdr:colOff>
      <xdr:row>40</xdr:row>
      <xdr:rowOff>110772</xdr:rowOff>
    </xdr:to>
    <xdr:sp macro="" textlink="">
      <xdr:nvSpPr>
        <xdr:cNvPr id="380" name="フローチャート: 判断 379">
          <a:extLst>
            <a:ext uri="{FF2B5EF4-FFF2-40B4-BE49-F238E27FC236}">
              <a16:creationId xmlns:a16="http://schemas.microsoft.com/office/drawing/2014/main" id="{A95CAEF1-DA23-4B10-9D86-BEBAB01E5FC6}"/>
            </a:ext>
          </a:extLst>
        </xdr:cNvPr>
        <xdr:cNvSpPr/>
      </xdr:nvSpPr>
      <xdr:spPr>
        <a:xfrm>
          <a:off x="13868400" y="6613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120949</xdr:rowOff>
    </xdr:from>
    <xdr:ext cx="762000" cy="259045"/>
    <xdr:sp macro="" textlink="">
      <xdr:nvSpPr>
        <xdr:cNvPr id="381" name="テキスト ボックス 380">
          <a:extLst>
            <a:ext uri="{FF2B5EF4-FFF2-40B4-BE49-F238E27FC236}">
              <a16:creationId xmlns:a16="http://schemas.microsoft.com/office/drawing/2014/main" id="{0DDC4E40-67F7-4547-9AEF-2B77903215EC}"/>
            </a:ext>
          </a:extLst>
        </xdr:cNvPr>
        <xdr:cNvSpPr txBox="1"/>
      </xdr:nvSpPr>
      <xdr:spPr>
        <a:xfrm>
          <a:off x="1355725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84667</xdr:rowOff>
    </xdr:to>
    <xdr:cxnSp macro="">
      <xdr:nvCxnSpPr>
        <xdr:cNvPr id="382" name="直線コネクタ 381">
          <a:extLst>
            <a:ext uri="{FF2B5EF4-FFF2-40B4-BE49-F238E27FC236}">
              <a16:creationId xmlns:a16="http://schemas.microsoft.com/office/drawing/2014/main" id="{E0E434FE-47C4-49DC-A80B-62402775F543}"/>
            </a:ext>
          </a:extLst>
        </xdr:cNvPr>
        <xdr:cNvCxnSpPr/>
      </xdr:nvCxnSpPr>
      <xdr:spPr>
        <a:xfrm flipV="1">
          <a:off x="12293600" y="7154333"/>
          <a:ext cx="8128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83" name="フローチャート: 判断 382">
          <a:extLst>
            <a:ext uri="{FF2B5EF4-FFF2-40B4-BE49-F238E27FC236}">
              <a16:creationId xmlns:a16="http://schemas.microsoft.com/office/drawing/2014/main" id="{0FE8BD54-B10F-479B-B45C-D4D0AF7C09FF}"/>
            </a:ext>
          </a:extLst>
        </xdr:cNvPr>
        <xdr:cNvSpPr/>
      </xdr:nvSpPr>
      <xdr:spPr>
        <a:xfrm>
          <a:off x="13055600" y="666679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F92947B8-DE4A-41D6-978C-4B209ED2D958}"/>
            </a:ext>
          </a:extLst>
        </xdr:cNvPr>
        <xdr:cNvSpPr txBox="1"/>
      </xdr:nvSpPr>
      <xdr:spPr>
        <a:xfrm>
          <a:off x="12763500" y="644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85" name="フローチャート: 判断 384">
          <a:extLst>
            <a:ext uri="{FF2B5EF4-FFF2-40B4-BE49-F238E27FC236}">
              <a16:creationId xmlns:a16="http://schemas.microsoft.com/office/drawing/2014/main" id="{9E81F232-2DBC-4891-A5F0-636206B2B75F}"/>
            </a:ext>
          </a:extLst>
        </xdr:cNvPr>
        <xdr:cNvSpPr/>
      </xdr:nvSpPr>
      <xdr:spPr>
        <a:xfrm>
          <a:off x="12242800" y="67204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86" name="テキスト ボックス 385">
          <a:extLst>
            <a:ext uri="{FF2B5EF4-FFF2-40B4-BE49-F238E27FC236}">
              <a16:creationId xmlns:a16="http://schemas.microsoft.com/office/drawing/2014/main" id="{E20B354D-7AA1-432A-83B2-9090A63BA22C}"/>
            </a:ext>
          </a:extLst>
        </xdr:cNvPr>
        <xdr:cNvSpPr txBox="1"/>
      </xdr:nvSpPr>
      <xdr:spPr>
        <a:xfrm>
          <a:off x="11950700" y="649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C0C32A10-DF10-4E5C-B9D4-F883816A0C5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1129702A-28E6-4889-A7F5-93C25300049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D73CFB02-9071-4681-87EF-DA2D4031FAE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9FA9A49E-11CA-407D-B9D6-F487FD04D206}"/>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AF76B1D-E34E-4C73-B961-4B0570BC4D81}"/>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92" name="楕円 391">
          <a:extLst>
            <a:ext uri="{FF2B5EF4-FFF2-40B4-BE49-F238E27FC236}">
              <a16:creationId xmlns:a16="http://schemas.microsoft.com/office/drawing/2014/main" id="{27AF80F1-D42E-41F7-9AA6-86B6C303A801}"/>
            </a:ext>
          </a:extLst>
        </xdr:cNvPr>
        <xdr:cNvSpPr/>
      </xdr:nvSpPr>
      <xdr:spPr>
        <a:xfrm>
          <a:off x="15430500" y="66131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152699</xdr:rowOff>
    </xdr:from>
    <xdr:ext cx="762000" cy="259045"/>
    <xdr:sp macro="" textlink="">
      <xdr:nvSpPr>
        <xdr:cNvPr id="393" name="公債費負担の状況該当値テキスト">
          <a:extLst>
            <a:ext uri="{FF2B5EF4-FFF2-40B4-BE49-F238E27FC236}">
              <a16:creationId xmlns:a16="http://schemas.microsoft.com/office/drawing/2014/main" id="{8810FE43-B31F-43D7-882B-C842309C1051}"/>
            </a:ext>
          </a:extLst>
        </xdr:cNvPr>
        <xdr:cNvSpPr txBox="1"/>
      </xdr:nvSpPr>
      <xdr:spPr>
        <a:xfrm>
          <a:off x="1556385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394" name="楕円 393">
          <a:extLst>
            <a:ext uri="{FF2B5EF4-FFF2-40B4-BE49-F238E27FC236}">
              <a16:creationId xmlns:a16="http://schemas.microsoft.com/office/drawing/2014/main" id="{ADA34515-1F39-403C-B947-A6B95E3D9F01}"/>
            </a:ext>
          </a:extLst>
        </xdr:cNvPr>
        <xdr:cNvSpPr/>
      </xdr:nvSpPr>
      <xdr:spPr>
        <a:xfrm>
          <a:off x="14668500" y="6707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5" name="テキスト ボックス 394">
          <a:extLst>
            <a:ext uri="{FF2B5EF4-FFF2-40B4-BE49-F238E27FC236}">
              <a16:creationId xmlns:a16="http://schemas.microsoft.com/office/drawing/2014/main" id="{505D541F-CB73-4D4A-899F-53727AD737F7}"/>
            </a:ext>
          </a:extLst>
        </xdr:cNvPr>
        <xdr:cNvSpPr txBox="1"/>
      </xdr:nvSpPr>
      <xdr:spPr>
        <a:xfrm>
          <a:off x="14370050" y="67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132645</xdr:rowOff>
    </xdr:from>
    <xdr:to>
      <xdr:col>73</xdr:col>
      <xdr:colOff>44450</xdr:colOff>
      <xdr:row>42</xdr:row>
      <xdr:rowOff>62795</xdr:rowOff>
    </xdr:to>
    <xdr:sp macro="" textlink="">
      <xdr:nvSpPr>
        <xdr:cNvPr id="396" name="楕円 395">
          <a:extLst>
            <a:ext uri="{FF2B5EF4-FFF2-40B4-BE49-F238E27FC236}">
              <a16:creationId xmlns:a16="http://schemas.microsoft.com/office/drawing/2014/main" id="{C8B8EB95-2D5B-4123-A7EF-B11320717F92}"/>
            </a:ext>
          </a:extLst>
        </xdr:cNvPr>
        <xdr:cNvSpPr/>
      </xdr:nvSpPr>
      <xdr:spPr>
        <a:xfrm>
          <a:off x="13868400" y="6901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7" name="テキスト ボックス 396">
          <a:extLst>
            <a:ext uri="{FF2B5EF4-FFF2-40B4-BE49-F238E27FC236}">
              <a16:creationId xmlns:a16="http://schemas.microsoft.com/office/drawing/2014/main" id="{4B4C5376-3A0F-4643-A245-A467ED7D2C27}"/>
            </a:ext>
          </a:extLst>
        </xdr:cNvPr>
        <xdr:cNvSpPr txBox="1"/>
      </xdr:nvSpPr>
      <xdr:spPr>
        <a:xfrm>
          <a:off x="13557250" y="69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8" name="楕円 397">
          <a:extLst>
            <a:ext uri="{FF2B5EF4-FFF2-40B4-BE49-F238E27FC236}">
              <a16:creationId xmlns:a16="http://schemas.microsoft.com/office/drawing/2014/main" id="{96DC47B6-B245-40BA-BDA0-CAC11B8FF946}"/>
            </a:ext>
          </a:extLst>
        </xdr:cNvPr>
        <xdr:cNvSpPr/>
      </xdr:nvSpPr>
      <xdr:spPr>
        <a:xfrm>
          <a:off x="13055600" y="710353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46867432-A256-40D0-8CA5-7109E0AF2F5D}"/>
            </a:ext>
          </a:extLst>
        </xdr:cNvPr>
        <xdr:cNvSpPr txBox="1"/>
      </xdr:nvSpPr>
      <xdr:spPr>
        <a:xfrm>
          <a:off x="1276350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0" name="楕円 399">
          <a:extLst>
            <a:ext uri="{FF2B5EF4-FFF2-40B4-BE49-F238E27FC236}">
              <a16:creationId xmlns:a16="http://schemas.microsoft.com/office/drawing/2014/main" id="{B49E9D0A-EC98-4FD6-B06A-2FF936320B3A}"/>
            </a:ext>
          </a:extLst>
        </xdr:cNvPr>
        <xdr:cNvSpPr/>
      </xdr:nvSpPr>
      <xdr:spPr>
        <a:xfrm>
          <a:off x="1224280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1" name="テキスト ボックス 400">
          <a:extLst>
            <a:ext uri="{FF2B5EF4-FFF2-40B4-BE49-F238E27FC236}">
              <a16:creationId xmlns:a16="http://schemas.microsoft.com/office/drawing/2014/main" id="{E932C62A-B9B9-4908-9E93-1543AAA78A9E}"/>
            </a:ext>
          </a:extLst>
        </xdr:cNvPr>
        <xdr:cNvSpPr txBox="1"/>
      </xdr:nvSpPr>
      <xdr:spPr>
        <a:xfrm>
          <a:off x="11950700" y="73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E170FEEB-CC7E-4AD9-9C0F-1715B9CB8496}"/>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90796825-F977-4576-8EC9-26512B1E9CD7}"/>
            </a:ext>
          </a:extLst>
        </xdr:cNvPr>
        <xdr:cNvSpPr txBox="1"/>
      </xdr:nvSpPr>
      <xdr:spPr>
        <a:xfrm>
          <a:off x="12659980" y="15367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E2EF35CB-2FA6-430B-B508-283927B73D57}"/>
            </a:ext>
          </a:extLst>
        </xdr:cNvPr>
        <xdr:cNvSpPr txBox="1"/>
      </xdr:nvSpPr>
      <xdr:spPr>
        <a:xfrm>
          <a:off x="14092570" y="14859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4124F361-5C87-45FE-8C39-5389EE289B56}"/>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DCCF1342-8FD0-40CE-AE68-2932F2F306F8}"/>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211805C3-B7B2-4381-8664-B6123C8B1127}"/>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626E2CE2-2DC2-444D-AA6D-5A7142F39D6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368F59BD-A9B9-4C9B-9295-FEE61F16A2F6}"/>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9D787667-2C1F-4350-A9D7-6992AF5B295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77E2DE6D-9999-4A49-B2EB-33334CCDE27C}"/>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E8CD5FE5-4035-4133-99C2-C2CEC5B2398F}"/>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大阪府の将来負担比率は改善傾向にあり、令和３年度から令和４年度にかけては、地方債の現在高の減や、減債基金などの地方債の償還等に充当可能な基金残高の増などにより、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5E190E02-6A6B-4AD6-B10A-099719005F8E}"/>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B511519F-AF0B-400A-A3A1-321BC18E38D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B3DB15C3-BA1F-4A25-9BD1-D7C7F256DEE9}"/>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BF2E1746-8C74-498B-AE87-8EFB3F7472B9}"/>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B3AD4325-81C3-4B06-98B0-AA2720740C1E}"/>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60335F34-5542-43F6-A9F0-3DCBB4BB6C6A}"/>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9BF1AEB9-3F0D-4D46-9EE8-BBA576ED51E9}"/>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FA0A5EE5-5A10-497D-BC65-485F7B3C4B1B}"/>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69D18351-EA8C-4B7A-B620-858CFF5C38AD}"/>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FB46CD35-700D-4432-9F31-8999E6FAF22A}"/>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3B2DDF01-FAF0-46C5-A64D-0C6D34F0E3C7}"/>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230076E2-B6FF-4991-A8D6-FF310A5FB4F7}"/>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CD97AD1E-99B1-4033-8E9D-D5C60D50FE29}"/>
            </a:ext>
          </a:extLst>
        </xdr:cNvPr>
        <xdr:cNvSpPr txBox="1"/>
      </xdr:nvSpPr>
      <xdr:spPr>
        <a:xfrm>
          <a:off x="10979150" y="17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F2FE08F7-F1A3-4AEA-85CD-E2C4F69FA12D}"/>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7" name="直線コネクタ 426">
          <a:extLst>
            <a:ext uri="{FF2B5EF4-FFF2-40B4-BE49-F238E27FC236}">
              <a16:creationId xmlns:a16="http://schemas.microsoft.com/office/drawing/2014/main" id="{D46BDBC2-64B0-4371-B8EF-537AED530526}"/>
            </a:ext>
          </a:extLst>
        </xdr:cNvPr>
        <xdr:cNvCxnSpPr/>
      </xdr:nvCxnSpPr>
      <xdr:spPr>
        <a:xfrm flipV="1">
          <a:off x="15474950" y="2236800"/>
          <a:ext cx="0" cy="1179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28" name="将来負担の状況最小値テキスト">
          <a:extLst>
            <a:ext uri="{FF2B5EF4-FFF2-40B4-BE49-F238E27FC236}">
              <a16:creationId xmlns:a16="http://schemas.microsoft.com/office/drawing/2014/main" id="{2D7AED84-50C1-416B-95CA-F05FC8B7BF03}"/>
            </a:ext>
          </a:extLst>
        </xdr:cNvPr>
        <xdr:cNvSpPr txBox="1"/>
      </xdr:nvSpPr>
      <xdr:spPr>
        <a:xfrm>
          <a:off x="15563850" y="33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29" name="直線コネクタ 428">
          <a:extLst>
            <a:ext uri="{FF2B5EF4-FFF2-40B4-BE49-F238E27FC236}">
              <a16:creationId xmlns:a16="http://schemas.microsoft.com/office/drawing/2014/main" id="{AA9D8B06-4DE5-4FD1-93AD-F3355FF60FD5}"/>
            </a:ext>
          </a:extLst>
        </xdr:cNvPr>
        <xdr:cNvCxnSpPr/>
      </xdr:nvCxnSpPr>
      <xdr:spPr>
        <a:xfrm>
          <a:off x="15405100" y="3416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0" name="将来負担の状況最大値テキスト">
          <a:extLst>
            <a:ext uri="{FF2B5EF4-FFF2-40B4-BE49-F238E27FC236}">
              <a16:creationId xmlns:a16="http://schemas.microsoft.com/office/drawing/2014/main" id="{23E14418-370B-4614-97D1-CD645967F414}"/>
            </a:ext>
          </a:extLst>
        </xdr:cNvPr>
        <xdr:cNvSpPr txBox="1"/>
      </xdr:nvSpPr>
      <xdr:spPr>
        <a:xfrm>
          <a:off x="15563850" y="19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1" name="直線コネクタ 430">
          <a:extLst>
            <a:ext uri="{FF2B5EF4-FFF2-40B4-BE49-F238E27FC236}">
              <a16:creationId xmlns:a16="http://schemas.microsoft.com/office/drawing/2014/main" id="{12C1BD26-6CD4-4000-877D-39BCC5E33198}"/>
            </a:ext>
          </a:extLst>
        </xdr:cNvPr>
        <xdr:cNvCxnSpPr/>
      </xdr:nvCxnSpPr>
      <xdr:spPr>
        <a:xfrm>
          <a:off x="15405100" y="223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163246</xdr:rowOff>
    </xdr:from>
    <xdr:to>
      <xdr:col>81</xdr:col>
      <xdr:colOff>44450</xdr:colOff>
      <xdr:row>15</xdr:row>
      <xdr:rowOff>28473</xdr:rowOff>
    </xdr:to>
    <xdr:cxnSp macro="">
      <xdr:nvCxnSpPr>
        <xdr:cNvPr id="432" name="直線コネクタ 431">
          <a:extLst>
            <a:ext uri="{FF2B5EF4-FFF2-40B4-BE49-F238E27FC236}">
              <a16:creationId xmlns:a16="http://schemas.microsoft.com/office/drawing/2014/main" id="{A4BCB27F-E995-483A-A849-CA47238B7122}"/>
            </a:ext>
          </a:extLst>
        </xdr:cNvPr>
        <xdr:cNvCxnSpPr/>
      </xdr:nvCxnSpPr>
      <xdr:spPr>
        <a:xfrm flipV="1">
          <a:off x="14712950" y="2474646"/>
          <a:ext cx="762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3" name="将来負担の状況平均値テキスト">
          <a:extLst>
            <a:ext uri="{FF2B5EF4-FFF2-40B4-BE49-F238E27FC236}">
              <a16:creationId xmlns:a16="http://schemas.microsoft.com/office/drawing/2014/main" id="{4C970560-B6D6-4F25-A549-CDC2442FBF08}"/>
            </a:ext>
          </a:extLst>
        </xdr:cNvPr>
        <xdr:cNvSpPr txBox="1"/>
      </xdr:nvSpPr>
      <xdr:spPr>
        <a:xfrm>
          <a:off x="15563850" y="261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4" name="フローチャート: 判断 433">
          <a:extLst>
            <a:ext uri="{FF2B5EF4-FFF2-40B4-BE49-F238E27FC236}">
              <a16:creationId xmlns:a16="http://schemas.microsoft.com/office/drawing/2014/main" id="{69A29754-5B0C-44AE-830E-95D11AA69C86}"/>
            </a:ext>
          </a:extLst>
        </xdr:cNvPr>
        <xdr:cNvSpPr/>
      </xdr:nvSpPr>
      <xdr:spPr>
        <a:xfrm>
          <a:off x="15430500" y="26403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28473</xdr:rowOff>
    </xdr:from>
    <xdr:to>
      <xdr:col>77</xdr:col>
      <xdr:colOff>44450</xdr:colOff>
      <xdr:row>15</xdr:row>
      <xdr:rowOff>137058</xdr:rowOff>
    </xdr:to>
    <xdr:cxnSp macro="">
      <xdr:nvCxnSpPr>
        <xdr:cNvPr id="435" name="直線コネクタ 434">
          <a:extLst>
            <a:ext uri="{FF2B5EF4-FFF2-40B4-BE49-F238E27FC236}">
              <a16:creationId xmlns:a16="http://schemas.microsoft.com/office/drawing/2014/main" id="{E11DB39B-BFCA-4294-8C26-C1C324934547}"/>
            </a:ext>
          </a:extLst>
        </xdr:cNvPr>
        <xdr:cNvCxnSpPr/>
      </xdr:nvCxnSpPr>
      <xdr:spPr>
        <a:xfrm flipV="1">
          <a:off x="13906500" y="2504973"/>
          <a:ext cx="80645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6" name="フローチャート: 判断 435">
          <a:extLst>
            <a:ext uri="{FF2B5EF4-FFF2-40B4-BE49-F238E27FC236}">
              <a16:creationId xmlns:a16="http://schemas.microsoft.com/office/drawing/2014/main" id="{007F613F-0191-4E23-A2EE-C2F9F9601E1C}"/>
            </a:ext>
          </a:extLst>
        </xdr:cNvPr>
        <xdr:cNvSpPr/>
      </xdr:nvSpPr>
      <xdr:spPr>
        <a:xfrm>
          <a:off x="14668500" y="26389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7" name="テキスト ボックス 436">
          <a:extLst>
            <a:ext uri="{FF2B5EF4-FFF2-40B4-BE49-F238E27FC236}">
              <a16:creationId xmlns:a16="http://schemas.microsoft.com/office/drawing/2014/main" id="{66FECBE6-29C9-41C5-9F1F-06A43A3E9A98}"/>
            </a:ext>
          </a:extLst>
        </xdr:cNvPr>
        <xdr:cNvSpPr txBox="1"/>
      </xdr:nvSpPr>
      <xdr:spPr>
        <a:xfrm>
          <a:off x="14370050" y="272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137058</xdr:rowOff>
    </xdr:from>
    <xdr:to>
      <xdr:col>72</xdr:col>
      <xdr:colOff>203200</xdr:colOff>
      <xdr:row>16</xdr:row>
      <xdr:rowOff>18212</xdr:rowOff>
    </xdr:to>
    <xdr:cxnSp macro="">
      <xdr:nvCxnSpPr>
        <xdr:cNvPr id="438" name="直線コネクタ 437">
          <a:extLst>
            <a:ext uri="{FF2B5EF4-FFF2-40B4-BE49-F238E27FC236}">
              <a16:creationId xmlns:a16="http://schemas.microsoft.com/office/drawing/2014/main" id="{4FCDCA37-7121-45B1-8AFA-EE32822EB27B}"/>
            </a:ext>
          </a:extLst>
        </xdr:cNvPr>
        <xdr:cNvCxnSpPr/>
      </xdr:nvCxnSpPr>
      <xdr:spPr>
        <a:xfrm flipV="1">
          <a:off x="13106400" y="2613558"/>
          <a:ext cx="8001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39" name="フローチャート: 判断 438">
          <a:extLst>
            <a:ext uri="{FF2B5EF4-FFF2-40B4-BE49-F238E27FC236}">
              <a16:creationId xmlns:a16="http://schemas.microsoft.com/office/drawing/2014/main" id="{04564A06-6C3F-4D97-A129-077D1D9D9D98}"/>
            </a:ext>
          </a:extLst>
        </xdr:cNvPr>
        <xdr:cNvSpPr/>
      </xdr:nvSpPr>
      <xdr:spPr>
        <a:xfrm>
          <a:off x="13868400" y="27354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0" name="テキスト ボックス 439">
          <a:extLst>
            <a:ext uri="{FF2B5EF4-FFF2-40B4-BE49-F238E27FC236}">
              <a16:creationId xmlns:a16="http://schemas.microsoft.com/office/drawing/2014/main" id="{5CBE996F-5FBE-4E24-A3DE-76D1B89FFFBB}"/>
            </a:ext>
          </a:extLst>
        </xdr:cNvPr>
        <xdr:cNvSpPr txBox="1"/>
      </xdr:nvSpPr>
      <xdr:spPr>
        <a:xfrm>
          <a:off x="13557250" y="281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18212</xdr:rowOff>
    </xdr:from>
    <xdr:to>
      <xdr:col>68</xdr:col>
      <xdr:colOff>152400</xdr:colOff>
      <xdr:row>16</xdr:row>
      <xdr:rowOff>64059</xdr:rowOff>
    </xdr:to>
    <xdr:cxnSp macro="">
      <xdr:nvCxnSpPr>
        <xdr:cNvPr id="441" name="直線コネクタ 440">
          <a:extLst>
            <a:ext uri="{FF2B5EF4-FFF2-40B4-BE49-F238E27FC236}">
              <a16:creationId xmlns:a16="http://schemas.microsoft.com/office/drawing/2014/main" id="{E4CBA9EE-B849-4750-BF92-05CC2724D1D0}"/>
            </a:ext>
          </a:extLst>
        </xdr:cNvPr>
        <xdr:cNvCxnSpPr/>
      </xdr:nvCxnSpPr>
      <xdr:spPr>
        <a:xfrm flipV="1">
          <a:off x="12293600" y="2659812"/>
          <a:ext cx="8128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2" name="フローチャート: 判断 441">
          <a:extLst>
            <a:ext uri="{FF2B5EF4-FFF2-40B4-BE49-F238E27FC236}">
              <a16:creationId xmlns:a16="http://schemas.microsoft.com/office/drawing/2014/main" id="{71F609F5-A29C-4036-AF43-F735AE991D33}"/>
            </a:ext>
          </a:extLst>
        </xdr:cNvPr>
        <xdr:cNvSpPr/>
      </xdr:nvSpPr>
      <xdr:spPr>
        <a:xfrm>
          <a:off x="13055600" y="27504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3" name="テキスト ボックス 442">
          <a:extLst>
            <a:ext uri="{FF2B5EF4-FFF2-40B4-BE49-F238E27FC236}">
              <a16:creationId xmlns:a16="http://schemas.microsoft.com/office/drawing/2014/main" id="{82D875CD-65E5-471D-B18E-DB9ED28D92DD}"/>
            </a:ext>
          </a:extLst>
        </xdr:cNvPr>
        <xdr:cNvSpPr txBox="1"/>
      </xdr:nvSpPr>
      <xdr:spPr>
        <a:xfrm>
          <a:off x="12763500" y="28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4" name="フローチャート: 判断 443">
          <a:extLst>
            <a:ext uri="{FF2B5EF4-FFF2-40B4-BE49-F238E27FC236}">
              <a16:creationId xmlns:a16="http://schemas.microsoft.com/office/drawing/2014/main" id="{167BF10F-3932-4FCC-A017-531108082ADA}"/>
            </a:ext>
          </a:extLst>
        </xdr:cNvPr>
        <xdr:cNvSpPr/>
      </xdr:nvSpPr>
      <xdr:spPr>
        <a:xfrm>
          <a:off x="12242800" y="275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5" name="テキスト ボックス 444">
          <a:extLst>
            <a:ext uri="{FF2B5EF4-FFF2-40B4-BE49-F238E27FC236}">
              <a16:creationId xmlns:a16="http://schemas.microsoft.com/office/drawing/2014/main" id="{4660AF40-FB9D-481F-8333-0EA3400801DE}"/>
            </a:ext>
          </a:extLst>
        </xdr:cNvPr>
        <xdr:cNvSpPr txBox="1"/>
      </xdr:nvSpPr>
      <xdr:spPr>
        <a:xfrm>
          <a:off x="11950700" y="2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853D36E0-9B81-4784-9B25-F545ABBE0E06}"/>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CD1272C1-59AB-488C-9069-003F5BFB33B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BAA8E49F-3E5F-4C41-AF33-1F7CCFF1C2AF}"/>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76D486F9-228E-4688-80E8-57E856CD5C53}"/>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29E3E95-2765-4FFE-89E5-3BBE4FEF0746}"/>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112446</xdr:rowOff>
    </xdr:from>
    <xdr:to>
      <xdr:col>81</xdr:col>
      <xdr:colOff>95250</xdr:colOff>
      <xdr:row>15</xdr:row>
      <xdr:rowOff>42596</xdr:rowOff>
    </xdr:to>
    <xdr:sp macro="" textlink="">
      <xdr:nvSpPr>
        <xdr:cNvPr id="451" name="楕円 450">
          <a:extLst>
            <a:ext uri="{FF2B5EF4-FFF2-40B4-BE49-F238E27FC236}">
              <a16:creationId xmlns:a16="http://schemas.microsoft.com/office/drawing/2014/main" id="{8DF61E5C-9B76-425B-ACBD-6A605C2128F7}"/>
            </a:ext>
          </a:extLst>
        </xdr:cNvPr>
        <xdr:cNvSpPr/>
      </xdr:nvSpPr>
      <xdr:spPr>
        <a:xfrm>
          <a:off x="15430500" y="24238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128973</xdr:rowOff>
    </xdr:from>
    <xdr:ext cx="762000" cy="259045"/>
    <xdr:sp macro="" textlink="">
      <xdr:nvSpPr>
        <xdr:cNvPr id="452" name="将来負担の状況該当値テキスト">
          <a:extLst>
            <a:ext uri="{FF2B5EF4-FFF2-40B4-BE49-F238E27FC236}">
              <a16:creationId xmlns:a16="http://schemas.microsoft.com/office/drawing/2014/main" id="{E8B112DA-0BBC-4A06-8E9A-F7E97C7E616E}"/>
            </a:ext>
          </a:extLst>
        </xdr:cNvPr>
        <xdr:cNvSpPr txBox="1"/>
      </xdr:nvSpPr>
      <xdr:spPr>
        <a:xfrm>
          <a:off x="15563850" y="22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149123</xdr:rowOff>
    </xdr:from>
    <xdr:to>
      <xdr:col>77</xdr:col>
      <xdr:colOff>95250</xdr:colOff>
      <xdr:row>15</xdr:row>
      <xdr:rowOff>79273</xdr:rowOff>
    </xdr:to>
    <xdr:sp macro="" textlink="">
      <xdr:nvSpPr>
        <xdr:cNvPr id="453" name="楕円 452">
          <a:extLst>
            <a:ext uri="{FF2B5EF4-FFF2-40B4-BE49-F238E27FC236}">
              <a16:creationId xmlns:a16="http://schemas.microsoft.com/office/drawing/2014/main" id="{1933BB35-95C4-405E-A2C5-013B5AD72FF2}"/>
            </a:ext>
          </a:extLst>
        </xdr:cNvPr>
        <xdr:cNvSpPr/>
      </xdr:nvSpPr>
      <xdr:spPr>
        <a:xfrm>
          <a:off x="14668500" y="24605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89450</xdr:rowOff>
    </xdr:from>
    <xdr:ext cx="736600" cy="259045"/>
    <xdr:sp macro="" textlink="">
      <xdr:nvSpPr>
        <xdr:cNvPr id="454" name="テキスト ボックス 453">
          <a:extLst>
            <a:ext uri="{FF2B5EF4-FFF2-40B4-BE49-F238E27FC236}">
              <a16:creationId xmlns:a16="http://schemas.microsoft.com/office/drawing/2014/main" id="{2FE899CD-B49D-4D62-B0CB-BAD3BCCBEDE3}"/>
            </a:ext>
          </a:extLst>
        </xdr:cNvPr>
        <xdr:cNvSpPr txBox="1"/>
      </xdr:nvSpPr>
      <xdr:spPr>
        <a:xfrm>
          <a:off x="14370050" y="223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86258</xdr:rowOff>
    </xdr:from>
    <xdr:to>
      <xdr:col>73</xdr:col>
      <xdr:colOff>44450</xdr:colOff>
      <xdr:row>16</xdr:row>
      <xdr:rowOff>16408</xdr:rowOff>
    </xdr:to>
    <xdr:sp macro="" textlink="">
      <xdr:nvSpPr>
        <xdr:cNvPr id="455" name="楕円 454">
          <a:extLst>
            <a:ext uri="{FF2B5EF4-FFF2-40B4-BE49-F238E27FC236}">
              <a16:creationId xmlns:a16="http://schemas.microsoft.com/office/drawing/2014/main" id="{D42A86FC-2ADD-44BA-98C7-2E13E4328AA8}"/>
            </a:ext>
          </a:extLst>
        </xdr:cNvPr>
        <xdr:cNvSpPr/>
      </xdr:nvSpPr>
      <xdr:spPr>
        <a:xfrm>
          <a:off x="13868400" y="25627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26585</xdr:rowOff>
    </xdr:from>
    <xdr:ext cx="762000" cy="259045"/>
    <xdr:sp macro="" textlink="">
      <xdr:nvSpPr>
        <xdr:cNvPr id="456" name="テキスト ボックス 455">
          <a:extLst>
            <a:ext uri="{FF2B5EF4-FFF2-40B4-BE49-F238E27FC236}">
              <a16:creationId xmlns:a16="http://schemas.microsoft.com/office/drawing/2014/main" id="{6D322D90-A776-4366-BA68-5C979DDB8EA0}"/>
            </a:ext>
          </a:extLst>
        </xdr:cNvPr>
        <xdr:cNvSpPr txBox="1"/>
      </xdr:nvSpPr>
      <xdr:spPr>
        <a:xfrm>
          <a:off x="13557250" y="23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138862</xdr:rowOff>
    </xdr:from>
    <xdr:to>
      <xdr:col>68</xdr:col>
      <xdr:colOff>203200</xdr:colOff>
      <xdr:row>16</xdr:row>
      <xdr:rowOff>69012</xdr:rowOff>
    </xdr:to>
    <xdr:sp macro="" textlink="">
      <xdr:nvSpPr>
        <xdr:cNvPr id="457" name="楕円 456">
          <a:extLst>
            <a:ext uri="{FF2B5EF4-FFF2-40B4-BE49-F238E27FC236}">
              <a16:creationId xmlns:a16="http://schemas.microsoft.com/office/drawing/2014/main" id="{D9B7C371-9269-45BD-8CA9-FCFBC2D0D480}"/>
            </a:ext>
          </a:extLst>
        </xdr:cNvPr>
        <xdr:cNvSpPr/>
      </xdr:nvSpPr>
      <xdr:spPr>
        <a:xfrm>
          <a:off x="13055600" y="26153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79189</xdr:rowOff>
    </xdr:from>
    <xdr:ext cx="762000" cy="259045"/>
    <xdr:sp macro="" textlink="">
      <xdr:nvSpPr>
        <xdr:cNvPr id="458" name="テキスト ボックス 457">
          <a:extLst>
            <a:ext uri="{FF2B5EF4-FFF2-40B4-BE49-F238E27FC236}">
              <a16:creationId xmlns:a16="http://schemas.microsoft.com/office/drawing/2014/main" id="{9F2460BA-75B0-434C-B8A0-574616DE44AA}"/>
            </a:ext>
          </a:extLst>
        </xdr:cNvPr>
        <xdr:cNvSpPr txBox="1"/>
      </xdr:nvSpPr>
      <xdr:spPr>
        <a:xfrm>
          <a:off x="12763500" y="23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13259</xdr:rowOff>
    </xdr:from>
    <xdr:to>
      <xdr:col>64</xdr:col>
      <xdr:colOff>152400</xdr:colOff>
      <xdr:row>16</xdr:row>
      <xdr:rowOff>114859</xdr:rowOff>
    </xdr:to>
    <xdr:sp macro="" textlink="">
      <xdr:nvSpPr>
        <xdr:cNvPr id="459" name="楕円 458">
          <a:extLst>
            <a:ext uri="{FF2B5EF4-FFF2-40B4-BE49-F238E27FC236}">
              <a16:creationId xmlns:a16="http://schemas.microsoft.com/office/drawing/2014/main" id="{F3589CDB-9303-4100-87F9-72F622ED579A}"/>
            </a:ext>
          </a:extLst>
        </xdr:cNvPr>
        <xdr:cNvSpPr/>
      </xdr:nvSpPr>
      <xdr:spPr>
        <a:xfrm>
          <a:off x="12242800" y="26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125036</xdr:rowOff>
    </xdr:from>
    <xdr:ext cx="762000" cy="259045"/>
    <xdr:sp macro="" textlink="">
      <xdr:nvSpPr>
        <xdr:cNvPr id="460" name="テキスト ボックス 459">
          <a:extLst>
            <a:ext uri="{FF2B5EF4-FFF2-40B4-BE49-F238E27FC236}">
              <a16:creationId xmlns:a16="http://schemas.microsoft.com/office/drawing/2014/main" id="{B4B6A2E1-D20D-4201-92F6-8B94FEDE5A36}"/>
            </a:ext>
          </a:extLst>
        </xdr:cNvPr>
        <xdr:cNvSpPr txBox="1"/>
      </xdr:nvSpPr>
      <xdr:spPr>
        <a:xfrm>
          <a:off x="11950700" y="24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大阪市立高等学校等の一元化による教職員数の増及び人事委員会勧告に基づく勤勉手当の支給月数の引き上げ等があったことに加え、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152400</xdr:rowOff>
    </xdr:from>
    <xdr:to>
      <xdr:col>24</xdr:col>
      <xdr:colOff>25400</xdr:colOff>
      <xdr:row>36</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638800"/>
          <a:ext cx="8382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36</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6388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152400</xdr:rowOff>
    </xdr:from>
    <xdr:to>
      <xdr:col>15</xdr:col>
      <xdr:colOff>98425</xdr:colOff>
      <xdr:row>36</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32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37</xdr:row>
      <xdr:rowOff>120650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324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101600</xdr:rowOff>
    </xdr:from>
    <xdr:to>
      <xdr:col>20</xdr:col>
      <xdr:colOff>38100</xdr:colOff>
      <xdr:row>33</xdr:row>
      <xdr:rowOff>31750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41927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物件費に係る経常収支比率は、物価高騰の影響を受け光熱費などが増となったことに加え、地方交付税や臨時財政対策債の減などにより経常一般財源の収入総額が減となったことなどから、前年度に比べて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17</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94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令和４年度については、措置入院等に係る費用などが増となったことに加え、地方交付税や臨時財政対策債の減などにより経常一般財源の収入総額が減となったことなどから、前年度に比べて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71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国民健康保険特別会計繰出金などが増となったことに加え、令和４年度は、地方交付税や臨時財政対策債の減などにより経常一般財源の収入総額が減となったことなどから、前年度に比べて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510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510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補助費等に係る経常収支比率は、社会保障関係経費などが増となったことに加え、地方交付税や臨時財政対策債の減などにより経常一般財源の収入総額が減となったことなどから、前年度に比べて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42</xdr:row>
      <xdr:rowOff>18143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642100"/>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41</xdr:row>
      <xdr:rowOff>102507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6421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102507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946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88900</xdr:rowOff>
    </xdr:from>
    <xdr:to>
      <xdr:col>69</xdr:col>
      <xdr:colOff>92075</xdr:colOff>
      <xdr:row>40</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946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138793</xdr:rowOff>
    </xdr:from>
    <xdr:to>
      <xdr:col>82</xdr:col>
      <xdr:colOff>158750</xdr:colOff>
      <xdr:row>42</xdr:row>
      <xdr:rowOff>68943</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47370</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707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59872</xdr:rowOff>
    </xdr:from>
    <xdr:to>
      <xdr:col>65</xdr:col>
      <xdr:colOff>53975</xdr:colOff>
      <xdr:row>40</xdr:row>
      <xdr:rowOff>161472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146249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公債費に係る経常収支比率は、公債費については概ね横ばいだが、地方交付税や臨時財政対策債の減などにより経常一般財源の収入総額が減となったことなどから、前年度に比べて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151493</xdr:rowOff>
    </xdr:from>
    <xdr:to>
      <xdr:col>24</xdr:col>
      <xdr:colOff>25400</xdr:colOff>
      <xdr:row>76</xdr:row>
      <xdr:rowOff>110671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667343"/>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151493</xdr:rowOff>
    </xdr:from>
    <xdr:to>
      <xdr:col>19</xdr:col>
      <xdr:colOff>187325</xdr:colOff>
      <xdr:row>76</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6673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42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29029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429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100693</xdr:rowOff>
    </xdr:from>
    <xdr:to>
      <xdr:col>20</xdr:col>
      <xdr:colOff>38100</xdr:colOff>
      <xdr:row>74</xdr:row>
      <xdr:rowOff>30843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41020</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38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43543</xdr:rowOff>
    </xdr:from>
    <xdr:to>
      <xdr:col>15</xdr:col>
      <xdr:colOff>149225</xdr:colOff>
      <xdr:row>76</xdr:row>
      <xdr:rowOff>145143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155320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149679</xdr:rowOff>
    </xdr:from>
    <xdr:to>
      <xdr:col>6</xdr:col>
      <xdr:colOff>171450</xdr:colOff>
      <xdr:row>76</xdr:row>
      <xdr:rowOff>79829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90005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大阪市立高等学校等の一元化による教職員数の増等により人件費などが増となったことに加え、地方交付税や臨時財政対策債の減などにより経常一般財源の収入総額が減となったことなどから、前年度に比べて</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81</xdr:row>
      <xdr:rowOff>91621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651015"/>
          <a:ext cx="838200" cy="13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80</xdr:row>
      <xdr:rowOff>121557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51015"/>
          <a:ext cx="889000" cy="11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80</xdr:row>
      <xdr:rowOff>121557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641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641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40821</xdr:rowOff>
    </xdr:from>
    <xdr:to>
      <xdr:col>82</xdr:col>
      <xdr:colOff>158750</xdr:colOff>
      <xdr:row>81</xdr:row>
      <xdr:rowOff>142421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120848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83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84365</xdr:rowOff>
    </xdr:from>
    <xdr:to>
      <xdr:col>78</xdr:col>
      <xdr:colOff>120650</xdr:colOff>
      <xdr:row>74</xdr:row>
      <xdr:rowOff>14515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170742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8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70757</xdr:rowOff>
    </xdr:from>
    <xdr:to>
      <xdr:col>74</xdr:col>
      <xdr:colOff>31750</xdr:colOff>
      <xdr:row>81</xdr:row>
      <xdr:rowOff>907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157134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136525</xdr:rowOff>
    </xdr:from>
    <xdr:to>
      <xdr:col>29</xdr:col>
      <xdr:colOff>127000</xdr:colOff>
      <xdr:row>17</xdr:row>
      <xdr:rowOff>3994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7350"/>
          <a:ext cx="6477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171234</xdr:rowOff>
    </xdr:from>
    <xdr:to>
      <xdr:col>26</xdr:col>
      <xdr:colOff>50800</xdr:colOff>
      <xdr:row>17</xdr:row>
      <xdr:rowOff>3994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2059"/>
          <a:ext cx="698500" cy="4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162338</xdr:rowOff>
    </xdr:from>
    <xdr:to>
      <xdr:col>22</xdr:col>
      <xdr:colOff>114300</xdr:colOff>
      <xdr:row>16</xdr:row>
      <xdr:rowOff>171234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5316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162338</xdr:rowOff>
    </xdr:from>
    <xdr:to>
      <xdr:col>18</xdr:col>
      <xdr:colOff>177800</xdr:colOff>
      <xdr:row>17</xdr:row>
      <xdr:rowOff>279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3163"/>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85725</xdr:rowOff>
    </xdr:from>
    <xdr:to>
      <xdr:col>29</xdr:col>
      <xdr:colOff>177800</xdr:colOff>
      <xdr:row>17</xdr:row>
      <xdr:rowOff>15875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57802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124644</xdr:rowOff>
    </xdr:from>
    <xdr:to>
      <xdr:col>26</xdr:col>
      <xdr:colOff>101600</xdr:colOff>
      <xdr:row>17</xdr:row>
      <xdr:rowOff>54794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5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39571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120434</xdr:rowOff>
    </xdr:from>
    <xdr:to>
      <xdr:col>22</xdr:col>
      <xdr:colOff>165100</xdr:colOff>
      <xdr:row>17</xdr:row>
      <xdr:rowOff>50584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35361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111538</xdr:rowOff>
    </xdr:from>
    <xdr:to>
      <xdr:col>19</xdr:col>
      <xdr:colOff>38100</xdr:colOff>
      <xdr:row>17</xdr:row>
      <xdr:rowOff>41688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26465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120929</xdr:rowOff>
    </xdr:from>
    <xdr:to>
      <xdr:col>15</xdr:col>
      <xdr:colOff>101600</xdr:colOff>
      <xdr:row>17</xdr:row>
      <xdr:rowOff>51079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35856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90489</xdr:rowOff>
    </xdr:from>
    <xdr:to>
      <xdr:col>29</xdr:col>
      <xdr:colOff>127000</xdr:colOff>
      <xdr:row>36</xdr:row>
      <xdr:rowOff>165340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43739"/>
          <a:ext cx="647700" cy="7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6430</xdr:rowOff>
    </xdr:from>
    <xdr:to>
      <xdr:col>26</xdr:col>
      <xdr:colOff>50800</xdr:colOff>
      <xdr:row>36</xdr:row>
      <xdr:rowOff>165340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59680"/>
          <a:ext cx="698500" cy="15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298646</xdr:rowOff>
    </xdr:from>
    <xdr:to>
      <xdr:col>22</xdr:col>
      <xdr:colOff>114300</xdr:colOff>
      <xdr:row>36</xdr:row>
      <xdr:rowOff>6430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08996"/>
          <a:ext cx="698500" cy="50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165405</xdr:rowOff>
    </xdr:from>
    <xdr:to>
      <xdr:col>18</xdr:col>
      <xdr:colOff>177800</xdr:colOff>
      <xdr:row>35</xdr:row>
      <xdr:rowOff>298646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75755"/>
          <a:ext cx="698500" cy="13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39689</xdr:rowOff>
    </xdr:from>
    <xdr:to>
      <xdr:col>29</xdr:col>
      <xdr:colOff>177800</xdr:colOff>
      <xdr:row>36</xdr:row>
      <xdr:rowOff>141289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9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6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114540</xdr:rowOff>
    </xdr:from>
    <xdr:to>
      <xdr:col>26</xdr:col>
      <xdr:colOff>101600</xdr:colOff>
      <xdr:row>37</xdr:row>
      <xdr:rowOff>44690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6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29467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5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298530</xdr:rowOff>
    </xdr:from>
    <xdr:to>
      <xdr:col>22</xdr:col>
      <xdr:colOff>165100</xdr:colOff>
      <xdr:row>36</xdr:row>
      <xdr:rowOff>57230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67407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7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247846</xdr:rowOff>
    </xdr:from>
    <xdr:to>
      <xdr:col>19</xdr:col>
      <xdr:colOff>38100</xdr:colOff>
      <xdr:row>36</xdr:row>
      <xdr:rowOff>6546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2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114605</xdr:rowOff>
    </xdr:from>
    <xdr:to>
      <xdr:col>15</xdr:col>
      <xdr:colOff>101600</xdr:colOff>
      <xdr:row>35</xdr:row>
      <xdr:rowOff>216205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2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226382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9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11064</xdr:rowOff>
    </xdr:from>
    <xdr:to>
      <xdr:col>24</xdr:col>
      <xdr:colOff>63500</xdr:colOff>
      <xdr:row>36</xdr:row>
      <xdr:rowOff>43525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3264"/>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35818</xdr:rowOff>
    </xdr:from>
    <xdr:to>
      <xdr:col>19</xdr:col>
      <xdr:colOff>177800</xdr:colOff>
      <xdr:row>36</xdr:row>
      <xdr:rowOff>43525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801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24943</xdr:rowOff>
    </xdr:from>
    <xdr:to>
      <xdr:col>15</xdr:col>
      <xdr:colOff>50800</xdr:colOff>
      <xdr:row>36</xdr:row>
      <xdr:rowOff>35818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7143"/>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24943</xdr:rowOff>
    </xdr:from>
    <xdr:to>
      <xdr:col>10</xdr:col>
      <xdr:colOff>114300</xdr:colOff>
      <xdr:row>36</xdr:row>
      <xdr:rowOff>26510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714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131714</xdr:rowOff>
    </xdr:from>
    <xdr:to>
      <xdr:col>24</xdr:col>
      <xdr:colOff>114300</xdr:colOff>
      <xdr:row>36</xdr:row>
      <xdr:rowOff>61864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110141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164175</xdr:rowOff>
    </xdr:from>
    <xdr:to>
      <xdr:col>20</xdr:col>
      <xdr:colOff>38100</xdr:colOff>
      <xdr:row>36</xdr:row>
      <xdr:rowOff>94325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85452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156468</xdr:rowOff>
    </xdr:from>
    <xdr:to>
      <xdr:col>15</xdr:col>
      <xdr:colOff>101600</xdr:colOff>
      <xdr:row>36</xdr:row>
      <xdr:rowOff>86618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77745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145593</xdr:rowOff>
    </xdr:from>
    <xdr:to>
      <xdr:col>10</xdr:col>
      <xdr:colOff>165100</xdr:colOff>
      <xdr:row>36</xdr:row>
      <xdr:rowOff>75743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66870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147160</xdr:rowOff>
    </xdr:from>
    <xdr:to>
      <xdr:col>6</xdr:col>
      <xdr:colOff>38100</xdr:colOff>
      <xdr:row>36</xdr:row>
      <xdr:rowOff>77310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68437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43545</xdr:rowOff>
    </xdr:from>
    <xdr:to>
      <xdr:col>24</xdr:col>
      <xdr:colOff>62865</xdr:colOff>
      <xdr:row>57</xdr:row>
      <xdr:rowOff>125699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6045"/>
          <a:ext cx="1270" cy="12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129526</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99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125699</xdr:rowOff>
    </xdr:from>
    <xdr:to>
      <xdr:col>24</xdr:col>
      <xdr:colOff>152400</xdr:colOff>
      <xdr:row>57</xdr:row>
      <xdr:rowOff>125699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989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161672</xdr:rowOff>
    </xdr:from>
    <xdr:ext cx="534377"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43545</xdr:rowOff>
    </xdr:from>
    <xdr:to>
      <xdr:col>24</xdr:col>
      <xdr:colOff>152400</xdr:colOff>
      <xdr:row>50</xdr:row>
      <xdr:rowOff>43545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24514</xdr:rowOff>
    </xdr:from>
    <xdr:to>
      <xdr:col>24</xdr:col>
      <xdr:colOff>63500</xdr:colOff>
      <xdr:row>57</xdr:row>
      <xdr:rowOff>29058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625714"/>
          <a:ext cx="838200" cy="17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138793</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56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160366</xdr:rowOff>
    </xdr:from>
    <xdr:to>
      <xdr:col>24</xdr:col>
      <xdr:colOff>114300</xdr:colOff>
      <xdr:row>56</xdr:row>
      <xdr:rowOff>90516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5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29058</xdr:rowOff>
    </xdr:from>
    <xdr:to>
      <xdr:col>19</xdr:col>
      <xdr:colOff>177800</xdr:colOff>
      <xdr:row>58</xdr:row>
      <xdr:rowOff>35116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01708"/>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104873</xdr:rowOff>
    </xdr:from>
    <xdr:to>
      <xdr:col>20</xdr:col>
      <xdr:colOff>38100</xdr:colOff>
      <xdr:row>57</xdr:row>
      <xdr:rowOff>35023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70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51550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17411" y="948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35116</xdr:rowOff>
    </xdr:from>
    <xdr:to>
      <xdr:col>15</xdr:col>
      <xdr:colOff>50800</xdr:colOff>
      <xdr:row>58</xdr:row>
      <xdr:rowOff>95666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79216"/>
          <a:ext cx="889000" cy="6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64040</xdr:rowOff>
    </xdr:from>
    <xdr:to>
      <xdr:col>15</xdr:col>
      <xdr:colOff>101600</xdr:colOff>
      <xdr:row>57</xdr:row>
      <xdr:rowOff>165640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10717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95666</xdr:rowOff>
    </xdr:from>
    <xdr:to>
      <xdr:col>10</xdr:col>
      <xdr:colOff>114300</xdr:colOff>
      <xdr:row>58</xdr:row>
      <xdr:rowOff>97837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3976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124733</xdr:rowOff>
    </xdr:from>
    <xdr:to>
      <xdr:col>10</xdr:col>
      <xdr:colOff>165100</xdr:colOff>
      <xdr:row>58</xdr:row>
      <xdr:rowOff>54883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71410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137678</xdr:rowOff>
    </xdr:from>
    <xdr:to>
      <xdr:col>6</xdr:col>
      <xdr:colOff>38100</xdr:colOff>
      <xdr:row>58</xdr:row>
      <xdr:rowOff>67828</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84355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145164</xdr:rowOff>
    </xdr:from>
    <xdr:to>
      <xdr:col>24</xdr:col>
      <xdr:colOff>114300</xdr:colOff>
      <xdr:row>56</xdr:row>
      <xdr:rowOff>75314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5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168041</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4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149708</xdr:rowOff>
    </xdr:from>
    <xdr:to>
      <xdr:col>20</xdr:col>
      <xdr:colOff>38100</xdr:colOff>
      <xdr:row>57</xdr:row>
      <xdr:rowOff>79858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70985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17411" y="98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155766</xdr:rowOff>
    </xdr:from>
    <xdr:to>
      <xdr:col>15</xdr:col>
      <xdr:colOff>101600</xdr:colOff>
      <xdr:row>58</xdr:row>
      <xdr:rowOff>85916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58</xdr:row>
      <xdr:rowOff>77043</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73428" y="1002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44866</xdr:rowOff>
    </xdr:from>
    <xdr:to>
      <xdr:col>10</xdr:col>
      <xdr:colOff>165100</xdr:colOff>
      <xdr:row>58</xdr:row>
      <xdr:rowOff>146466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137593</xdr:rowOff>
    </xdr:from>
    <xdr:ext cx="469744"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84428" y="1008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47037</xdr:rowOff>
    </xdr:from>
    <xdr:to>
      <xdr:col>6</xdr:col>
      <xdr:colOff>38100</xdr:colOff>
      <xdr:row>58</xdr:row>
      <xdr:rowOff>148637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139764</xdr:rowOff>
    </xdr:from>
    <xdr:ext cx="469744"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95428" y="1008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123806</xdr:rowOff>
    </xdr:from>
    <xdr:to>
      <xdr:col>24</xdr:col>
      <xdr:colOff>63500</xdr:colOff>
      <xdr:row>77</xdr:row>
      <xdr:rowOff>126637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25456"/>
          <a:ext cx="8382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123806</xdr:rowOff>
    </xdr:from>
    <xdr:to>
      <xdr:col>19</xdr:col>
      <xdr:colOff>177800</xdr:colOff>
      <xdr:row>77</xdr:row>
      <xdr:rowOff>135345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25456"/>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121630</xdr:rowOff>
    </xdr:from>
    <xdr:to>
      <xdr:col>15</xdr:col>
      <xdr:colOff>50800</xdr:colOff>
      <xdr:row>77</xdr:row>
      <xdr:rowOff>135345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32328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95830</xdr:rowOff>
    </xdr:from>
    <xdr:to>
      <xdr:col>10</xdr:col>
      <xdr:colOff>114300</xdr:colOff>
      <xdr:row>77</xdr:row>
      <xdr:rowOff>121630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9748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75837</xdr:rowOff>
    </xdr:from>
    <xdr:to>
      <xdr:col>24</xdr:col>
      <xdr:colOff>114300</xdr:colOff>
      <xdr:row>78</xdr:row>
      <xdr:rowOff>5987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2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98714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12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73006</xdr:rowOff>
    </xdr:from>
    <xdr:to>
      <xdr:col>20</xdr:col>
      <xdr:colOff>38100</xdr:colOff>
      <xdr:row>78</xdr:row>
      <xdr:rowOff>3156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19683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49728" y="130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84545</xdr:rowOff>
    </xdr:from>
    <xdr:to>
      <xdr:col>15</xdr:col>
      <xdr:colOff>101600</xdr:colOff>
      <xdr:row>78</xdr:row>
      <xdr:rowOff>14695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31222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70830</xdr:rowOff>
    </xdr:from>
    <xdr:to>
      <xdr:col>10</xdr:col>
      <xdr:colOff>165100</xdr:colOff>
      <xdr:row>78</xdr:row>
      <xdr:rowOff>980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17507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0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45030</xdr:rowOff>
    </xdr:from>
    <xdr:to>
      <xdr:col>6</xdr:col>
      <xdr:colOff>38100</xdr:colOff>
      <xdr:row>77</xdr:row>
      <xdr:rowOff>146630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163157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02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74803</xdr:rowOff>
    </xdr:from>
    <xdr:to>
      <xdr:col>24</xdr:col>
      <xdr:colOff>63500</xdr:colOff>
      <xdr:row>98</xdr:row>
      <xdr:rowOff>61976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5453"/>
          <a:ext cx="8382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61976</xdr:rowOff>
    </xdr:from>
    <xdr:to>
      <xdr:col>19</xdr:col>
      <xdr:colOff>177800</xdr:colOff>
      <xdr:row>98</xdr:row>
      <xdr:rowOff>158877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64076"/>
          <a:ext cx="8890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158877</xdr:rowOff>
    </xdr:from>
    <xdr:to>
      <xdr:col>15</xdr:col>
      <xdr:colOff>50800</xdr:colOff>
      <xdr:row>99</xdr:row>
      <xdr:rowOff>31242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6097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31242</xdr:rowOff>
    </xdr:from>
    <xdr:to>
      <xdr:col>10</xdr:col>
      <xdr:colOff>114300</xdr:colOff>
      <xdr:row>99</xdr:row>
      <xdr:rowOff>46228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7004792"/>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24003</xdr:rowOff>
    </xdr:from>
    <xdr:to>
      <xdr:col>24</xdr:col>
      <xdr:colOff>114300</xdr:colOff>
      <xdr:row>97</xdr:row>
      <xdr:rowOff>125603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2430</xdr:rowOff>
    </xdr:from>
    <xdr:ext cx="469744"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11176</xdr:rowOff>
    </xdr:from>
    <xdr:to>
      <xdr:col>20</xdr:col>
      <xdr:colOff>38100</xdr:colOff>
      <xdr:row>98</xdr:row>
      <xdr:rowOff>112776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103903</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49728" y="169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108077</xdr:rowOff>
    </xdr:from>
    <xdr:to>
      <xdr:col>15</xdr:col>
      <xdr:colOff>101600</xdr:colOff>
      <xdr:row>99</xdr:row>
      <xdr:rowOff>38227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9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29354</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73428" y="170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151892</xdr:rowOff>
    </xdr:from>
    <xdr:to>
      <xdr:col>10</xdr:col>
      <xdr:colOff>165100</xdr:colOff>
      <xdr:row>99</xdr:row>
      <xdr:rowOff>82042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73169</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84428" y="170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166878</xdr:rowOff>
    </xdr:from>
    <xdr:to>
      <xdr:col>6</xdr:col>
      <xdr:colOff>38100</xdr:colOff>
      <xdr:row>99</xdr:row>
      <xdr:rowOff>97028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6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88155</xdr:rowOff>
    </xdr:from>
    <xdr:ext cx="469744"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95428" y="170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63942</xdr:rowOff>
    </xdr:from>
    <xdr:to>
      <xdr:col>54</xdr:col>
      <xdr:colOff>189865</xdr:colOff>
      <xdr:row>36</xdr:row>
      <xdr:rowOff>62266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21792"/>
          <a:ext cx="1270" cy="51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66093</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23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62266</xdr:rowOff>
    </xdr:from>
    <xdr:to>
      <xdr:col>55</xdr:col>
      <xdr:colOff>88900</xdr:colOff>
      <xdr:row>36</xdr:row>
      <xdr:rowOff>62266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23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10619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9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63942</xdr:rowOff>
    </xdr:from>
    <xdr:to>
      <xdr:col>55</xdr:col>
      <xdr:colOff>88900</xdr:colOff>
      <xdr:row>33</xdr:row>
      <xdr:rowOff>63942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128720</xdr:rowOff>
    </xdr:from>
    <xdr:to>
      <xdr:col>55</xdr:col>
      <xdr:colOff>0</xdr:colOff>
      <xdr:row>33</xdr:row>
      <xdr:rowOff>160289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72220"/>
          <a:ext cx="838200" cy="54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139008</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683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160581</xdr:rowOff>
    </xdr:from>
    <xdr:to>
      <xdr:col>55</xdr:col>
      <xdr:colOff>50800</xdr:colOff>
      <xdr:row>35</xdr:row>
      <xdr:rowOff>90731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9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128720</xdr:rowOff>
    </xdr:from>
    <xdr:to>
      <xdr:col>50</xdr:col>
      <xdr:colOff>114300</xdr:colOff>
      <xdr:row>34</xdr:row>
      <xdr:rowOff>94529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72220"/>
          <a:ext cx="889000" cy="65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72220</xdr:rowOff>
    </xdr:from>
    <xdr:to>
      <xdr:col>50</xdr:col>
      <xdr:colOff>165100</xdr:colOff>
      <xdr:row>34</xdr:row>
      <xdr:rowOff>2370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164947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27095" y="582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94529</xdr:rowOff>
    </xdr:from>
    <xdr:to>
      <xdr:col>45</xdr:col>
      <xdr:colOff>177800</xdr:colOff>
      <xdr:row>37</xdr:row>
      <xdr:rowOff>53929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3829"/>
          <a:ext cx="889000" cy="47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52675</xdr:rowOff>
    </xdr:from>
    <xdr:to>
      <xdr:col>46</xdr:col>
      <xdr:colOff>38100</xdr:colOff>
      <xdr:row>35</xdr:row>
      <xdr:rowOff>154275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145402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53929</xdr:rowOff>
    </xdr:from>
    <xdr:to>
      <xdr:col>41</xdr:col>
      <xdr:colOff>50800</xdr:colOff>
      <xdr:row>37</xdr:row>
      <xdr:rowOff>56254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7579"/>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53254</xdr:rowOff>
    </xdr:from>
    <xdr:to>
      <xdr:col>41</xdr:col>
      <xdr:colOff>101600</xdr:colOff>
      <xdr:row>37</xdr:row>
      <xdr:rowOff>154854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145980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59037</xdr:rowOff>
    </xdr:from>
    <xdr:to>
      <xdr:col>36</xdr:col>
      <xdr:colOff>165100</xdr:colOff>
      <xdr:row>37</xdr:row>
      <xdr:rowOff>160637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151764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109489</xdr:rowOff>
    </xdr:from>
    <xdr:to>
      <xdr:col>55</xdr:col>
      <xdr:colOff>50800</xdr:colOff>
      <xdr:row>34</xdr:row>
      <xdr:rowOff>39639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24416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8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77920</xdr:rowOff>
    </xdr:from>
    <xdr:to>
      <xdr:col>50</xdr:col>
      <xdr:colOff>165100</xdr:colOff>
      <xdr:row>31</xdr:row>
      <xdr:rowOff>8070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24597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27095" y="499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43729</xdr:rowOff>
    </xdr:from>
    <xdr:to>
      <xdr:col>46</xdr:col>
      <xdr:colOff>38100</xdr:colOff>
      <xdr:row>34</xdr:row>
      <xdr:rowOff>145329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161856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3129</xdr:rowOff>
    </xdr:from>
    <xdr:to>
      <xdr:col>41</xdr:col>
      <xdr:colOff>101600</xdr:colOff>
      <xdr:row>37</xdr:row>
      <xdr:rowOff>104729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121256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2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5454</xdr:rowOff>
    </xdr:from>
    <xdr:to>
      <xdr:col>36</xdr:col>
      <xdr:colOff>165100</xdr:colOff>
      <xdr:row>37</xdr:row>
      <xdr:rowOff>107054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123581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33466</xdr:rowOff>
    </xdr:from>
    <xdr:to>
      <xdr:col>55</xdr:col>
      <xdr:colOff>0</xdr:colOff>
      <xdr:row>58</xdr:row>
      <xdr:rowOff>40487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77566"/>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33466</xdr:rowOff>
    </xdr:from>
    <xdr:to>
      <xdr:col>50</xdr:col>
      <xdr:colOff>114300</xdr:colOff>
      <xdr:row>58</xdr:row>
      <xdr:rowOff>55456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77566"/>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55456</xdr:rowOff>
    </xdr:from>
    <xdr:to>
      <xdr:col>45</xdr:col>
      <xdr:colOff>177800</xdr:colOff>
      <xdr:row>58</xdr:row>
      <xdr:rowOff>56021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99556"/>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36308</xdr:rowOff>
    </xdr:from>
    <xdr:to>
      <xdr:col>41</xdr:col>
      <xdr:colOff>50800</xdr:colOff>
      <xdr:row>58</xdr:row>
      <xdr:rowOff>56021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80408"/>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161137</xdr:rowOff>
    </xdr:from>
    <xdr:to>
      <xdr:col>55</xdr:col>
      <xdr:colOff>50800</xdr:colOff>
      <xdr:row>58</xdr:row>
      <xdr:rowOff>91287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76064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154116</xdr:rowOff>
    </xdr:from>
    <xdr:to>
      <xdr:col>50</xdr:col>
      <xdr:colOff>165100</xdr:colOff>
      <xdr:row>58</xdr:row>
      <xdr:rowOff>84266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75393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59411" y="100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4656</xdr:rowOff>
    </xdr:from>
    <xdr:to>
      <xdr:col>46</xdr:col>
      <xdr:colOff>38100</xdr:colOff>
      <xdr:row>58</xdr:row>
      <xdr:rowOff>106256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5221</xdr:rowOff>
    </xdr:from>
    <xdr:to>
      <xdr:col>41</xdr:col>
      <xdr:colOff>101600</xdr:colOff>
      <xdr:row>58</xdr:row>
      <xdr:rowOff>106821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97948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156958</xdr:rowOff>
    </xdr:from>
    <xdr:to>
      <xdr:col>36</xdr:col>
      <xdr:colOff>165100</xdr:colOff>
      <xdr:row>58</xdr:row>
      <xdr:rowOff>87108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6166</xdr:rowOff>
    </xdr:from>
    <xdr:to>
      <xdr:col>55</xdr:col>
      <xdr:colOff>0</xdr:colOff>
      <xdr:row>79</xdr:row>
      <xdr:rowOff>14100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0716"/>
          <a:ext cx="8382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6166</xdr:rowOff>
    </xdr:from>
    <xdr:to>
      <xdr:col>50</xdr:col>
      <xdr:colOff>114300</xdr:colOff>
      <xdr:row>79</xdr:row>
      <xdr:rowOff>20631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0716"/>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10688</xdr:rowOff>
    </xdr:from>
    <xdr:to>
      <xdr:col>45</xdr:col>
      <xdr:colOff>177800</xdr:colOff>
      <xdr:row>79</xdr:row>
      <xdr:rowOff>20631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55238"/>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3666</xdr:rowOff>
    </xdr:from>
    <xdr:to>
      <xdr:col>41</xdr:col>
      <xdr:colOff>50800</xdr:colOff>
      <xdr:row>79</xdr:row>
      <xdr:rowOff>10688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48216"/>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134750</xdr:rowOff>
    </xdr:from>
    <xdr:to>
      <xdr:col>55</xdr:col>
      <xdr:colOff>50800</xdr:colOff>
      <xdr:row>79</xdr:row>
      <xdr:rowOff>64900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49677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126816</xdr:rowOff>
    </xdr:from>
    <xdr:to>
      <xdr:col>50</xdr:col>
      <xdr:colOff>165100</xdr:colOff>
      <xdr:row>79</xdr:row>
      <xdr:rowOff>56966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48093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91728" y="1359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141281</xdr:rowOff>
    </xdr:from>
    <xdr:to>
      <xdr:col>46</xdr:col>
      <xdr:colOff>38100</xdr:colOff>
      <xdr:row>79</xdr:row>
      <xdr:rowOff>71431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62558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131338</xdr:rowOff>
    </xdr:from>
    <xdr:to>
      <xdr:col>41</xdr:col>
      <xdr:colOff>101600</xdr:colOff>
      <xdr:row>79</xdr:row>
      <xdr:rowOff>61488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124316</xdr:rowOff>
    </xdr:from>
    <xdr:to>
      <xdr:col>36</xdr:col>
      <xdr:colOff>165100</xdr:colOff>
      <xdr:row>79</xdr:row>
      <xdr:rowOff>54466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45593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153339</xdr:rowOff>
    </xdr:from>
    <xdr:to>
      <xdr:col>55</xdr:col>
      <xdr:colOff>0</xdr:colOff>
      <xdr:row>99</xdr:row>
      <xdr:rowOff>58128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55439"/>
          <a:ext cx="8382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40873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0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153339</xdr:rowOff>
    </xdr:from>
    <xdr:to>
      <xdr:col>50</xdr:col>
      <xdr:colOff>114300</xdr:colOff>
      <xdr:row>99</xdr:row>
      <xdr:rowOff>38849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55439"/>
          <a:ext cx="889000" cy="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115854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4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38849</xdr:rowOff>
    </xdr:from>
    <xdr:to>
      <xdr:col>45</xdr:col>
      <xdr:colOff>177800</xdr:colOff>
      <xdr:row>99</xdr:row>
      <xdr:rowOff>66548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2399"/>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12675</xdr:rowOff>
    </xdr:from>
    <xdr:to>
      <xdr:col>41</xdr:col>
      <xdr:colOff>50800</xdr:colOff>
      <xdr:row>99</xdr:row>
      <xdr:rowOff>66548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86225"/>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7328</xdr:rowOff>
    </xdr:from>
    <xdr:to>
      <xdr:col>55</xdr:col>
      <xdr:colOff>50800</xdr:colOff>
      <xdr:row>99</xdr:row>
      <xdr:rowOff>108928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93705</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102539</xdr:rowOff>
    </xdr:from>
    <xdr:to>
      <xdr:col>50</xdr:col>
      <xdr:colOff>165100</xdr:colOff>
      <xdr:row>99</xdr:row>
      <xdr:rowOff>32689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23816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159499</xdr:rowOff>
    </xdr:from>
    <xdr:to>
      <xdr:col>46</xdr:col>
      <xdr:colOff>38100</xdr:colOff>
      <xdr:row>99</xdr:row>
      <xdr:rowOff>89649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80776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15748</xdr:rowOff>
    </xdr:from>
    <xdr:to>
      <xdr:col>41</xdr:col>
      <xdr:colOff>101600</xdr:colOff>
      <xdr:row>99</xdr:row>
      <xdr:rowOff>117348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108475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8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133325</xdr:rowOff>
    </xdr:from>
    <xdr:to>
      <xdr:col>36</xdr:col>
      <xdr:colOff>165100</xdr:colOff>
      <xdr:row>99</xdr:row>
      <xdr:rowOff>63475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54602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34544</xdr:rowOff>
    </xdr:from>
    <xdr:to>
      <xdr:col>85</xdr:col>
      <xdr:colOff>127000</xdr:colOff>
      <xdr:row>39</xdr:row>
      <xdr:rowOff>41656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1094"/>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32512</xdr:rowOff>
    </xdr:from>
    <xdr:to>
      <xdr:col>81</xdr:col>
      <xdr:colOff>50800</xdr:colOff>
      <xdr:row>39</xdr:row>
      <xdr:rowOff>34544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9062"/>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22733</xdr:rowOff>
    </xdr:from>
    <xdr:to>
      <xdr:col>76</xdr:col>
      <xdr:colOff>114300</xdr:colOff>
      <xdr:row>39</xdr:row>
      <xdr:rowOff>32512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928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169037</xdr:rowOff>
    </xdr:from>
    <xdr:to>
      <xdr:col>71</xdr:col>
      <xdr:colOff>177800</xdr:colOff>
      <xdr:row>39</xdr:row>
      <xdr:rowOff>22733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8413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162306</xdr:rowOff>
    </xdr:from>
    <xdr:to>
      <xdr:col>85</xdr:col>
      <xdr:colOff>177800</xdr:colOff>
      <xdr:row>39</xdr:row>
      <xdr:rowOff>92456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77233</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155194</xdr:rowOff>
    </xdr:from>
    <xdr:to>
      <xdr:col>81</xdr:col>
      <xdr:colOff>101600</xdr:colOff>
      <xdr:row>39</xdr:row>
      <xdr:rowOff>85344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76471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116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153162</xdr:rowOff>
    </xdr:from>
    <xdr:to>
      <xdr:col>76</xdr:col>
      <xdr:colOff>165100</xdr:colOff>
      <xdr:row>39</xdr:row>
      <xdr:rowOff>83312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74439</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143383</xdr:rowOff>
    </xdr:from>
    <xdr:to>
      <xdr:col>72</xdr:col>
      <xdr:colOff>38100</xdr:colOff>
      <xdr:row>39</xdr:row>
      <xdr:rowOff>73533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64660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118237</xdr:rowOff>
    </xdr:from>
    <xdr:to>
      <xdr:col>67</xdr:col>
      <xdr:colOff>101600</xdr:colOff>
      <xdr:row>39</xdr:row>
      <xdr:rowOff>48387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39514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141071</xdr:rowOff>
    </xdr:from>
    <xdr:to>
      <xdr:col>85</xdr:col>
      <xdr:colOff>127000</xdr:colOff>
      <xdr:row>75</xdr:row>
      <xdr:rowOff>160693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9982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160693</xdr:rowOff>
    </xdr:from>
    <xdr:to>
      <xdr:col>81</xdr:col>
      <xdr:colOff>50800</xdr:colOff>
      <xdr:row>76</xdr:row>
      <xdr:rowOff>29935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019443"/>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29935</xdr:rowOff>
    </xdr:from>
    <xdr:to>
      <xdr:col>76</xdr:col>
      <xdr:colOff>114300</xdr:colOff>
      <xdr:row>76</xdr:row>
      <xdr:rowOff>49251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060135"/>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49251</xdr:rowOff>
    </xdr:from>
    <xdr:to>
      <xdr:col>71</xdr:col>
      <xdr:colOff>177800</xdr:colOff>
      <xdr:row>76</xdr:row>
      <xdr:rowOff>55880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7945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90271</xdr:rowOff>
    </xdr:from>
    <xdr:to>
      <xdr:col>85</xdr:col>
      <xdr:colOff>177800</xdr:colOff>
      <xdr:row>76</xdr:row>
      <xdr:rowOff>20420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490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68698</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109893</xdr:rowOff>
    </xdr:from>
    <xdr:to>
      <xdr:col>81</xdr:col>
      <xdr:colOff>101600</xdr:colOff>
      <xdr:row>76</xdr:row>
      <xdr:rowOff>40044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68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31170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150585</xdr:rowOff>
    </xdr:from>
    <xdr:to>
      <xdr:col>76</xdr:col>
      <xdr:colOff>165100</xdr:colOff>
      <xdr:row>76</xdr:row>
      <xdr:rowOff>80735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169901</xdr:rowOff>
    </xdr:from>
    <xdr:to>
      <xdr:col>72</xdr:col>
      <xdr:colOff>38100</xdr:colOff>
      <xdr:row>76</xdr:row>
      <xdr:rowOff>100051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91178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2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5080</xdr:rowOff>
    </xdr:from>
    <xdr:to>
      <xdr:col>67</xdr:col>
      <xdr:colOff>101600</xdr:colOff>
      <xdr:row>76</xdr:row>
      <xdr:rowOff>106680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131563</xdr:rowOff>
    </xdr:from>
    <xdr:to>
      <xdr:col>85</xdr:col>
      <xdr:colOff>127000</xdr:colOff>
      <xdr:row>96</xdr:row>
      <xdr:rowOff>86207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5904963"/>
          <a:ext cx="838200" cy="6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131563</xdr:rowOff>
    </xdr:from>
    <xdr:to>
      <xdr:col>81</xdr:col>
      <xdr:colOff>50800</xdr:colOff>
      <xdr:row>98</xdr:row>
      <xdr:rowOff>27961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5904963"/>
          <a:ext cx="889000" cy="9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27961</xdr:rowOff>
    </xdr:from>
    <xdr:to>
      <xdr:col>76</xdr:col>
      <xdr:colOff>114300</xdr:colOff>
      <xdr:row>98</xdr:row>
      <xdr:rowOff>29012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3006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29012</xdr:rowOff>
    </xdr:from>
    <xdr:to>
      <xdr:col>71</xdr:col>
      <xdr:colOff>177800</xdr:colOff>
      <xdr:row>98</xdr:row>
      <xdr:rowOff>34133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83111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35407</xdr:rowOff>
    </xdr:from>
    <xdr:to>
      <xdr:col>85</xdr:col>
      <xdr:colOff>177800</xdr:colOff>
      <xdr:row>96</xdr:row>
      <xdr:rowOff>137007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13834</xdr:rowOff>
    </xdr:from>
    <xdr:ext cx="469744"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7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80763</xdr:rowOff>
    </xdr:from>
    <xdr:to>
      <xdr:col>81</xdr:col>
      <xdr:colOff>101600</xdr:colOff>
      <xdr:row>93</xdr:row>
      <xdr:rowOff>10913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5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27440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01411" y="156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148611</xdr:rowOff>
    </xdr:from>
    <xdr:to>
      <xdr:col>76</xdr:col>
      <xdr:colOff>165100</xdr:colOff>
      <xdr:row>98</xdr:row>
      <xdr:rowOff>78761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69888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7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149662</xdr:rowOff>
    </xdr:from>
    <xdr:to>
      <xdr:col>72</xdr:col>
      <xdr:colOff>38100</xdr:colOff>
      <xdr:row>98</xdr:row>
      <xdr:rowOff>79812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70939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87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154783</xdr:rowOff>
    </xdr:from>
    <xdr:to>
      <xdr:col>67</xdr:col>
      <xdr:colOff>101600</xdr:colOff>
      <xdr:row>98</xdr:row>
      <xdr:rowOff>84933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76060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8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20320</xdr:rowOff>
    </xdr:from>
    <xdr:to>
      <xdr:col>116</xdr:col>
      <xdr:colOff>63500</xdr:colOff>
      <xdr:row>35</xdr:row>
      <xdr:rowOff>66040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584962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16510</xdr:rowOff>
    </xdr:from>
    <xdr:to>
      <xdr:col>111</xdr:col>
      <xdr:colOff>177800</xdr:colOff>
      <xdr:row>34</xdr:row>
      <xdr:rowOff>20320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845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137160</xdr:rowOff>
    </xdr:from>
    <xdr:to>
      <xdr:col>107</xdr:col>
      <xdr:colOff>50800</xdr:colOff>
      <xdr:row>34</xdr:row>
      <xdr:rowOff>16510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5280660"/>
          <a:ext cx="889000" cy="5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137160</xdr:rowOff>
    </xdr:from>
    <xdr:to>
      <xdr:col>102</xdr:col>
      <xdr:colOff>114300</xdr:colOff>
      <xdr:row>33</xdr:row>
      <xdr:rowOff>140970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528066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15240</xdr:rowOff>
    </xdr:from>
    <xdr:to>
      <xdr:col>116</xdr:col>
      <xdr:colOff>114300</xdr:colOff>
      <xdr:row>35</xdr:row>
      <xdr:rowOff>116840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38117</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86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140970</xdr:rowOff>
    </xdr:from>
    <xdr:to>
      <xdr:col>112</xdr:col>
      <xdr:colOff>38100</xdr:colOff>
      <xdr:row>34</xdr:row>
      <xdr:rowOff>71120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87647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21317" y="557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137160</xdr:rowOff>
    </xdr:from>
    <xdr:to>
      <xdr:col>107</xdr:col>
      <xdr:colOff>101600</xdr:colOff>
      <xdr:row>34</xdr:row>
      <xdr:rowOff>67310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83837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557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86360</xdr:rowOff>
    </xdr:from>
    <xdr:to>
      <xdr:col>102</xdr:col>
      <xdr:colOff>165100</xdr:colOff>
      <xdr:row>31</xdr:row>
      <xdr:rowOff>16510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52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33037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00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90170</xdr:rowOff>
    </xdr:from>
    <xdr:to>
      <xdr:col>98</xdr:col>
      <xdr:colOff>38100</xdr:colOff>
      <xdr:row>34</xdr:row>
      <xdr:rowOff>20320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36847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5523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29401</xdr:rowOff>
    </xdr:from>
    <xdr:to>
      <xdr:col>116</xdr:col>
      <xdr:colOff>63500</xdr:colOff>
      <xdr:row>51</xdr:row>
      <xdr:rowOff>146444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8773351"/>
          <a:ext cx="8382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77565</xdr:rowOff>
    </xdr:from>
    <xdr:ext cx="534377"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5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22102</xdr:rowOff>
    </xdr:from>
    <xdr:to>
      <xdr:col>111</xdr:col>
      <xdr:colOff>177800</xdr:colOff>
      <xdr:row>51</xdr:row>
      <xdr:rowOff>29401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859460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107594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22102</xdr:rowOff>
    </xdr:from>
    <xdr:to>
      <xdr:col>107</xdr:col>
      <xdr:colOff>50800</xdr:colOff>
      <xdr:row>57</xdr:row>
      <xdr:rowOff>14215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8594602"/>
          <a:ext cx="889000" cy="11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147603</xdr:rowOff>
    </xdr:from>
    <xdr:to>
      <xdr:col>102</xdr:col>
      <xdr:colOff>114300</xdr:colOff>
      <xdr:row>57</xdr:row>
      <xdr:rowOff>14215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74880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95644</xdr:rowOff>
    </xdr:from>
    <xdr:to>
      <xdr:col>116</xdr:col>
      <xdr:colOff>114300</xdr:colOff>
      <xdr:row>52</xdr:row>
      <xdr:rowOff>25794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88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118521</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869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150051</xdr:rowOff>
    </xdr:from>
    <xdr:to>
      <xdr:col>112</xdr:col>
      <xdr:colOff>38100</xdr:colOff>
      <xdr:row>51</xdr:row>
      <xdr:rowOff>80201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87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96728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43411" y="849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142752</xdr:rowOff>
    </xdr:from>
    <xdr:to>
      <xdr:col>107</xdr:col>
      <xdr:colOff>101600</xdr:colOff>
      <xdr:row>50</xdr:row>
      <xdr:rowOff>72902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8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89429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83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134865</xdr:rowOff>
    </xdr:from>
    <xdr:to>
      <xdr:col>102</xdr:col>
      <xdr:colOff>165100</xdr:colOff>
      <xdr:row>57</xdr:row>
      <xdr:rowOff>65015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7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81542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5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96803</xdr:rowOff>
    </xdr:from>
    <xdr:to>
      <xdr:col>98</xdr:col>
      <xdr:colOff>38100</xdr:colOff>
      <xdr:row>57</xdr:row>
      <xdr:rowOff>26953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69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43480</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4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125330</xdr:rowOff>
    </xdr:from>
    <xdr:to>
      <xdr:col>116</xdr:col>
      <xdr:colOff>63500</xdr:colOff>
      <xdr:row>77</xdr:row>
      <xdr:rowOff>151130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155530"/>
          <a:ext cx="838200" cy="1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84510</xdr:rowOff>
    </xdr:from>
    <xdr:to>
      <xdr:col>111</xdr:col>
      <xdr:colOff>177800</xdr:colOff>
      <xdr:row>77</xdr:row>
      <xdr:rowOff>151130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286160"/>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76998</xdr:rowOff>
    </xdr:from>
    <xdr:to>
      <xdr:col>107</xdr:col>
      <xdr:colOff>50800</xdr:colOff>
      <xdr:row>77</xdr:row>
      <xdr:rowOff>84510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278648"/>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76998</xdr:rowOff>
    </xdr:from>
    <xdr:to>
      <xdr:col>102</xdr:col>
      <xdr:colOff>114300</xdr:colOff>
      <xdr:row>77</xdr:row>
      <xdr:rowOff>90388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278648"/>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74530</xdr:rowOff>
    </xdr:from>
    <xdr:to>
      <xdr:col>116</xdr:col>
      <xdr:colOff>114300</xdr:colOff>
      <xdr:row>77</xdr:row>
      <xdr:rowOff>4680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97408</xdr:rowOff>
    </xdr:from>
    <xdr:ext cx="469744"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95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100330</xdr:rowOff>
    </xdr:from>
    <xdr:to>
      <xdr:col>112</xdr:col>
      <xdr:colOff>38100</xdr:colOff>
      <xdr:row>78</xdr:row>
      <xdr:rowOff>30480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47007</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757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33710</xdr:rowOff>
    </xdr:from>
    <xdr:to>
      <xdr:col>107</xdr:col>
      <xdr:colOff>101600</xdr:colOff>
      <xdr:row>77</xdr:row>
      <xdr:rowOff>135310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151837</xdr:rowOff>
    </xdr:from>
    <xdr:ext cx="469744"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99428" y="13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26198</xdr:rowOff>
    </xdr:from>
    <xdr:to>
      <xdr:col>102</xdr:col>
      <xdr:colOff>165100</xdr:colOff>
      <xdr:row>77</xdr:row>
      <xdr:rowOff>127798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144325</xdr:rowOff>
    </xdr:from>
    <xdr:ext cx="469744"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10428" y="1300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39588</xdr:rowOff>
    </xdr:from>
    <xdr:to>
      <xdr:col>98</xdr:col>
      <xdr:colOff>38100</xdr:colOff>
      <xdr:row>77</xdr:row>
      <xdr:rowOff>141188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24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132315</xdr:rowOff>
    </xdr:from>
    <xdr:ext cx="469744"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21428" y="133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新型コロナウイルス関連経費の歳出規模が大きいことなどの要因によりグループ内平均を上回っていると推測される。令和４年度は、営業時間短縮協力金支給事業費の減や生活福祉資金貸付事業費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・「積立金」は、後年度の普通交付税算定における精算等の対応のための一時的な積立分を含む財政調整基金積立金の減などにより、前年度に比べ減少した。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・「貸付金」は、各種融資制度に対する貸付金の額が大きいことなどの要因によってグループ内平均より高い水準にあると推測され、令和４年度は制度融資預託金の減などにより、前年度に比べ減少した。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・「繰出金」は、国民健康保険特別会計繰出金の増などにより、前年度に比べ増加した。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130556</xdr:rowOff>
    </xdr:from>
    <xdr:to>
      <xdr:col>24</xdr:col>
      <xdr:colOff>63500</xdr:colOff>
      <xdr:row>37</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7420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130556</xdr:rowOff>
    </xdr:from>
    <xdr:to>
      <xdr:col>19</xdr:col>
      <xdr:colOff>177800</xdr:colOff>
      <xdr:row>37</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74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119126</xdr:rowOff>
    </xdr:from>
    <xdr:to>
      <xdr:col>15</xdr:col>
      <xdr:colOff>50800</xdr:colOff>
      <xdr:row>37</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62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119126</xdr:rowOff>
    </xdr:from>
    <xdr:to>
      <xdr:col>10</xdr:col>
      <xdr:colOff>114300</xdr:colOff>
      <xdr:row>37</xdr:row>
      <xdr:rowOff>119126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62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86614</xdr:rowOff>
    </xdr:from>
    <xdr:to>
      <xdr:col>24</xdr:col>
      <xdr:colOff>114300</xdr:colOff>
      <xdr:row>38</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5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79756</xdr:rowOff>
    </xdr:from>
    <xdr:to>
      <xdr:col>20</xdr:col>
      <xdr:colOff>38100</xdr:colOff>
      <xdr:row>38</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1033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82042</xdr:rowOff>
    </xdr:from>
    <xdr:to>
      <xdr:col>15</xdr:col>
      <xdr:colOff>101600</xdr:colOff>
      <xdr:row>38</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3319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68326</xdr:rowOff>
    </xdr:from>
    <xdr:to>
      <xdr:col>10</xdr:col>
      <xdr:colOff>165100</xdr:colOff>
      <xdr:row>37</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161053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68326</xdr:rowOff>
    </xdr:from>
    <xdr:to>
      <xdr:col>6</xdr:col>
      <xdr:colOff>38100</xdr:colOff>
      <xdr:row>37</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161053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142596</xdr:rowOff>
    </xdr:from>
    <xdr:to>
      <xdr:col>24</xdr:col>
      <xdr:colOff>63500</xdr:colOff>
      <xdr:row>58</xdr:row>
      <xdr:rowOff>66624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00896"/>
          <a:ext cx="838200" cy="60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142596</xdr:rowOff>
    </xdr:from>
    <xdr:to>
      <xdr:col>19</xdr:col>
      <xdr:colOff>177800</xdr:colOff>
      <xdr:row>59</xdr:row>
      <xdr:rowOff>61138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00896"/>
          <a:ext cx="889000" cy="7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61138</xdr:rowOff>
    </xdr:from>
    <xdr:to>
      <xdr:col>15</xdr:col>
      <xdr:colOff>50800</xdr:colOff>
      <xdr:row>59</xdr:row>
      <xdr:rowOff>63653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17668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63653</xdr:rowOff>
    </xdr:from>
    <xdr:to>
      <xdr:col>10</xdr:col>
      <xdr:colOff>114300</xdr:colOff>
      <xdr:row>59</xdr:row>
      <xdr:rowOff>90665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79203"/>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15824</xdr:rowOff>
    </xdr:from>
    <xdr:to>
      <xdr:col>24</xdr:col>
      <xdr:colOff>114300</xdr:colOff>
      <xdr:row>58</xdr:row>
      <xdr:rowOff>117424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102201</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91796</xdr:rowOff>
    </xdr:from>
    <xdr:to>
      <xdr:col>20</xdr:col>
      <xdr:colOff>38100</xdr:colOff>
      <xdr:row>55</xdr:row>
      <xdr:rowOff>21946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38473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1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10338</xdr:rowOff>
    </xdr:from>
    <xdr:to>
      <xdr:col>15</xdr:col>
      <xdr:colOff>101600</xdr:colOff>
      <xdr:row>59</xdr:row>
      <xdr:rowOff>111938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1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103065</xdr:rowOff>
    </xdr:from>
    <xdr:ext cx="469744"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73428" y="102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12853</xdr:rowOff>
    </xdr:from>
    <xdr:to>
      <xdr:col>10</xdr:col>
      <xdr:colOff>165100</xdr:colOff>
      <xdr:row>59</xdr:row>
      <xdr:rowOff>114453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1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105580</xdr:rowOff>
    </xdr:from>
    <xdr:ext cx="469744"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84428" y="1022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39865</xdr:rowOff>
    </xdr:from>
    <xdr:to>
      <xdr:col>6</xdr:col>
      <xdr:colOff>38100</xdr:colOff>
      <xdr:row>59</xdr:row>
      <xdr:rowOff>141465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132592</xdr:rowOff>
    </xdr:from>
    <xdr:ext cx="469744"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95428" y="102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4864</xdr:rowOff>
    </xdr:from>
    <xdr:to>
      <xdr:col>24</xdr:col>
      <xdr:colOff>62865</xdr:colOff>
      <xdr:row>77</xdr:row>
      <xdr:rowOff>137413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49264"/>
          <a:ext cx="1270" cy="98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141240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3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137413</xdr:rowOff>
    </xdr:from>
    <xdr:to>
      <xdr:col>24</xdr:col>
      <xdr:colOff>152400</xdr:colOff>
      <xdr:row>77</xdr:row>
      <xdr:rowOff>137413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3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122991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4864</xdr:rowOff>
    </xdr:from>
    <xdr:to>
      <xdr:col>24</xdr:col>
      <xdr:colOff>152400</xdr:colOff>
      <xdr:row>72</xdr:row>
      <xdr:rowOff>4864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49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36944</xdr:rowOff>
    </xdr:from>
    <xdr:to>
      <xdr:col>24</xdr:col>
      <xdr:colOff>63500</xdr:colOff>
      <xdr:row>73</xdr:row>
      <xdr:rowOff>73940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552794"/>
          <a:ext cx="8382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17301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38874</xdr:rowOff>
    </xdr:from>
    <xdr:to>
      <xdr:col>24</xdr:col>
      <xdr:colOff>114300</xdr:colOff>
      <xdr:row>75</xdr:row>
      <xdr:rowOff>140474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157150</xdr:rowOff>
    </xdr:from>
    <xdr:to>
      <xdr:col>19</xdr:col>
      <xdr:colOff>177800</xdr:colOff>
      <xdr:row>73</xdr:row>
      <xdr:rowOff>73940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330100"/>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37046</xdr:rowOff>
    </xdr:from>
    <xdr:to>
      <xdr:col>20</xdr:col>
      <xdr:colOff>38100</xdr:colOff>
      <xdr:row>75</xdr:row>
      <xdr:rowOff>138646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129773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157150</xdr:rowOff>
    </xdr:from>
    <xdr:to>
      <xdr:col>15</xdr:col>
      <xdr:colOff>50800</xdr:colOff>
      <xdr:row>76</xdr:row>
      <xdr:rowOff>134365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330100"/>
          <a:ext cx="889000" cy="83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104483</xdr:rowOff>
    </xdr:from>
    <xdr:to>
      <xdr:col>15</xdr:col>
      <xdr:colOff>101600</xdr:colOff>
      <xdr:row>75</xdr:row>
      <xdr:rowOff>34633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25760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134365</xdr:rowOff>
    </xdr:from>
    <xdr:to>
      <xdr:col>10</xdr:col>
      <xdr:colOff>114300</xdr:colOff>
      <xdr:row>77</xdr:row>
      <xdr:rowOff>73597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64565"/>
          <a:ext cx="889000" cy="1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47143</xdr:rowOff>
    </xdr:from>
    <xdr:to>
      <xdr:col>10</xdr:col>
      <xdr:colOff>165100</xdr:colOff>
      <xdr:row>77</xdr:row>
      <xdr:rowOff>148743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139870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141630</xdr:rowOff>
    </xdr:from>
    <xdr:to>
      <xdr:col>6</xdr:col>
      <xdr:colOff>38100</xdr:colOff>
      <xdr:row>78</xdr:row>
      <xdr:rowOff>71780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62907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157594</xdr:rowOff>
    </xdr:from>
    <xdr:to>
      <xdr:col>24</xdr:col>
      <xdr:colOff>114300</xdr:colOff>
      <xdr:row>73</xdr:row>
      <xdr:rowOff>87744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9021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3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23140</xdr:rowOff>
    </xdr:from>
    <xdr:to>
      <xdr:col>20</xdr:col>
      <xdr:colOff>38100</xdr:colOff>
      <xdr:row>73</xdr:row>
      <xdr:rowOff>124740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141267</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106350</xdr:rowOff>
    </xdr:from>
    <xdr:to>
      <xdr:col>15</xdr:col>
      <xdr:colOff>101600</xdr:colOff>
      <xdr:row>72</xdr:row>
      <xdr:rowOff>36500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2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53027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0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83565</xdr:rowOff>
    </xdr:from>
    <xdr:to>
      <xdr:col>10</xdr:col>
      <xdr:colOff>165100</xdr:colOff>
      <xdr:row>77</xdr:row>
      <xdr:rowOff>13715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30243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22797</xdr:rowOff>
    </xdr:from>
    <xdr:to>
      <xdr:col>6</xdr:col>
      <xdr:colOff>38100</xdr:colOff>
      <xdr:row>77</xdr:row>
      <xdr:rowOff>124397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140924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107855</xdr:rowOff>
    </xdr:from>
    <xdr:to>
      <xdr:col>24</xdr:col>
      <xdr:colOff>63500</xdr:colOff>
      <xdr:row>92</xdr:row>
      <xdr:rowOff>91053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709805"/>
          <a:ext cx="8382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34569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97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91053</xdr:rowOff>
    </xdr:from>
    <xdr:to>
      <xdr:col>19</xdr:col>
      <xdr:colOff>177800</xdr:colOff>
      <xdr:row>95</xdr:row>
      <xdr:rowOff>8209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5864453"/>
          <a:ext cx="889000" cy="4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8209</xdr:rowOff>
    </xdr:from>
    <xdr:to>
      <xdr:col>15</xdr:col>
      <xdr:colOff>50800</xdr:colOff>
      <xdr:row>97</xdr:row>
      <xdr:rowOff>160640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295959"/>
          <a:ext cx="889000" cy="49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159314</xdr:rowOff>
    </xdr:from>
    <xdr:to>
      <xdr:col>10</xdr:col>
      <xdr:colOff>114300</xdr:colOff>
      <xdr:row>97</xdr:row>
      <xdr:rowOff>160640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8996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57055</xdr:rowOff>
    </xdr:from>
    <xdr:to>
      <xdr:col>24</xdr:col>
      <xdr:colOff>114300</xdr:colOff>
      <xdr:row>91</xdr:row>
      <xdr:rowOff>158655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6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79932</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5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40253</xdr:rowOff>
    </xdr:from>
    <xdr:to>
      <xdr:col>20</xdr:col>
      <xdr:colOff>38100</xdr:colOff>
      <xdr:row>92</xdr:row>
      <xdr:rowOff>141853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58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158380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55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128859</xdr:rowOff>
    </xdr:from>
    <xdr:to>
      <xdr:col>15</xdr:col>
      <xdr:colOff>101600</xdr:colOff>
      <xdr:row>95</xdr:row>
      <xdr:rowOff>59009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2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0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109840</xdr:rowOff>
    </xdr:from>
    <xdr:to>
      <xdr:col>10</xdr:col>
      <xdr:colOff>165100</xdr:colOff>
      <xdr:row>98</xdr:row>
      <xdr:rowOff>39990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31117</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3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108514</xdr:rowOff>
    </xdr:from>
    <xdr:to>
      <xdr:col>6</xdr:col>
      <xdr:colOff>38100</xdr:colOff>
      <xdr:row>98</xdr:row>
      <xdr:rowOff>38664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29791</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3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58601</xdr:rowOff>
    </xdr:from>
    <xdr:to>
      <xdr:col>55</xdr:col>
      <xdr:colOff>0</xdr:colOff>
      <xdr:row>35</xdr:row>
      <xdr:rowOff>148953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059351"/>
          <a:ext cx="8382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54264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2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148953</xdr:rowOff>
    </xdr:from>
    <xdr:to>
      <xdr:col>50</xdr:col>
      <xdr:colOff>114300</xdr:colOff>
      <xdr:row>38</xdr:row>
      <xdr:rowOff>86360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49703"/>
          <a:ext cx="889000" cy="4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108693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86360</xdr:rowOff>
    </xdr:from>
    <xdr:to>
      <xdr:col>45</xdr:col>
      <xdr:colOff>177800</xdr:colOff>
      <xdr:row>38</xdr:row>
      <xdr:rowOff>152763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601460"/>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53703</xdr:rowOff>
    </xdr:from>
    <xdr:to>
      <xdr:col>41</xdr:col>
      <xdr:colOff>50800</xdr:colOff>
      <xdr:row>38</xdr:row>
      <xdr:rowOff>152763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568803"/>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7801</xdr:rowOff>
    </xdr:from>
    <xdr:to>
      <xdr:col>55</xdr:col>
      <xdr:colOff>50800</xdr:colOff>
      <xdr:row>35</xdr:row>
      <xdr:rowOff>109401</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30678</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8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98153</xdr:rowOff>
    </xdr:from>
    <xdr:to>
      <xdr:col>50</xdr:col>
      <xdr:colOff>165100</xdr:colOff>
      <xdr:row>36</xdr:row>
      <xdr:rowOff>28303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44830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35560</xdr:rowOff>
    </xdr:from>
    <xdr:to>
      <xdr:col>46</xdr:col>
      <xdr:colOff>38100</xdr:colOff>
      <xdr:row>38</xdr:row>
      <xdr:rowOff>137160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128287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101963</xdr:rowOff>
    </xdr:from>
    <xdr:to>
      <xdr:col>41</xdr:col>
      <xdr:colOff>101600</xdr:colOff>
      <xdr:row>39</xdr:row>
      <xdr:rowOff>32113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23240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2903</xdr:rowOff>
    </xdr:from>
    <xdr:to>
      <xdr:col>36</xdr:col>
      <xdr:colOff>165100</xdr:colOff>
      <xdr:row>38</xdr:row>
      <xdr:rowOff>104503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95630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1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48064</xdr:rowOff>
    </xdr:from>
    <xdr:to>
      <xdr:col>55</xdr:col>
      <xdr:colOff>0</xdr:colOff>
      <xdr:row>59</xdr:row>
      <xdr:rowOff>48685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163614"/>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44700</xdr:rowOff>
    </xdr:from>
    <xdr:to>
      <xdr:col>50</xdr:col>
      <xdr:colOff>114300</xdr:colOff>
      <xdr:row>59</xdr:row>
      <xdr:rowOff>48064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60250"/>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42872</xdr:rowOff>
    </xdr:from>
    <xdr:to>
      <xdr:col>45</xdr:col>
      <xdr:colOff>177800</xdr:colOff>
      <xdr:row>59</xdr:row>
      <xdr:rowOff>44700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15842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42872</xdr:rowOff>
    </xdr:from>
    <xdr:to>
      <xdr:col>41</xdr:col>
      <xdr:colOff>50800</xdr:colOff>
      <xdr:row>59</xdr:row>
      <xdr:rowOff>52408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15842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169335</xdr:rowOff>
    </xdr:from>
    <xdr:to>
      <xdr:col>55</xdr:col>
      <xdr:colOff>50800</xdr:colOff>
      <xdr:row>59</xdr:row>
      <xdr:rowOff>99485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1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84262</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1002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168714</xdr:rowOff>
    </xdr:from>
    <xdr:to>
      <xdr:col>50</xdr:col>
      <xdr:colOff>165100</xdr:colOff>
      <xdr:row>59</xdr:row>
      <xdr:rowOff>98864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1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89991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91728" y="102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165350</xdr:rowOff>
    </xdr:from>
    <xdr:to>
      <xdr:col>46</xdr:col>
      <xdr:colOff>38100</xdr:colOff>
      <xdr:row>59</xdr:row>
      <xdr:rowOff>95500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1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86627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20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163522</xdr:rowOff>
    </xdr:from>
    <xdr:to>
      <xdr:col>41</xdr:col>
      <xdr:colOff>101600</xdr:colOff>
      <xdr:row>59</xdr:row>
      <xdr:rowOff>93672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84799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1608</xdr:rowOff>
    </xdr:from>
    <xdr:to>
      <xdr:col>36</xdr:col>
      <xdr:colOff>165100</xdr:colOff>
      <xdr:row>59</xdr:row>
      <xdr:rowOff>103208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94335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2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25240</xdr:rowOff>
    </xdr:from>
    <xdr:to>
      <xdr:col>54</xdr:col>
      <xdr:colOff>189865</xdr:colOff>
      <xdr:row>78</xdr:row>
      <xdr:rowOff>123606</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712540"/>
          <a:ext cx="1270" cy="78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127433</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123606</xdr:rowOff>
    </xdr:from>
    <xdr:to>
      <xdr:col>55</xdr:col>
      <xdr:colOff>88900</xdr:colOff>
      <xdr:row>78</xdr:row>
      <xdr:rowOff>123606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143367</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24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25240</xdr:rowOff>
    </xdr:from>
    <xdr:to>
      <xdr:col>55</xdr:col>
      <xdr:colOff>88900</xdr:colOff>
      <xdr:row>74</xdr:row>
      <xdr:rowOff>25240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71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55674</xdr:rowOff>
    </xdr:from>
    <xdr:to>
      <xdr:col>55</xdr:col>
      <xdr:colOff>0</xdr:colOff>
      <xdr:row>74</xdr:row>
      <xdr:rowOff>130541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228624"/>
          <a:ext cx="838200" cy="58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57635</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8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79208</xdr:rowOff>
    </xdr:from>
    <xdr:to>
      <xdr:col>55</xdr:col>
      <xdr:colOff>50800</xdr:colOff>
      <xdr:row>77</xdr:row>
      <xdr:rowOff>9358</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55674</xdr:rowOff>
    </xdr:from>
    <xdr:to>
      <xdr:col>50</xdr:col>
      <xdr:colOff>114300</xdr:colOff>
      <xdr:row>74</xdr:row>
      <xdr:rowOff>33226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228624"/>
          <a:ext cx="889000" cy="4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144411</xdr:rowOff>
    </xdr:from>
    <xdr:to>
      <xdr:col>50</xdr:col>
      <xdr:colOff>165100</xdr:colOff>
      <xdr:row>75</xdr:row>
      <xdr:rowOff>74561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65688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33226</xdr:rowOff>
    </xdr:from>
    <xdr:to>
      <xdr:col>45</xdr:col>
      <xdr:colOff>177800</xdr:colOff>
      <xdr:row>78</xdr:row>
      <xdr:rowOff>8376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720526"/>
          <a:ext cx="889000" cy="66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68745</xdr:rowOff>
    </xdr:from>
    <xdr:to>
      <xdr:col>46</xdr:col>
      <xdr:colOff>38100</xdr:colOff>
      <xdr:row>76</xdr:row>
      <xdr:rowOff>170345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161472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164001</xdr:rowOff>
    </xdr:from>
    <xdr:to>
      <xdr:col>41</xdr:col>
      <xdr:colOff>50800</xdr:colOff>
      <xdr:row>78</xdr:row>
      <xdr:rowOff>8376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65651"/>
          <a:ext cx="8890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15939</xdr:rowOff>
    </xdr:from>
    <xdr:to>
      <xdr:col>41</xdr:col>
      <xdr:colOff>101600</xdr:colOff>
      <xdr:row>78</xdr:row>
      <xdr:rowOff>117539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108666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10894</xdr:rowOff>
    </xdr:from>
    <xdr:to>
      <xdr:col>36</xdr:col>
      <xdr:colOff>165100</xdr:colOff>
      <xdr:row>78</xdr:row>
      <xdr:rowOff>112494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7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79741</xdr:rowOff>
    </xdr:from>
    <xdr:to>
      <xdr:col>55</xdr:col>
      <xdr:colOff>50800</xdr:colOff>
      <xdr:row>75</xdr:row>
      <xdr:rowOff>9891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76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166118</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6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4874</xdr:rowOff>
    </xdr:from>
    <xdr:to>
      <xdr:col>50</xdr:col>
      <xdr:colOff>165100</xdr:colOff>
      <xdr:row>71</xdr:row>
      <xdr:rowOff>106474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1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123001</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27095" y="1195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153876</xdr:rowOff>
    </xdr:from>
    <xdr:to>
      <xdr:col>46</xdr:col>
      <xdr:colOff>38100</xdr:colOff>
      <xdr:row>74</xdr:row>
      <xdr:rowOff>84026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6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100553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50795" y="1244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129026</xdr:rowOff>
    </xdr:from>
    <xdr:to>
      <xdr:col>41</xdr:col>
      <xdr:colOff>101600</xdr:colOff>
      <xdr:row>78</xdr:row>
      <xdr:rowOff>59176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113201</xdr:rowOff>
    </xdr:from>
    <xdr:to>
      <xdr:col>36</xdr:col>
      <xdr:colOff>165100</xdr:colOff>
      <xdr:row>78</xdr:row>
      <xdr:rowOff>43351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9561</xdr:rowOff>
    </xdr:from>
    <xdr:to>
      <xdr:col>55</xdr:col>
      <xdr:colOff>0</xdr:colOff>
      <xdr:row>98</xdr:row>
      <xdr:rowOff>29950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11661"/>
          <a:ext cx="8382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9561</xdr:rowOff>
    </xdr:from>
    <xdr:to>
      <xdr:col>50</xdr:col>
      <xdr:colOff>114300</xdr:colOff>
      <xdr:row>98</xdr:row>
      <xdr:rowOff>25595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11661"/>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25595</xdr:rowOff>
    </xdr:from>
    <xdr:to>
      <xdr:col>45</xdr:col>
      <xdr:colOff>177800</xdr:colOff>
      <xdr:row>98</xdr:row>
      <xdr:rowOff>26674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27695"/>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168002</xdr:rowOff>
    </xdr:from>
    <xdr:to>
      <xdr:col>41</xdr:col>
      <xdr:colOff>50800</xdr:colOff>
      <xdr:row>98</xdr:row>
      <xdr:rowOff>26674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98652"/>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150600</xdr:rowOff>
    </xdr:from>
    <xdr:to>
      <xdr:col>55</xdr:col>
      <xdr:colOff>50800</xdr:colOff>
      <xdr:row>98</xdr:row>
      <xdr:rowOff>80750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130211</xdr:rowOff>
    </xdr:from>
    <xdr:to>
      <xdr:col>50</xdr:col>
      <xdr:colOff>165100</xdr:colOff>
      <xdr:row>98</xdr:row>
      <xdr:rowOff>60361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51488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85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146245</xdr:rowOff>
    </xdr:from>
    <xdr:to>
      <xdr:col>46</xdr:col>
      <xdr:colOff>38100</xdr:colOff>
      <xdr:row>98</xdr:row>
      <xdr:rowOff>76395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67522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147324</xdr:rowOff>
    </xdr:from>
    <xdr:to>
      <xdr:col>41</xdr:col>
      <xdr:colOff>101600</xdr:colOff>
      <xdr:row>98</xdr:row>
      <xdr:rowOff>77474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68601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7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117202</xdr:rowOff>
    </xdr:from>
    <xdr:to>
      <xdr:col>36</xdr:col>
      <xdr:colOff>165100</xdr:colOff>
      <xdr:row>98</xdr:row>
      <xdr:rowOff>47352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38479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137849</xdr:rowOff>
    </xdr:from>
    <xdr:to>
      <xdr:col>85</xdr:col>
      <xdr:colOff>127000</xdr:colOff>
      <xdr:row>32</xdr:row>
      <xdr:rowOff>7548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5452799"/>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2866</xdr:rowOff>
    </xdr:from>
    <xdr:to>
      <xdr:col>81</xdr:col>
      <xdr:colOff>50800</xdr:colOff>
      <xdr:row>32</xdr:row>
      <xdr:rowOff>7548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5489266"/>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151457</xdr:rowOff>
    </xdr:from>
    <xdr:to>
      <xdr:col>76</xdr:col>
      <xdr:colOff>114300</xdr:colOff>
      <xdr:row>32</xdr:row>
      <xdr:rowOff>2866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546640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151457</xdr:rowOff>
    </xdr:from>
    <xdr:to>
      <xdr:col>71</xdr:col>
      <xdr:colOff>177800</xdr:colOff>
      <xdr:row>32</xdr:row>
      <xdr:rowOff>21263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466407"/>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87049</xdr:rowOff>
    </xdr:from>
    <xdr:to>
      <xdr:col>85</xdr:col>
      <xdr:colOff>177800</xdr:colOff>
      <xdr:row>32</xdr:row>
      <xdr:rowOff>17199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4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109926</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2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128198</xdr:rowOff>
    </xdr:from>
    <xdr:to>
      <xdr:col>81</xdr:col>
      <xdr:colOff>101600</xdr:colOff>
      <xdr:row>32</xdr:row>
      <xdr:rowOff>58348</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4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74875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2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123516</xdr:rowOff>
    </xdr:from>
    <xdr:to>
      <xdr:col>76</xdr:col>
      <xdr:colOff>165100</xdr:colOff>
      <xdr:row>32</xdr:row>
      <xdr:rowOff>53666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4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70193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2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100657</xdr:rowOff>
    </xdr:from>
    <xdr:to>
      <xdr:col>72</xdr:col>
      <xdr:colOff>38100</xdr:colOff>
      <xdr:row>32</xdr:row>
      <xdr:rowOff>30807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4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47334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19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141913</xdr:rowOff>
    </xdr:from>
    <xdr:to>
      <xdr:col>67</xdr:col>
      <xdr:colOff>101600</xdr:colOff>
      <xdr:row>32</xdr:row>
      <xdr:rowOff>72063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4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88590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23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119831</xdr:rowOff>
    </xdr:from>
    <xdr:to>
      <xdr:col>85</xdr:col>
      <xdr:colOff>127000</xdr:colOff>
      <xdr:row>56</xdr:row>
      <xdr:rowOff>168808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21031"/>
          <a:ext cx="8382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168808</xdr:rowOff>
    </xdr:from>
    <xdr:to>
      <xdr:col>81</xdr:col>
      <xdr:colOff>50800</xdr:colOff>
      <xdr:row>56</xdr:row>
      <xdr:rowOff>169970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770008"/>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169970</xdr:rowOff>
    </xdr:from>
    <xdr:to>
      <xdr:col>76</xdr:col>
      <xdr:colOff>114300</xdr:colOff>
      <xdr:row>57</xdr:row>
      <xdr:rowOff>10637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771170"/>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4673</xdr:rowOff>
    </xdr:from>
    <xdr:to>
      <xdr:col>71</xdr:col>
      <xdr:colOff>177800</xdr:colOff>
      <xdr:row>57</xdr:row>
      <xdr:rowOff>10637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777323"/>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69031</xdr:rowOff>
    </xdr:from>
    <xdr:to>
      <xdr:col>85</xdr:col>
      <xdr:colOff>177800</xdr:colOff>
      <xdr:row>56</xdr:row>
      <xdr:rowOff>170631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47458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4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118008</xdr:rowOff>
    </xdr:from>
    <xdr:to>
      <xdr:col>81</xdr:col>
      <xdr:colOff>101600</xdr:colOff>
      <xdr:row>57</xdr:row>
      <xdr:rowOff>48158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39285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8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119170</xdr:rowOff>
    </xdr:from>
    <xdr:to>
      <xdr:col>76</xdr:col>
      <xdr:colOff>165100</xdr:colOff>
      <xdr:row>57</xdr:row>
      <xdr:rowOff>49320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40447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131287</xdr:rowOff>
    </xdr:from>
    <xdr:to>
      <xdr:col>72</xdr:col>
      <xdr:colOff>38100</xdr:colOff>
      <xdr:row>57</xdr:row>
      <xdr:rowOff>61437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52564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125323</xdr:rowOff>
    </xdr:from>
    <xdr:to>
      <xdr:col>67</xdr:col>
      <xdr:colOff>101600</xdr:colOff>
      <xdr:row>57</xdr:row>
      <xdr:rowOff>55473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46600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34544</xdr:rowOff>
    </xdr:from>
    <xdr:to>
      <xdr:col>85</xdr:col>
      <xdr:colOff>127000</xdr:colOff>
      <xdr:row>79</xdr:row>
      <xdr:rowOff>41656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79094"/>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32513</xdr:rowOff>
    </xdr:from>
    <xdr:to>
      <xdr:col>81</xdr:col>
      <xdr:colOff>50800</xdr:colOff>
      <xdr:row>79</xdr:row>
      <xdr:rowOff>34544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77063"/>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22733</xdr:rowOff>
    </xdr:from>
    <xdr:to>
      <xdr:col>76</xdr:col>
      <xdr:colOff>114300</xdr:colOff>
      <xdr:row>79</xdr:row>
      <xdr:rowOff>32513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67283"/>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169038</xdr:rowOff>
    </xdr:from>
    <xdr:to>
      <xdr:col>71</xdr:col>
      <xdr:colOff>177800</xdr:colOff>
      <xdr:row>79</xdr:row>
      <xdr:rowOff>22733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4213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162306</xdr:rowOff>
    </xdr:from>
    <xdr:to>
      <xdr:col>85</xdr:col>
      <xdr:colOff>177800</xdr:colOff>
      <xdr:row>79</xdr:row>
      <xdr:rowOff>92456</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77233</xdr:rowOff>
    </xdr:from>
    <xdr:ext cx="313932"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50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155194</xdr:rowOff>
    </xdr:from>
    <xdr:to>
      <xdr:col>81</xdr:col>
      <xdr:colOff>101600</xdr:colOff>
      <xdr:row>79</xdr:row>
      <xdr:rowOff>85344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76471</xdr:rowOff>
    </xdr:from>
    <xdr:ext cx="313932"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11633" y="13621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153163</xdr:rowOff>
    </xdr:from>
    <xdr:to>
      <xdr:col>76</xdr:col>
      <xdr:colOff>165100</xdr:colOff>
      <xdr:row>79</xdr:row>
      <xdr:rowOff>83313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74440</xdr:rowOff>
    </xdr:from>
    <xdr:ext cx="313932"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35333" y="1361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143383</xdr:rowOff>
    </xdr:from>
    <xdr:to>
      <xdr:col>72</xdr:col>
      <xdr:colOff>38100</xdr:colOff>
      <xdr:row>79</xdr:row>
      <xdr:rowOff>73533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64660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0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118238</xdr:rowOff>
    </xdr:from>
    <xdr:to>
      <xdr:col>67</xdr:col>
      <xdr:colOff>101600</xdr:colOff>
      <xdr:row>79</xdr:row>
      <xdr:rowOff>48388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39515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58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135737</xdr:rowOff>
    </xdr:from>
    <xdr:to>
      <xdr:col>85</xdr:col>
      <xdr:colOff>127000</xdr:colOff>
      <xdr:row>95</xdr:row>
      <xdr:rowOff>152540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23487"/>
          <a:ext cx="8382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152540</xdr:rowOff>
    </xdr:from>
    <xdr:to>
      <xdr:col>81</xdr:col>
      <xdr:colOff>50800</xdr:colOff>
      <xdr:row>96</xdr:row>
      <xdr:rowOff>20219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40290"/>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20219</xdr:rowOff>
    </xdr:from>
    <xdr:to>
      <xdr:col>76</xdr:col>
      <xdr:colOff>114300</xdr:colOff>
      <xdr:row>96</xdr:row>
      <xdr:rowOff>41554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79419"/>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41554</xdr:rowOff>
    </xdr:from>
    <xdr:to>
      <xdr:col>71</xdr:col>
      <xdr:colOff>177800</xdr:colOff>
      <xdr:row>96</xdr:row>
      <xdr:rowOff>48070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0075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84937</xdr:rowOff>
    </xdr:from>
    <xdr:to>
      <xdr:col>85</xdr:col>
      <xdr:colOff>177800</xdr:colOff>
      <xdr:row>96</xdr:row>
      <xdr:rowOff>15087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3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63364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101740</xdr:rowOff>
    </xdr:from>
    <xdr:to>
      <xdr:col>81</xdr:col>
      <xdr:colOff>101600</xdr:colOff>
      <xdr:row>96</xdr:row>
      <xdr:rowOff>31890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3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23017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4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140869</xdr:rowOff>
    </xdr:from>
    <xdr:to>
      <xdr:col>76</xdr:col>
      <xdr:colOff>165100</xdr:colOff>
      <xdr:row>96</xdr:row>
      <xdr:rowOff>71019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62146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162204</xdr:rowOff>
    </xdr:from>
    <xdr:to>
      <xdr:col>72</xdr:col>
      <xdr:colOff>38100</xdr:colOff>
      <xdr:row>96</xdr:row>
      <xdr:rowOff>92354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168720</xdr:rowOff>
    </xdr:from>
    <xdr:to>
      <xdr:col>67</xdr:col>
      <xdr:colOff>101600</xdr:colOff>
      <xdr:row>96</xdr:row>
      <xdr:rowOff>98870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89997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・「総務費」は、後年度の普通交付税算定における精算等の対応のための一時的な積立分を含む財政調整基金積立金の減などにより、前年度に比べ減少した。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関連経費の歳出規模が大きいことなどの要因によりグループ内平均を上回っていると推測される。令和４年度は、子ども教育・生活支援事業費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関連経費の歳出規模が大きいことなどの要因によりグループ内平均を上回っていると推測される。令和４年度は、医療体制確保などの新型コロナウイルス感染症対策費の増などにより、前年度に比べ増加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関連経費の歳出規模が大きいことなどの要因によりグループ内平均を上回っていると推測される。令和４年度は、新型コロナウイルス感染症の影響に伴う営業時間短縮協力金の減などにより、前年度に比べ減少した。</a:t>
          </a:r>
        </a:p>
        <a:p>
          <a:r>
            <a:rPr kumimoji="1" lang="ja-JP" altLang="en-US" sz="1300">
              <a:latin typeface="ＭＳ Ｐゴシック" panose="020B0600070205080204" pitchFamily="50" charset="-128"/>
              <a:ea typeface="ＭＳ Ｐゴシック" panose="020B0600070205080204" pitchFamily="50" charset="-128"/>
            </a:rPr>
            <a:t>・「警察費」は、警察官定員規模が大きいことなどの要因によりグループ内平均を上回っていると推測される。令和４年度は、警察職員費の増などにより、前年度に比べ増加した。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年度から黒字に転換したことにより、財政調整基金の積み立てを行っている。</a:t>
          </a:r>
        </a:p>
        <a:p>
          <a:r>
            <a:rPr kumimoji="1" lang="ja-JP" altLang="en-US" sz="1000">
              <a:latin typeface="ＭＳ ゴシック" pitchFamily="49" charset="-128"/>
              <a:ea typeface="ＭＳ ゴシック" pitchFamily="49" charset="-128"/>
            </a:rPr>
            <a:t>　また、平成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年度から大阪府財政運営基本条例に基づき、決算剰余金の</a:t>
          </a:r>
          <a:r>
            <a:rPr kumimoji="1" lang="en-US" altLang="ja-JP" sz="1000">
              <a:latin typeface="ＭＳ ゴシック" pitchFamily="49" charset="-128"/>
              <a:ea typeface="ＭＳ ゴシック" pitchFamily="49" charset="-128"/>
            </a:rPr>
            <a:t>1/2</a:t>
          </a:r>
          <a:r>
            <a:rPr kumimoji="1" lang="ja-JP" altLang="en-US" sz="1000">
              <a:latin typeface="ＭＳ ゴシック" pitchFamily="49" charset="-128"/>
              <a:ea typeface="ＭＳ ゴシック" pitchFamily="49" charset="-128"/>
            </a:rPr>
            <a:t>相当額の編入を義務付けている。</a:t>
          </a:r>
        </a:p>
        <a:p>
          <a:endParaRPr kumimoji="1" lang="ja-JP" altLang="en-US"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○実質収支額・実質単年度収支</a:t>
          </a:r>
        </a:p>
        <a:p>
          <a:r>
            <a:rPr kumimoji="1" lang="ja-JP" altLang="en-US" sz="1000">
              <a:latin typeface="ＭＳ ゴシック" pitchFamily="49" charset="-128"/>
              <a:ea typeface="ＭＳ ゴシック" pitchFamily="49" charset="-128"/>
            </a:rPr>
            <a:t>　実質収支額は、平成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年度から黒字に転換し、以降も黒字を維持しているものの、標準財政規模比では、令和４年度は</a:t>
          </a:r>
          <a:r>
            <a:rPr kumimoji="1" lang="en-US" altLang="ja-JP" sz="1000">
              <a:latin typeface="ＭＳ ゴシック" pitchFamily="49" charset="-128"/>
              <a:ea typeface="ＭＳ ゴシック" pitchFamily="49" charset="-128"/>
            </a:rPr>
            <a:t>0.45</a:t>
          </a:r>
          <a:r>
            <a:rPr kumimoji="1" lang="ja-JP" altLang="en-US" sz="1000">
              <a:latin typeface="ＭＳ ゴシック" pitchFamily="49" charset="-128"/>
              <a:ea typeface="ＭＳ ゴシック" pitchFamily="49" charset="-128"/>
            </a:rPr>
            <a:t>ポイント悪化し、</a:t>
          </a:r>
          <a:r>
            <a:rPr kumimoji="1" lang="en-US" altLang="ja-JP" sz="1000">
              <a:latin typeface="ＭＳ ゴシック" pitchFamily="49" charset="-128"/>
              <a:ea typeface="ＭＳ ゴシック" pitchFamily="49" charset="-128"/>
            </a:rPr>
            <a:t>1.41%</a:t>
          </a:r>
          <a:r>
            <a:rPr kumimoji="1" lang="ja-JP" altLang="en-US" sz="1000">
              <a:latin typeface="ＭＳ ゴシック" pitchFamily="49" charset="-128"/>
              <a:ea typeface="ＭＳ ゴシック" pitchFamily="49" charset="-128"/>
            </a:rPr>
            <a:t>となっており、実質単年度収支については▲</a:t>
          </a:r>
          <a:r>
            <a:rPr kumimoji="1" lang="en-US" altLang="ja-JP" sz="1000">
              <a:latin typeface="ＭＳ ゴシック" pitchFamily="49" charset="-128"/>
              <a:ea typeface="ＭＳ ゴシック" pitchFamily="49" charset="-128"/>
            </a:rPr>
            <a:t>3.37%</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なお、財政調整基金残高には、地方交付税算定における精算制度等への対応のための一時的な積立分を含む。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大阪府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一般会計及び全ての特別会計で赤字は生じていない。</a:t>
          </a:r>
        </a:p>
        <a:p>
          <a:r>
            <a:rPr kumimoji="1" lang="ja-JP" altLang="en-US" sz="1400">
              <a:latin typeface="ＭＳ ゴシック" pitchFamily="49" charset="-128"/>
              <a:ea typeface="ＭＳ ゴシック" pitchFamily="49" charset="-128"/>
            </a:rPr>
            <a:t>　今後も、各会計で適正な財政運営や企業経営を行っていく。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過去の減債基金からの借入等により、減債基金積立不足算定額が計上されているが、計画的に減債基金の復元を実施していることなどから改善傾向にある。令和４年度の実質公債費比率は、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過去の減債基金からの借入等により、減債基金積立相当額に対して減債基金残高が不足しているが、計画的に減債基金の復元を実施していることなどから、不足額は解消していく見込み。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将来負担比率は、令和４年度は地方債の現在高の減や、減債基金などの地方債の償還等に充当可能な基金残高の増などにより、</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ポイント改善して</a:t>
          </a:r>
          <a:r>
            <a:rPr kumimoji="1" lang="en-US" altLang="ja-JP" sz="1400">
              <a:latin typeface="ＭＳ ゴシック" pitchFamily="49" charset="-128"/>
              <a:ea typeface="ＭＳ ゴシック" pitchFamily="49" charset="-128"/>
            </a:rPr>
            <a:t>123.3%</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令和４年度は、地域医療介護総合確保基金の増などにより、その他特定目的基金は増加したものの、財政調整基金・減債基金の減などにより、基金全体として減となった。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年度より、減債基金残高の復元を計画的に実施しており、令和５年度末に完了する見込みとしている。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：大規模な公共施設並びに庁舎及びその周辺の整備並びに府が所有する建築物の耐震化。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：地域において効率的かつ質の高い医療提供体制を構築するとともに地域包括ケアシステムを構築するこ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とを通じ、地域における医療及び介護の総合的な確保を推進。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・府営住宅整備基金　　　　　：府営住宅の用地の取得及び既存の府営住宅の整備。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・日本万国博覧会記念公園基金：日本万国博覧会記念公園の整備を図り、及びその健全な運営。</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〇令和４年度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：積立て約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億円を行ったことにより増加。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　：団塊の世代が後期高齢者となる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年（令和７年）に向けて、医療・介護サービスの提供体制を改革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するため、医療介護総合確保促進法に基づき大阪府計画を策定し、計画に位置付けた事業を実施していく。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億円の編入に加え、後年度の普通交付税算定における精算の対応のため約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億円を積立てた。一方、普通交付税算定における精算等の対応のため約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億円を取り崩したため、令和４年度末残高は約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なお、後年度の普通交付税算定における精算等の対応のための一時的な積立分を除いた令和４年度末残高は約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大阪府財政運営基本条例の規定に基づき、府税収入の急激な減少、災害に伴う歳出の増加その他臨時的な歳入の減少又は歳出の増加を伴う事象に対応するために、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年以内に達成すべき積立目標額を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令和４年度は、府債の繰上償還のための取り崩し額が積立て額を上回ったことにより、前年度に比べて減となった。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財政再建団体転落回避のため、平成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年度の間に、減債基金から合計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億円の借入を実施したため、減債基金残高が積立てておくべき額に比して不足していることから、平成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年度より、減債基金残高の復元を計画的に実施しており、令和５年度末に完了する見込みとしている。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B6CFAE2-6D1C-48E2-857F-2456E9896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C814042-CBFD-40C1-863B-5CCCA1CCB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A4E37E-370C-4986-BF57-FBD3E94398B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873DC568-80CE-44C9-BE11-AE8B4A99D249}"/>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696480D8-8184-498F-BDCD-2C532E34671A}"/>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53C6F60-A87F-4E74-A24C-58B9318BCEE7}"/>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B138BB1-4428-455E-B4DC-FE952B3022AF}"/>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B99DE08-036C-495C-8788-EFED6CEB9BE7}"/>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6B4D760-EBA4-49F7-BDB9-63382B367478}"/>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48F8F6A-1EC2-4E18-A894-6175D1B5F68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B14FBCB-C6BF-45D3-9952-DA53C8FC263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11A117A-1E72-472C-866F-80869CBD127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3C41D3F-D438-4B29-AD17-A9BD0EB0D83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2E7C4F1-DB52-4585-8B4A-81EFE359E2C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CD8A533-1A70-4DCB-857B-A277445FE10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5A7E8A8-2144-4F0A-A29E-332DC42DA0E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E1C7E0-4993-4612-9A0C-69A0F239E56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9D25B9E-28F6-424C-B764-1921873F173F}"/>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6BB8719-7B81-412A-B7FD-67CA6F2BEC8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2047014-9546-42B3-9541-287E40FCEC2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28556F-1030-4096-9978-E2CDE9ED595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4E8F30-9C41-462C-8779-87040AD9D24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D07F02-05D1-4C29-8EAC-F085C2836EF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430C442-4D30-4643-A8BD-D395C01081F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D08865-519D-4C42-A3E5-BA7AA5F283B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AC37B2-200A-4AE9-B6F0-4570827494A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859564-A698-47E2-B14E-770DDD2A848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08FD9A-C317-40A1-A36D-ED1B9EFCE08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4BDBE99-D438-4AD7-A3ED-6EF5568EA40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BE4EED0-35DB-4C3C-BE81-F88A6D615550}"/>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D107614-CE78-4094-A9F1-36E378931F4F}"/>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1BA4229-1023-44BE-AB1D-C29E9E1B0767}"/>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ACB4C51E-4C55-43DE-9B6B-685471E864D7}"/>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C597A3A6-78E9-4864-BFCE-6CECDC3DCE3B}"/>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41F3511-2535-41DD-BF64-3402FF7109B8}"/>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DBC10D2-F650-4BBF-89DE-D54567E8DE8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61A2EA3-ECFB-47CB-80D1-A2135C6EAB6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B0797B6D-2F9F-436A-8AC8-CAB2FF0ABAD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892044F-4D11-4610-BD84-C43B5D9CF30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323CBDC-349D-4537-BC9F-8969DEFA6D6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A75BCBB-5223-4890-8123-998DC9A300C2}"/>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84EA92DC-D287-439A-8452-488D37452378}"/>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C75F235-DA1E-41F9-BFAE-CF8B42E99D8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148B5E6-F903-45BC-8868-1388699F86C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682224A-707A-44AA-B404-71F81C8E591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EFCA7F36-FB4B-4621-985E-BFA4D803AE09}"/>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有形固定資産減価償却率はグループ内平均と比較して低くなっている。</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ポイント増加しており、大阪府では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なお、大阪府では平成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月に「大阪府ファシリティマネジメント基本方針」を策定し、公共施設等の長寿命化や、売却・撤去等による総量の最適化に取り組んでいる。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317CE3A-5FE4-4F9F-9194-8738ABBE251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9F5F640-0A17-4877-A287-790D02038D0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248E52F-41B5-4B5F-9312-7FB7E90BD04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B9A0174-981B-4526-B6BB-0DB5CBCDF26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D1574060-DE0F-4D91-99BA-9CBFDC97B25A}"/>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2579831-990D-4456-88DD-3C12590A2092}"/>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3FAD350-BF15-4F37-B700-DCAAE3B970E8}"/>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AB3E0CD-FB20-4014-A8BC-FAF913EF597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FCB858B-5D7E-40F7-B705-4E23FE4F2B2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984AC3D-0907-4850-A851-8DBE603BB8F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B2EA112-1C87-4D73-B3CE-49F80612E0F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D0480D8-950C-479F-BFB9-8F381121788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D97A2C-40A8-4BE3-828E-CBBA0E208FF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327C7C4-9EE0-4749-AD27-34ABCC66CCF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44894168-E1BB-4AD0-94F4-0EE66C43D66E}"/>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24BFC507-A989-4846-9D0A-18B505880A56}"/>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E355E44D-9974-46CC-A1B8-18750269A7B4}"/>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CB6CDBB3-C497-456D-B401-97DD37612D8A}"/>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1B6F5965-48D0-476D-8FD0-4758926F8338}"/>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3775B649-55C1-4622-B5BE-928DB6121EE2}"/>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4D6D7142-38D1-4933-B911-35FA6276C67C}"/>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0EA8D0ED-BB65-4663-8FE3-79A51A145CB5}"/>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AAB51C5F-61B0-4CA3-AFF2-1016B9A8D4FE}"/>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572C59AB-DEEB-4658-8525-66058F8C70B1}"/>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9217F28A-FBF2-4BAE-B6FD-056C832B034E}"/>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D593EF4-EFAD-4174-92C0-5D041B1465E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B4AA22-8CAE-476A-A5C7-8E860C76F3A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E5407EE-8C07-46B7-AA60-178A6827E12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77BC359-F3B2-42F7-A01E-FCE298FCCC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B910458-4385-4C1D-B54B-1BFB4198B84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30861</xdr:rowOff>
    </xdr:from>
    <xdr:to>
      <xdr:col>23</xdr:col>
      <xdr:colOff>136525</xdr:colOff>
      <xdr:row>29</xdr:row>
      <xdr:rowOff>132461</xdr:rowOff>
    </xdr:to>
    <xdr:sp macro="" textlink="">
      <xdr:nvSpPr>
        <xdr:cNvPr id="78" name="楕円 77">
          <a:extLst>
            <a:ext uri="{FF2B5EF4-FFF2-40B4-BE49-F238E27FC236}">
              <a16:creationId xmlns:a16="http://schemas.microsoft.com/office/drawing/2014/main" id="{1544F3E1-F30C-43E1-8CA3-0C66BD48A70A}"/>
            </a:ext>
          </a:extLst>
        </xdr:cNvPr>
        <xdr:cNvSpPr/>
      </xdr:nvSpPr>
      <xdr:spPr>
        <a:xfrm>
          <a:off x="4711700" y="50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53738</xdr:rowOff>
    </xdr:from>
    <xdr:ext cx="405111" cy="259045"/>
    <xdr:sp macro="" textlink="">
      <xdr:nvSpPr>
        <xdr:cNvPr id="79" name="有形固定資産減価償却率該当値テキスト">
          <a:extLst>
            <a:ext uri="{FF2B5EF4-FFF2-40B4-BE49-F238E27FC236}">
              <a16:creationId xmlns:a16="http://schemas.microsoft.com/office/drawing/2014/main" id="{4515193B-260F-4F1C-81C1-C3E9F0D1A118}"/>
            </a:ext>
          </a:extLst>
        </xdr:cNvPr>
        <xdr:cNvSpPr txBox="1"/>
      </xdr:nvSpPr>
      <xdr:spPr>
        <a:xfrm>
          <a:off x="4813300" y="48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0" name="楕円 79">
          <a:extLst>
            <a:ext uri="{FF2B5EF4-FFF2-40B4-BE49-F238E27FC236}">
              <a16:creationId xmlns:a16="http://schemas.microsoft.com/office/drawing/2014/main" id="{70AA8418-0F9C-4A6C-9AFC-8E5EAFD1C21B}"/>
            </a:ext>
          </a:extLst>
        </xdr:cNvPr>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81661</xdr:rowOff>
    </xdr:to>
    <xdr:cxnSp macro="">
      <xdr:nvCxnSpPr>
        <xdr:cNvPr id="81" name="直線コネクタ 80">
          <a:extLst>
            <a:ext uri="{FF2B5EF4-FFF2-40B4-BE49-F238E27FC236}">
              <a16:creationId xmlns:a16="http://schemas.microsoft.com/office/drawing/2014/main" id="{288FEF9F-562B-4FF7-8DE6-F98AEF23ECC8}"/>
            </a:ext>
          </a:extLst>
        </xdr:cNvPr>
        <xdr:cNvCxnSpPr/>
      </xdr:nvCxnSpPr>
      <xdr:spPr>
        <a:xfrm>
          <a:off x="4051300" y="5001895"/>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82" name="楕円 81">
          <a:extLst>
            <a:ext uri="{FF2B5EF4-FFF2-40B4-BE49-F238E27FC236}">
              <a16:creationId xmlns:a16="http://schemas.microsoft.com/office/drawing/2014/main" id="{FEDA74FA-CE5B-41FA-A4C2-15CA84A89192}"/>
            </a:ext>
          </a:extLst>
        </xdr:cNvPr>
        <xdr:cNvSpPr/>
      </xdr:nvSpPr>
      <xdr:spPr>
        <a:xfrm>
          <a:off x="3238500" y="49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68707</xdr:rowOff>
    </xdr:to>
    <xdr:cxnSp macro="">
      <xdr:nvCxnSpPr>
        <xdr:cNvPr id="83" name="直線コネクタ 82">
          <a:extLst>
            <a:ext uri="{FF2B5EF4-FFF2-40B4-BE49-F238E27FC236}">
              <a16:creationId xmlns:a16="http://schemas.microsoft.com/office/drawing/2014/main" id="{AD41249E-E6AB-4AB3-B9B5-1C55A0F00C76}"/>
            </a:ext>
          </a:extLst>
        </xdr:cNvPr>
        <xdr:cNvCxnSpPr/>
      </xdr:nvCxnSpPr>
      <xdr:spPr>
        <a:xfrm flipV="1">
          <a:off x="3289300" y="500189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楕円 83">
          <a:extLst>
            <a:ext uri="{FF2B5EF4-FFF2-40B4-BE49-F238E27FC236}">
              <a16:creationId xmlns:a16="http://schemas.microsoft.com/office/drawing/2014/main" id="{92F3E808-26B0-4500-9C33-366110CF43ED}"/>
            </a:ext>
          </a:extLst>
        </xdr:cNvPr>
        <xdr:cNvSpPr/>
      </xdr:nvSpPr>
      <xdr:spPr>
        <a:xfrm>
          <a:off x="2476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68707</xdr:rowOff>
    </xdr:to>
    <xdr:cxnSp macro="">
      <xdr:nvCxnSpPr>
        <xdr:cNvPr id="85" name="直線コネクタ 84">
          <a:extLst>
            <a:ext uri="{FF2B5EF4-FFF2-40B4-BE49-F238E27FC236}">
              <a16:creationId xmlns:a16="http://schemas.microsoft.com/office/drawing/2014/main" id="{F2CC06EB-98B0-4F1D-ABC0-0738643C5D4D}"/>
            </a:ext>
          </a:extLst>
        </xdr:cNvPr>
        <xdr:cNvCxnSpPr/>
      </xdr:nvCxnSpPr>
      <xdr:spPr>
        <a:xfrm>
          <a:off x="2527300" y="498030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72771</xdr:rowOff>
    </xdr:from>
    <xdr:to>
      <xdr:col>7</xdr:col>
      <xdr:colOff>187325</xdr:colOff>
      <xdr:row>29</xdr:row>
      <xdr:rowOff>2921</xdr:rowOff>
    </xdr:to>
    <xdr:sp macro="" textlink="">
      <xdr:nvSpPr>
        <xdr:cNvPr id="86" name="楕円 85">
          <a:extLst>
            <a:ext uri="{FF2B5EF4-FFF2-40B4-BE49-F238E27FC236}">
              <a16:creationId xmlns:a16="http://schemas.microsoft.com/office/drawing/2014/main" id="{D083A959-E56B-4120-954B-323799D72140}"/>
            </a:ext>
          </a:extLst>
        </xdr:cNvPr>
        <xdr:cNvSpPr/>
      </xdr:nvSpPr>
      <xdr:spPr>
        <a:xfrm>
          <a:off x="1714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123571</xdr:rowOff>
    </xdr:from>
    <xdr:to>
      <xdr:col>11</xdr:col>
      <xdr:colOff>136525</xdr:colOff>
      <xdr:row>29</xdr:row>
      <xdr:rowOff>8255</xdr:rowOff>
    </xdr:to>
    <xdr:cxnSp macro="">
      <xdr:nvCxnSpPr>
        <xdr:cNvPr id="87" name="直線コネクタ 86">
          <a:extLst>
            <a:ext uri="{FF2B5EF4-FFF2-40B4-BE49-F238E27FC236}">
              <a16:creationId xmlns:a16="http://schemas.microsoft.com/office/drawing/2014/main" id="{4800BCD0-3AA3-4CF2-B003-16500610EBCB}"/>
            </a:ext>
          </a:extLst>
        </xdr:cNvPr>
        <xdr:cNvCxnSpPr/>
      </xdr:nvCxnSpPr>
      <xdr:spPr>
        <a:xfrm>
          <a:off x="1765300" y="4924171"/>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F3889AA5-41A6-47EC-B090-42A9DFC21C69}"/>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C18B4EC2-CCB1-4166-83E4-ED198FFC4BE9}"/>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0A3EE5BA-09B8-4F41-BC20-8E35AEEF2167}"/>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8976B6C3-5A29-4C58-98CF-5C800C55D271}"/>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2" name="n_1mainValue有形固定資産減価償却率">
          <a:extLst>
            <a:ext uri="{FF2B5EF4-FFF2-40B4-BE49-F238E27FC236}">
              <a16:creationId xmlns:a16="http://schemas.microsoft.com/office/drawing/2014/main" id="{E893794F-28C9-4429-A15F-4FE7630423EF}"/>
            </a:ext>
          </a:extLst>
        </xdr:cNvPr>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136034</xdr:rowOff>
    </xdr:from>
    <xdr:ext cx="405111" cy="259045"/>
    <xdr:sp macro="" textlink="">
      <xdr:nvSpPr>
        <xdr:cNvPr id="93" name="n_2mainValue有形固定資産減価償却率">
          <a:extLst>
            <a:ext uri="{FF2B5EF4-FFF2-40B4-BE49-F238E27FC236}">
              <a16:creationId xmlns:a16="http://schemas.microsoft.com/office/drawing/2014/main" id="{45392E40-5A42-43A8-98AC-CFA10B7B1154}"/>
            </a:ext>
          </a:extLst>
        </xdr:cNvPr>
        <xdr:cNvSpPr txBox="1"/>
      </xdr:nvSpPr>
      <xdr:spPr>
        <a:xfrm>
          <a:off x="3086744" y="4765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4" name="n_3mainValue有形固定資産減価償却率">
          <a:extLst>
            <a:ext uri="{FF2B5EF4-FFF2-40B4-BE49-F238E27FC236}">
              <a16:creationId xmlns:a16="http://schemas.microsoft.com/office/drawing/2014/main" id="{2B4EA1E8-CA5C-4D41-B62A-F156FF07F8B8}"/>
            </a:ext>
          </a:extLst>
        </xdr:cNvPr>
        <xdr:cNvSpPr txBox="1"/>
      </xdr:nvSpPr>
      <xdr:spPr>
        <a:xfrm>
          <a:off x="2324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5" name="n_4mainValue有形固定資産減価償却率">
          <a:extLst>
            <a:ext uri="{FF2B5EF4-FFF2-40B4-BE49-F238E27FC236}">
              <a16:creationId xmlns:a16="http://schemas.microsoft.com/office/drawing/2014/main" id="{855BC96E-D11E-4301-AE82-9B26957B5B96}"/>
            </a:ext>
          </a:extLst>
        </xdr:cNvPr>
        <xdr:cNvSpPr txBox="1"/>
      </xdr:nvSpPr>
      <xdr:spPr>
        <a:xfrm>
          <a:off x="1562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84CAE45-F0A6-4420-8A1A-0298FF3A1B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39D0AFE-0F59-4861-9157-BE65442C82F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A6DE8B9-4959-43D8-90CC-785E386A155E}"/>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34769D4D-FF35-4C24-B205-2D53E2086EE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E342A32A-FDFA-4C17-A84E-F62A2AACD5B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1ED7E05D-2EFA-47CA-B288-33ABE1BB3EC3}"/>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B9BD509B-8213-4AAA-B694-66ACB4BB8963}"/>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BE9E492-A079-49F5-9A3F-CF456DC4B9A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AC6079C-0620-4EAA-AC64-40CB6FBE49F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B63F986-1F97-43F1-ACC3-59004DE44E0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50FDE810-1C6D-4DA6-908D-C7E606432446}"/>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債務償還比率は、グループ内平均と比較して低くなっている。</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R04</a:t>
          </a:r>
          <a:r>
            <a:rPr kumimoji="1" lang="ja-JP" altLang="en-US" sz="1100">
              <a:latin typeface="ＭＳ Ｐゴシック" panose="020B0600070205080204" pitchFamily="50" charset="-128"/>
              <a:ea typeface="ＭＳ Ｐゴシック" panose="020B0600070205080204" pitchFamily="50" charset="-128"/>
            </a:rPr>
            <a:t>にかけて、グループ内平均は</a:t>
          </a:r>
          <a:r>
            <a:rPr kumimoji="1" lang="en-US" altLang="ja-JP" sz="1100">
              <a:latin typeface="ＭＳ Ｐゴシック" panose="020B0600070205080204" pitchFamily="50" charset="-128"/>
              <a:ea typeface="ＭＳ Ｐゴシック" panose="020B0600070205080204" pitchFamily="50" charset="-128"/>
            </a:rPr>
            <a:t>324.5</a:t>
          </a:r>
          <a:r>
            <a:rPr kumimoji="1" lang="ja-JP" altLang="en-US" sz="1100">
              <a:latin typeface="ＭＳ Ｐゴシック" panose="020B0600070205080204" pitchFamily="50" charset="-128"/>
              <a:ea typeface="ＭＳ Ｐゴシック" panose="020B0600070205080204" pitchFamily="50" charset="-128"/>
            </a:rPr>
            <a:t>ポイント増加しており、大阪府では、地方債の現在高の減や、減債基金などの地方債の償還等に充当可能な基金残高の増などの一方で、臨時財政対策債発行可能額の減などにより、</a:t>
          </a:r>
          <a:r>
            <a:rPr kumimoji="1" lang="en-US" altLang="ja-JP" sz="1100">
              <a:latin typeface="ＭＳ Ｐゴシック" panose="020B0600070205080204" pitchFamily="50" charset="-128"/>
              <a:ea typeface="ＭＳ Ｐゴシック" panose="020B0600070205080204" pitchFamily="50" charset="-128"/>
            </a:rPr>
            <a:t>405.1</a:t>
          </a:r>
          <a:r>
            <a:rPr kumimoji="1" lang="ja-JP" altLang="en-US" sz="11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435BBDA-F777-42D3-8A0C-55FED128800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C4FFBCB0-91D7-41CF-8CD7-B0959436EB4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13FF955-00D3-429F-841B-B899DDA8CC9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CD92B309-FFE5-4A41-BF2C-80D7156A1A1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9AD67059-2728-4FEF-AB28-5412739FC98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A69D466C-349D-44BF-A3ED-5416287BE8A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697D8FD3-8BBC-4EAE-8EA9-712A2FE160CF}"/>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DE46470C-33E9-4324-8101-DB775CA1650B}"/>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6FFAB0C3-4F45-49EF-ACF6-3F925975E88D}"/>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892BB144-D677-4CC4-BCD3-04AECF4B1BA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3BDE2A5F-085B-4830-A743-B9D8C107303D}"/>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344393B2-986C-4DA8-A064-F765AEE9FF4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DEE2CCD-2F3B-49B2-9229-5F95649AE0C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B9F3A6DD-40F0-40C5-9C21-57753A98DB4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2B048FD2-09AE-4D2C-AF8A-474C458F74DA}"/>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A72AEC4-D04A-438A-8A46-99EBF7EBFF2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D42CAFB8-73B2-45DD-809A-021E77E3A2F6}"/>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B6C8100-4F18-4E0D-B343-9CF156478EC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21070</xdr:rowOff>
    </xdr:from>
    <xdr:to>
      <xdr:col>76</xdr:col>
      <xdr:colOff>21589</xdr:colOff>
      <xdr:row>34</xdr:row>
      <xdr:rowOff>24064</xdr:rowOff>
    </xdr:to>
    <xdr:cxnSp macro="">
      <xdr:nvCxnSpPr>
        <xdr:cNvPr id="125" name="直線コネクタ 124">
          <a:extLst>
            <a:ext uri="{FF2B5EF4-FFF2-40B4-BE49-F238E27FC236}">
              <a16:creationId xmlns:a16="http://schemas.microsoft.com/office/drawing/2014/main" id="{F337E821-58E1-4065-836E-A558FD77539B}"/>
            </a:ext>
          </a:extLst>
        </xdr:cNvPr>
        <xdr:cNvCxnSpPr/>
      </xdr:nvCxnSpPr>
      <xdr:spPr>
        <a:xfrm flipV="1">
          <a:off x="14793595" y="4821670"/>
          <a:ext cx="1269" cy="103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27891</xdr:rowOff>
    </xdr:from>
    <xdr:ext cx="560923" cy="259045"/>
    <xdr:sp macro="" textlink="">
      <xdr:nvSpPr>
        <xdr:cNvPr id="126" name="債務償還比率最小値テキスト">
          <a:extLst>
            <a:ext uri="{FF2B5EF4-FFF2-40B4-BE49-F238E27FC236}">
              <a16:creationId xmlns:a16="http://schemas.microsoft.com/office/drawing/2014/main" id="{79FCE935-110B-46B6-A8D4-86C36AE1F202}"/>
            </a:ext>
          </a:extLst>
        </xdr:cNvPr>
        <xdr:cNvSpPr txBox="1"/>
      </xdr:nvSpPr>
      <xdr:spPr>
        <a:xfrm>
          <a:off x="14846300" y="585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24064</xdr:rowOff>
    </xdr:from>
    <xdr:to>
      <xdr:col>76</xdr:col>
      <xdr:colOff>111125</xdr:colOff>
      <xdr:row>34</xdr:row>
      <xdr:rowOff>24064</xdr:rowOff>
    </xdr:to>
    <xdr:cxnSp macro="">
      <xdr:nvCxnSpPr>
        <xdr:cNvPr id="127" name="直線コネクタ 126">
          <a:extLst>
            <a:ext uri="{FF2B5EF4-FFF2-40B4-BE49-F238E27FC236}">
              <a16:creationId xmlns:a16="http://schemas.microsoft.com/office/drawing/2014/main" id="{3452A7E1-2437-4C01-B801-82600D56A508}"/>
            </a:ext>
          </a:extLst>
        </xdr:cNvPr>
        <xdr:cNvCxnSpPr/>
      </xdr:nvCxnSpPr>
      <xdr:spPr>
        <a:xfrm>
          <a:off x="14706600" y="585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139197</xdr:rowOff>
    </xdr:from>
    <xdr:ext cx="469744" cy="259045"/>
    <xdr:sp macro="" textlink="">
      <xdr:nvSpPr>
        <xdr:cNvPr id="128" name="債務償還比率最大値テキスト">
          <a:extLst>
            <a:ext uri="{FF2B5EF4-FFF2-40B4-BE49-F238E27FC236}">
              <a16:creationId xmlns:a16="http://schemas.microsoft.com/office/drawing/2014/main" id="{BA75DB2A-0E7D-4378-940F-9E6AF9473D9D}"/>
            </a:ext>
          </a:extLst>
        </xdr:cNvPr>
        <xdr:cNvSpPr txBox="1"/>
      </xdr:nvSpPr>
      <xdr:spPr>
        <a:xfrm>
          <a:off x="14846300" y="4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21070</xdr:rowOff>
    </xdr:from>
    <xdr:to>
      <xdr:col>76</xdr:col>
      <xdr:colOff>111125</xdr:colOff>
      <xdr:row>28</xdr:row>
      <xdr:rowOff>21070</xdr:rowOff>
    </xdr:to>
    <xdr:cxnSp macro="">
      <xdr:nvCxnSpPr>
        <xdr:cNvPr id="129" name="直線コネクタ 128">
          <a:extLst>
            <a:ext uri="{FF2B5EF4-FFF2-40B4-BE49-F238E27FC236}">
              <a16:creationId xmlns:a16="http://schemas.microsoft.com/office/drawing/2014/main" id="{CD381140-200E-4090-ABB5-C20CB62485E4}"/>
            </a:ext>
          </a:extLst>
        </xdr:cNvPr>
        <xdr:cNvCxnSpPr/>
      </xdr:nvCxnSpPr>
      <xdr:spPr>
        <a:xfrm>
          <a:off x="14706600" y="482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113640</xdr:rowOff>
    </xdr:from>
    <xdr:ext cx="560923" cy="259045"/>
    <xdr:sp macro="" textlink="">
      <xdr:nvSpPr>
        <xdr:cNvPr id="130" name="債務償還比率平均値テキスト">
          <a:extLst>
            <a:ext uri="{FF2B5EF4-FFF2-40B4-BE49-F238E27FC236}">
              <a16:creationId xmlns:a16="http://schemas.microsoft.com/office/drawing/2014/main" id="{EEE092E1-1350-4358-AC95-38A9331CADEE}"/>
            </a:ext>
          </a:extLst>
        </xdr:cNvPr>
        <xdr:cNvSpPr txBox="1"/>
      </xdr:nvSpPr>
      <xdr:spPr>
        <a:xfrm>
          <a:off x="14846300" y="50856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macro="" textlink="">
      <xdr:nvSpPr>
        <xdr:cNvPr id="131" name="フローチャート: 判断 130">
          <a:extLst>
            <a:ext uri="{FF2B5EF4-FFF2-40B4-BE49-F238E27FC236}">
              <a16:creationId xmlns:a16="http://schemas.microsoft.com/office/drawing/2014/main" id="{670E8CAF-8469-4BB3-BE16-C767909B4AB0}"/>
            </a:ext>
          </a:extLst>
        </xdr:cNvPr>
        <xdr:cNvSpPr/>
      </xdr:nvSpPr>
      <xdr:spPr>
        <a:xfrm>
          <a:off x="14744700" y="510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144496</xdr:rowOff>
    </xdr:from>
    <xdr:to>
      <xdr:col>72</xdr:col>
      <xdr:colOff>123825</xdr:colOff>
      <xdr:row>28</xdr:row>
      <xdr:rowOff>74646</xdr:rowOff>
    </xdr:to>
    <xdr:sp macro="" textlink="">
      <xdr:nvSpPr>
        <xdr:cNvPr id="132" name="フローチャート: 判断 131">
          <a:extLst>
            <a:ext uri="{FF2B5EF4-FFF2-40B4-BE49-F238E27FC236}">
              <a16:creationId xmlns:a16="http://schemas.microsoft.com/office/drawing/2014/main" id="{E0905EF3-762B-42A1-91FB-6ADFD169C8EC}"/>
            </a:ext>
          </a:extLst>
        </xdr:cNvPr>
        <xdr:cNvSpPr/>
      </xdr:nvSpPr>
      <xdr:spPr>
        <a:xfrm>
          <a:off x="14033500" y="47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159101</xdr:rowOff>
    </xdr:from>
    <xdr:to>
      <xdr:col>68</xdr:col>
      <xdr:colOff>123825</xdr:colOff>
      <xdr:row>31</xdr:row>
      <xdr:rowOff>89251</xdr:rowOff>
    </xdr:to>
    <xdr:sp macro="" textlink="">
      <xdr:nvSpPr>
        <xdr:cNvPr id="133" name="フローチャート: 判断 132">
          <a:extLst>
            <a:ext uri="{FF2B5EF4-FFF2-40B4-BE49-F238E27FC236}">
              <a16:creationId xmlns:a16="http://schemas.microsoft.com/office/drawing/2014/main" id="{0E8745CF-6597-44C7-A81E-52CA4C2C35E1}"/>
            </a:ext>
          </a:extLst>
        </xdr:cNvPr>
        <xdr:cNvSpPr/>
      </xdr:nvSpPr>
      <xdr:spPr>
        <a:xfrm>
          <a:off x="13271500" y="530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32064</xdr:rowOff>
    </xdr:from>
    <xdr:to>
      <xdr:col>64</xdr:col>
      <xdr:colOff>123825</xdr:colOff>
      <xdr:row>31</xdr:row>
      <xdr:rowOff>133664</xdr:rowOff>
    </xdr:to>
    <xdr:sp macro="" textlink="">
      <xdr:nvSpPr>
        <xdr:cNvPr id="134" name="フローチャート: 判断 133">
          <a:extLst>
            <a:ext uri="{FF2B5EF4-FFF2-40B4-BE49-F238E27FC236}">
              <a16:creationId xmlns:a16="http://schemas.microsoft.com/office/drawing/2014/main" id="{8ACE6008-6691-404C-9F06-E78E57D3E216}"/>
            </a:ext>
          </a:extLst>
        </xdr:cNvPr>
        <xdr:cNvSpPr/>
      </xdr:nvSpPr>
      <xdr:spPr>
        <a:xfrm>
          <a:off x="12509500" y="53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147072</xdr:rowOff>
    </xdr:from>
    <xdr:to>
      <xdr:col>60</xdr:col>
      <xdr:colOff>123825</xdr:colOff>
      <xdr:row>31</xdr:row>
      <xdr:rowOff>77222</xdr:rowOff>
    </xdr:to>
    <xdr:sp macro="" textlink="">
      <xdr:nvSpPr>
        <xdr:cNvPr id="135" name="フローチャート: 判断 134">
          <a:extLst>
            <a:ext uri="{FF2B5EF4-FFF2-40B4-BE49-F238E27FC236}">
              <a16:creationId xmlns:a16="http://schemas.microsoft.com/office/drawing/2014/main" id="{85CE2F0E-E0D4-4049-8862-A0879435752B}"/>
            </a:ext>
          </a:extLst>
        </xdr:cNvPr>
        <xdr:cNvSpPr/>
      </xdr:nvSpPr>
      <xdr:spPr>
        <a:xfrm>
          <a:off x="11747500" y="529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D5B6ABC-9672-47B7-8CBC-C2BBCE9E51C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72EDBF8-DF0C-47B9-A889-D5BECDAFDC0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2D2BC55-95A5-4119-92BA-FEA37624D01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B791BF0-2119-4EFA-A3CC-B3F2CE78D69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A47C031-2FF7-41B7-9EA8-566DD5C032E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92444</xdr:rowOff>
    </xdr:from>
    <xdr:to>
      <xdr:col>76</xdr:col>
      <xdr:colOff>73025</xdr:colOff>
      <xdr:row>30</xdr:row>
      <xdr:rowOff>22594</xdr:rowOff>
    </xdr:to>
    <xdr:sp macro="" textlink="">
      <xdr:nvSpPr>
        <xdr:cNvPr id="141" name="楕円 140">
          <a:extLst>
            <a:ext uri="{FF2B5EF4-FFF2-40B4-BE49-F238E27FC236}">
              <a16:creationId xmlns:a16="http://schemas.microsoft.com/office/drawing/2014/main" id="{FDB0A303-300F-4E9D-B6FC-B2E2C7E60DF2}"/>
            </a:ext>
          </a:extLst>
        </xdr:cNvPr>
        <xdr:cNvSpPr/>
      </xdr:nvSpPr>
      <xdr:spPr>
        <a:xfrm>
          <a:off x="14744700" y="50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115321</xdr:rowOff>
    </xdr:from>
    <xdr:ext cx="560923" cy="259045"/>
    <xdr:sp macro="" textlink="">
      <xdr:nvSpPr>
        <xdr:cNvPr id="142" name="債務償還比率該当値テキスト">
          <a:extLst>
            <a:ext uri="{FF2B5EF4-FFF2-40B4-BE49-F238E27FC236}">
              <a16:creationId xmlns:a16="http://schemas.microsoft.com/office/drawing/2014/main" id="{51357F10-8585-4052-8A6B-61CEEA908528}"/>
            </a:ext>
          </a:extLst>
        </xdr:cNvPr>
        <xdr:cNvSpPr txBox="1"/>
      </xdr:nvSpPr>
      <xdr:spPr>
        <a:xfrm>
          <a:off x="14846300" y="4915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18862</xdr:rowOff>
    </xdr:from>
    <xdr:to>
      <xdr:col>72</xdr:col>
      <xdr:colOff>123825</xdr:colOff>
      <xdr:row>27</xdr:row>
      <xdr:rowOff>120462</xdr:rowOff>
    </xdr:to>
    <xdr:sp macro="" textlink="">
      <xdr:nvSpPr>
        <xdr:cNvPr id="143" name="楕円 142">
          <a:extLst>
            <a:ext uri="{FF2B5EF4-FFF2-40B4-BE49-F238E27FC236}">
              <a16:creationId xmlns:a16="http://schemas.microsoft.com/office/drawing/2014/main" id="{F332E04C-94AA-42E4-9907-706ADD5AFF78}"/>
            </a:ext>
          </a:extLst>
        </xdr:cNvPr>
        <xdr:cNvSpPr/>
      </xdr:nvSpPr>
      <xdr:spPr>
        <a:xfrm>
          <a:off x="14033500" y="46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69662</xdr:rowOff>
    </xdr:from>
    <xdr:to>
      <xdr:col>76</xdr:col>
      <xdr:colOff>22225</xdr:colOff>
      <xdr:row>29</xdr:row>
      <xdr:rowOff>143244</xdr:rowOff>
    </xdr:to>
    <xdr:cxnSp macro="">
      <xdr:nvCxnSpPr>
        <xdr:cNvPr id="144" name="直線コネクタ 143">
          <a:extLst>
            <a:ext uri="{FF2B5EF4-FFF2-40B4-BE49-F238E27FC236}">
              <a16:creationId xmlns:a16="http://schemas.microsoft.com/office/drawing/2014/main" id="{30CDD619-53AD-41AC-8C56-D9FC7349CA2F}"/>
            </a:ext>
          </a:extLst>
        </xdr:cNvPr>
        <xdr:cNvCxnSpPr/>
      </xdr:nvCxnSpPr>
      <xdr:spPr>
        <a:xfrm>
          <a:off x="14084300" y="4698812"/>
          <a:ext cx="711200" cy="4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82338</xdr:rowOff>
    </xdr:from>
    <xdr:to>
      <xdr:col>68</xdr:col>
      <xdr:colOff>123825</xdr:colOff>
      <xdr:row>32</xdr:row>
      <xdr:rowOff>12488</xdr:rowOff>
    </xdr:to>
    <xdr:sp macro="" textlink="">
      <xdr:nvSpPr>
        <xdr:cNvPr id="145" name="楕円 144">
          <a:extLst>
            <a:ext uri="{FF2B5EF4-FFF2-40B4-BE49-F238E27FC236}">
              <a16:creationId xmlns:a16="http://schemas.microsoft.com/office/drawing/2014/main" id="{575D4E7A-02B5-4A41-AD51-1778F11ECB41}"/>
            </a:ext>
          </a:extLst>
        </xdr:cNvPr>
        <xdr:cNvSpPr/>
      </xdr:nvSpPr>
      <xdr:spPr>
        <a:xfrm>
          <a:off x="13271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69662</xdr:rowOff>
    </xdr:from>
    <xdr:to>
      <xdr:col>72</xdr:col>
      <xdr:colOff>73025</xdr:colOff>
      <xdr:row>31</xdr:row>
      <xdr:rowOff>133138</xdr:rowOff>
    </xdr:to>
    <xdr:cxnSp macro="">
      <xdr:nvCxnSpPr>
        <xdr:cNvPr id="146" name="直線コネクタ 145">
          <a:extLst>
            <a:ext uri="{FF2B5EF4-FFF2-40B4-BE49-F238E27FC236}">
              <a16:creationId xmlns:a16="http://schemas.microsoft.com/office/drawing/2014/main" id="{568543DB-290C-4419-B66C-278964DF4FF1}"/>
            </a:ext>
          </a:extLst>
        </xdr:cNvPr>
        <xdr:cNvCxnSpPr/>
      </xdr:nvCxnSpPr>
      <xdr:spPr>
        <a:xfrm flipV="1">
          <a:off x="13322300" y="4698812"/>
          <a:ext cx="762000" cy="7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157764</xdr:rowOff>
    </xdr:from>
    <xdr:to>
      <xdr:col>64</xdr:col>
      <xdr:colOff>123825</xdr:colOff>
      <xdr:row>31</xdr:row>
      <xdr:rowOff>87914</xdr:rowOff>
    </xdr:to>
    <xdr:sp macro="" textlink="">
      <xdr:nvSpPr>
        <xdr:cNvPr id="147" name="楕円 146">
          <a:extLst>
            <a:ext uri="{FF2B5EF4-FFF2-40B4-BE49-F238E27FC236}">
              <a16:creationId xmlns:a16="http://schemas.microsoft.com/office/drawing/2014/main" id="{462FB264-7503-4ED6-934C-94DFD40AA435}"/>
            </a:ext>
          </a:extLst>
        </xdr:cNvPr>
        <xdr:cNvSpPr/>
      </xdr:nvSpPr>
      <xdr:spPr>
        <a:xfrm>
          <a:off x="12509500" y="53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37114</xdr:rowOff>
    </xdr:from>
    <xdr:to>
      <xdr:col>68</xdr:col>
      <xdr:colOff>73025</xdr:colOff>
      <xdr:row>31</xdr:row>
      <xdr:rowOff>133138</xdr:rowOff>
    </xdr:to>
    <xdr:cxnSp macro="">
      <xdr:nvCxnSpPr>
        <xdr:cNvPr id="148" name="直線コネクタ 147">
          <a:extLst>
            <a:ext uri="{FF2B5EF4-FFF2-40B4-BE49-F238E27FC236}">
              <a16:creationId xmlns:a16="http://schemas.microsoft.com/office/drawing/2014/main" id="{4862E8DA-25FD-4C86-A05E-D5FF3CC914F1}"/>
            </a:ext>
          </a:extLst>
        </xdr:cNvPr>
        <xdr:cNvCxnSpPr/>
      </xdr:nvCxnSpPr>
      <xdr:spPr>
        <a:xfrm>
          <a:off x="12560300" y="5352064"/>
          <a:ext cx="762000" cy="9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37550</xdr:rowOff>
    </xdr:from>
    <xdr:to>
      <xdr:col>60</xdr:col>
      <xdr:colOff>123825</xdr:colOff>
      <xdr:row>32</xdr:row>
      <xdr:rowOff>139150</xdr:rowOff>
    </xdr:to>
    <xdr:sp macro="" textlink="">
      <xdr:nvSpPr>
        <xdr:cNvPr id="149" name="楕円 148">
          <a:extLst>
            <a:ext uri="{FF2B5EF4-FFF2-40B4-BE49-F238E27FC236}">
              <a16:creationId xmlns:a16="http://schemas.microsoft.com/office/drawing/2014/main" id="{2C343C55-ECF1-4752-BFB1-63D7CDF04330}"/>
            </a:ext>
          </a:extLst>
        </xdr:cNvPr>
        <xdr:cNvSpPr/>
      </xdr:nvSpPr>
      <xdr:spPr>
        <a:xfrm>
          <a:off x="11747500" y="55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37114</xdr:rowOff>
    </xdr:from>
    <xdr:to>
      <xdr:col>64</xdr:col>
      <xdr:colOff>73025</xdr:colOff>
      <xdr:row>32</xdr:row>
      <xdr:rowOff>88350</xdr:rowOff>
    </xdr:to>
    <xdr:cxnSp macro="">
      <xdr:nvCxnSpPr>
        <xdr:cNvPr id="150" name="直線コネクタ 149">
          <a:extLst>
            <a:ext uri="{FF2B5EF4-FFF2-40B4-BE49-F238E27FC236}">
              <a16:creationId xmlns:a16="http://schemas.microsoft.com/office/drawing/2014/main" id="{6276FC06-13BA-4B33-9ED3-2EFADAB99E2C}"/>
            </a:ext>
          </a:extLst>
        </xdr:cNvPr>
        <xdr:cNvCxnSpPr/>
      </xdr:nvCxnSpPr>
      <xdr:spPr>
        <a:xfrm flipV="1">
          <a:off x="11798300" y="5352064"/>
          <a:ext cx="762000" cy="2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65773</xdr:rowOff>
    </xdr:from>
    <xdr:ext cx="469744" cy="259045"/>
    <xdr:sp macro="" textlink="">
      <xdr:nvSpPr>
        <xdr:cNvPr id="151" name="n_1aveValue債務償還比率">
          <a:extLst>
            <a:ext uri="{FF2B5EF4-FFF2-40B4-BE49-F238E27FC236}">
              <a16:creationId xmlns:a16="http://schemas.microsoft.com/office/drawing/2014/main" id="{3FFD4020-A382-4D6E-BAA8-D2AB86E5420C}"/>
            </a:ext>
          </a:extLst>
        </xdr:cNvPr>
        <xdr:cNvSpPr txBox="1"/>
      </xdr:nvSpPr>
      <xdr:spPr>
        <a:xfrm>
          <a:off x="13836727" y="48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105778</xdr:rowOff>
    </xdr:from>
    <xdr:ext cx="560923" cy="259045"/>
    <xdr:sp macro="" textlink="">
      <xdr:nvSpPr>
        <xdr:cNvPr id="152" name="n_2aveValue債務償還比率">
          <a:extLst>
            <a:ext uri="{FF2B5EF4-FFF2-40B4-BE49-F238E27FC236}">
              <a16:creationId xmlns:a16="http://schemas.microsoft.com/office/drawing/2014/main" id="{CBE22B52-319C-4B3C-9666-61E6810A8082}"/>
            </a:ext>
          </a:extLst>
        </xdr:cNvPr>
        <xdr:cNvSpPr txBox="1"/>
      </xdr:nvSpPr>
      <xdr:spPr>
        <a:xfrm>
          <a:off x="13041838" y="5077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124791</xdr:rowOff>
    </xdr:from>
    <xdr:ext cx="560923" cy="259045"/>
    <xdr:sp macro="" textlink="">
      <xdr:nvSpPr>
        <xdr:cNvPr id="153" name="n_3aveValue債務償還比率">
          <a:extLst>
            <a:ext uri="{FF2B5EF4-FFF2-40B4-BE49-F238E27FC236}">
              <a16:creationId xmlns:a16="http://schemas.microsoft.com/office/drawing/2014/main" id="{9955FAFE-819A-4522-BE44-793489F77250}"/>
            </a:ext>
          </a:extLst>
        </xdr:cNvPr>
        <xdr:cNvSpPr txBox="1"/>
      </xdr:nvSpPr>
      <xdr:spPr>
        <a:xfrm>
          <a:off x="12279838" y="54397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93749</xdr:rowOff>
    </xdr:from>
    <xdr:ext cx="560923" cy="259045"/>
    <xdr:sp macro="" textlink="">
      <xdr:nvSpPr>
        <xdr:cNvPr id="154" name="n_4aveValue債務償還比率">
          <a:extLst>
            <a:ext uri="{FF2B5EF4-FFF2-40B4-BE49-F238E27FC236}">
              <a16:creationId xmlns:a16="http://schemas.microsoft.com/office/drawing/2014/main" id="{44B31D71-7A16-498B-9AED-5C90EE972A96}"/>
            </a:ext>
          </a:extLst>
        </xdr:cNvPr>
        <xdr:cNvSpPr txBox="1"/>
      </xdr:nvSpPr>
      <xdr:spPr>
        <a:xfrm>
          <a:off x="11517838" y="50657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136989</xdr:rowOff>
    </xdr:from>
    <xdr:ext cx="469744" cy="259045"/>
    <xdr:sp macro="" textlink="">
      <xdr:nvSpPr>
        <xdr:cNvPr id="155" name="n_1mainValue債務償還比率">
          <a:extLst>
            <a:ext uri="{FF2B5EF4-FFF2-40B4-BE49-F238E27FC236}">
              <a16:creationId xmlns:a16="http://schemas.microsoft.com/office/drawing/2014/main" id="{4FA7151C-FCBD-43C8-BCBE-07E42FF8E53F}"/>
            </a:ext>
          </a:extLst>
        </xdr:cNvPr>
        <xdr:cNvSpPr txBox="1"/>
      </xdr:nvSpPr>
      <xdr:spPr>
        <a:xfrm>
          <a:off x="13836727" y="442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3615</xdr:rowOff>
    </xdr:from>
    <xdr:ext cx="560923" cy="259045"/>
    <xdr:sp macro="" textlink="">
      <xdr:nvSpPr>
        <xdr:cNvPr id="156" name="n_2mainValue債務償還比率">
          <a:extLst>
            <a:ext uri="{FF2B5EF4-FFF2-40B4-BE49-F238E27FC236}">
              <a16:creationId xmlns:a16="http://schemas.microsoft.com/office/drawing/2014/main" id="{9274769D-D21A-4E05-95EA-7B5C5AC390CD}"/>
            </a:ext>
          </a:extLst>
        </xdr:cNvPr>
        <xdr:cNvSpPr txBox="1"/>
      </xdr:nvSpPr>
      <xdr:spPr>
        <a:xfrm>
          <a:off x="13041838" y="54900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104441</xdr:rowOff>
    </xdr:from>
    <xdr:ext cx="560923" cy="259045"/>
    <xdr:sp macro="" textlink="">
      <xdr:nvSpPr>
        <xdr:cNvPr id="157" name="n_3mainValue債務償還比率">
          <a:extLst>
            <a:ext uri="{FF2B5EF4-FFF2-40B4-BE49-F238E27FC236}">
              <a16:creationId xmlns:a16="http://schemas.microsoft.com/office/drawing/2014/main" id="{D1652232-B7F1-4574-9C6A-5CF568F9A9D2}"/>
            </a:ext>
          </a:extLst>
        </xdr:cNvPr>
        <xdr:cNvSpPr txBox="1"/>
      </xdr:nvSpPr>
      <xdr:spPr>
        <a:xfrm>
          <a:off x="12279838" y="5076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130277</xdr:rowOff>
    </xdr:from>
    <xdr:ext cx="560923" cy="259045"/>
    <xdr:sp macro="" textlink="">
      <xdr:nvSpPr>
        <xdr:cNvPr id="158" name="n_4mainValue債務償還比率">
          <a:extLst>
            <a:ext uri="{FF2B5EF4-FFF2-40B4-BE49-F238E27FC236}">
              <a16:creationId xmlns:a16="http://schemas.microsoft.com/office/drawing/2014/main" id="{D9D59D9A-3460-4E05-A5FC-D427A34DB3A0}"/>
            </a:ext>
          </a:extLst>
        </xdr:cNvPr>
        <xdr:cNvSpPr txBox="1"/>
      </xdr:nvSpPr>
      <xdr:spPr>
        <a:xfrm>
          <a:off x="11517838" y="56166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27441EA-B421-42B9-88D3-5066A91F6F7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4454239-948D-4DF3-980C-EF2AE963617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62ECD76-A7C7-449F-B267-F3264F80AC1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4F88478-07E7-4C4A-AC9C-EF3B99C1E19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31E0AF7-AC4F-4B5E-B3DF-DD2AC7448A1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01624A3-2FF7-48BC-A435-674023140B0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80FF3F-57A2-4BD0-B843-07B51D3EBB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ECA2AC-6EF5-4B3D-9323-2A2694BFFA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9C7111-F393-48C1-A57A-EE632F2BB5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03D411-BEB3-42AC-8863-0360E4B135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176A0B-C2E0-4BD0-A55E-DC323AE856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A873EC-9983-41C3-9A30-0EEA7E7325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58FB10-34E4-4710-B814-E771851E31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85B210-6EEC-4683-8FF1-E21652A40C9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997E40-746A-40AD-B198-8D5EC1FCFA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BC4FD8-4DBF-481B-BAA8-11F719DE62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0B6C53-E115-4FBC-B49D-DE238A9014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0677BE-3DBA-4AFE-A1D5-4845AB35B1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40797F-E0B8-475E-A223-CBA6FA9D91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96461B-9252-4772-BA7C-7E3FF36CE6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A5746C-E992-4FF4-9D15-2CF0A4DEC1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4B2D99-797D-47F5-8E21-C30A0ABD35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A13898-0FCA-4614-951C-2DDD2CB6AA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B761D2-7EC9-4FC6-8B87-CBDF8A1D2A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F1205D-3881-424D-852A-9EB6E27C90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6EFB7B-26E3-463B-AE48-76ACE66092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084D1C2-6AE6-4A12-962C-D995C09DDA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8C6260-0FF9-4777-99E3-CEC0A2E1FF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F15BCA-586D-4BB5-A9CF-C79A07BDED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775C5F-8BC5-4F46-9009-200B664C8B6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94C6D4-E164-4253-8B89-48C531BFAD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139415-AD19-49C1-861A-68CA2DD8B7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51F622-9D39-40B1-8775-6FA678106A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CDDAE42-43DC-4604-8AFA-020C89096D76}"/>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8CF2C76-5C25-4247-8A45-E438462D730B}"/>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4A32099-0EE7-4AF2-8F54-6C184B29F31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701542C-8283-4F2C-ACD7-E8E19BA7249C}"/>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A9F4137-8F22-4F37-AAA9-F2F18703167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9AAE95B-6D80-4F2D-B197-DBB750C49E6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65FC95E-DB37-4745-B64D-FAAC98F282E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308CE62-85E2-43D6-BB71-2122AFA8AAD5}"/>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D5F975F-025A-4032-8A83-0185893E9FE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C6AB3AC-54E0-4334-A168-5F3959414BB6}"/>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62D1122-7483-4BA6-9689-1D1FD03760F8}"/>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FDE945-A2B1-46F1-9F90-DCBADE2048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15A770-A68B-48A9-9D2A-0609794C95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052E66-9649-4BE2-8433-D073454367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C48028-8197-4446-AFC6-5ECD2CCDCCF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D9A7A7-00BA-41B7-86EE-F8029C52846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263DFAC-006E-4C5E-BC5C-0A7CD49F6296}"/>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06E192-10D0-4A86-9F32-1D2314416B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6E5D28-483F-40E1-99C6-3544CC9F4FB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90CDA1-13B9-4D7D-8ABC-3C5114B46E7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332190-A96E-48D1-BFE0-6D657D2F7F6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F3626E2-7653-40C5-BF00-18DA4F38CF2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BF2D976-A4B3-484F-8D88-341E076A3E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01C1FD-AB60-41EC-A860-1DBE795B36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D51B3CF-BBD5-418F-8C75-99C5DFB8E2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2E7FE22-6C26-4672-AD19-33E01F9FBB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DF09C7B-B60B-4ED8-9ECC-78D4076FF94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A9A7E3-621D-4A18-9D40-95F1023D35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F0D9D44D-BCF4-4D17-8136-EF6FE8CACF5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FB3910D-C32B-4E05-9535-819240D56C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006F6C39-18EF-4A03-B30B-A2BC67FC2A12}"/>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D65A9759-C351-4CE9-9C1B-71FE33785771}"/>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D3F9DB6C-1ED5-4762-B393-EE0457A334FA}"/>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626FA47E-06C2-4A81-9619-844C71A5EB5E}"/>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81F7C81E-B2D3-4401-8F77-63800553A052}"/>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B51F18D9-6560-488D-A05E-9E8ABA4664D5}"/>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27240E9A-FA20-4848-B064-CBE580B979D0}"/>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4D15CF07-4EAC-4CA5-819C-5A991436452C}"/>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55BA0100-0243-428F-96B5-B482FFE5C081}"/>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EA45EB0E-1A2F-4E17-8E2D-CE41F30152E4}"/>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BA88840B-9C0C-41EF-ACE0-2D3D66E83B55}"/>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A8FABD-0317-4882-98F6-A7D8986EC7E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01A498-26DA-4339-9DE1-46266AC89F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8B1215-6967-44D9-A4F9-AC8CBAF7D0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28A872-405F-4D02-8DDC-4307BFBC3C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495868F-E4A5-47C6-9014-DD2F4E37637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5" name="楕円 74">
          <a:extLst>
            <a:ext uri="{FF2B5EF4-FFF2-40B4-BE49-F238E27FC236}">
              <a16:creationId xmlns:a16="http://schemas.microsoft.com/office/drawing/2014/main" id="{3F0CE646-A3B5-4DB7-9D3E-81830839BC0E}"/>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405111" cy="259045"/>
    <xdr:sp macro="" textlink="">
      <xdr:nvSpPr>
        <xdr:cNvPr id="76" name="【道路】&#10;有形固定資産減価償却率該当値テキスト">
          <a:extLst>
            <a:ext uri="{FF2B5EF4-FFF2-40B4-BE49-F238E27FC236}">
              <a16:creationId xmlns:a16="http://schemas.microsoft.com/office/drawing/2014/main" id="{F5DCAE16-876B-4D1A-AB09-AEAE50BBDC07}"/>
            </a:ext>
          </a:extLst>
        </xdr:cNvPr>
        <xdr:cNvSpPr txBox="1"/>
      </xdr:nvSpPr>
      <xdr:spPr>
        <a:xfrm>
          <a:off x="46863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7" name="楕円 76">
          <a:extLst>
            <a:ext uri="{FF2B5EF4-FFF2-40B4-BE49-F238E27FC236}">
              <a16:creationId xmlns:a16="http://schemas.microsoft.com/office/drawing/2014/main" id="{E4E89D2A-5FEF-4674-804B-DF9AE945245F}"/>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41910</xdr:rowOff>
    </xdr:to>
    <xdr:cxnSp macro="">
      <xdr:nvCxnSpPr>
        <xdr:cNvPr id="78" name="直線コネクタ 77">
          <a:extLst>
            <a:ext uri="{FF2B5EF4-FFF2-40B4-BE49-F238E27FC236}">
              <a16:creationId xmlns:a16="http://schemas.microsoft.com/office/drawing/2014/main" id="{8902E2C6-2383-422F-A61B-CADFC0741912}"/>
            </a:ext>
          </a:extLst>
        </xdr:cNvPr>
        <xdr:cNvCxnSpPr/>
      </xdr:nvCxnSpPr>
      <xdr:spPr>
        <a:xfrm>
          <a:off x="3797300" y="63463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9" name="楕円 78">
          <a:extLst>
            <a:ext uri="{FF2B5EF4-FFF2-40B4-BE49-F238E27FC236}">
              <a16:creationId xmlns:a16="http://schemas.microsoft.com/office/drawing/2014/main" id="{555EA968-B48F-4AD3-8F42-0C7144180A7C}"/>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2722</xdr:rowOff>
    </xdr:to>
    <xdr:cxnSp macro="">
      <xdr:nvCxnSpPr>
        <xdr:cNvPr id="80" name="直線コネクタ 79">
          <a:extLst>
            <a:ext uri="{FF2B5EF4-FFF2-40B4-BE49-F238E27FC236}">
              <a16:creationId xmlns:a16="http://schemas.microsoft.com/office/drawing/2014/main" id="{8FC01BBD-70AA-499F-8E84-85439356512D}"/>
            </a:ext>
          </a:extLst>
        </xdr:cNvPr>
        <xdr:cNvCxnSpPr/>
      </xdr:nvCxnSpPr>
      <xdr:spPr>
        <a:xfrm>
          <a:off x="2908300" y="63202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54792</xdr:rowOff>
    </xdr:from>
    <xdr:to>
      <xdr:col>10</xdr:col>
      <xdr:colOff>165100</xdr:colOff>
      <xdr:row>36</xdr:row>
      <xdr:rowOff>156392</xdr:rowOff>
    </xdr:to>
    <xdr:sp macro="" textlink="">
      <xdr:nvSpPr>
        <xdr:cNvPr id="81" name="楕円 80">
          <a:extLst>
            <a:ext uri="{FF2B5EF4-FFF2-40B4-BE49-F238E27FC236}">
              <a16:creationId xmlns:a16="http://schemas.microsoft.com/office/drawing/2014/main" id="{2DB466C8-F9B1-4281-BBED-1E7973EEF8D5}"/>
            </a:ext>
          </a:extLst>
        </xdr:cNvPr>
        <xdr:cNvSpPr/>
      </xdr:nvSpPr>
      <xdr:spPr>
        <a:xfrm>
          <a:off x="1968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105592</xdr:rowOff>
    </xdr:from>
    <xdr:to>
      <xdr:col>15</xdr:col>
      <xdr:colOff>50800</xdr:colOff>
      <xdr:row>36</xdr:row>
      <xdr:rowOff>148046</xdr:rowOff>
    </xdr:to>
    <xdr:cxnSp macro="">
      <xdr:nvCxnSpPr>
        <xdr:cNvPr id="82" name="直線コネクタ 81">
          <a:extLst>
            <a:ext uri="{FF2B5EF4-FFF2-40B4-BE49-F238E27FC236}">
              <a16:creationId xmlns:a16="http://schemas.microsoft.com/office/drawing/2014/main" id="{D1FBC89F-453D-4BBE-A3CE-2FECEFEBDE45}"/>
            </a:ext>
          </a:extLst>
        </xdr:cNvPr>
        <xdr:cNvCxnSpPr/>
      </xdr:nvCxnSpPr>
      <xdr:spPr>
        <a:xfrm>
          <a:off x="2019300" y="62777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xdr:rowOff>
    </xdr:from>
    <xdr:to>
      <xdr:col>6</xdr:col>
      <xdr:colOff>38100</xdr:colOff>
      <xdr:row>37</xdr:row>
      <xdr:rowOff>102507</xdr:rowOff>
    </xdr:to>
    <xdr:sp macro="" textlink="">
      <xdr:nvSpPr>
        <xdr:cNvPr id="83" name="楕円 82">
          <a:extLst>
            <a:ext uri="{FF2B5EF4-FFF2-40B4-BE49-F238E27FC236}">
              <a16:creationId xmlns:a16="http://schemas.microsoft.com/office/drawing/2014/main" id="{3A1FF401-7171-49AA-80AE-C77165D3C3D3}"/>
            </a:ext>
          </a:extLst>
        </xdr:cNvPr>
        <xdr:cNvSpPr/>
      </xdr:nvSpPr>
      <xdr:spPr>
        <a:xfrm>
          <a:off x="1079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37</xdr:row>
      <xdr:rowOff>51707</xdr:rowOff>
    </xdr:to>
    <xdr:cxnSp macro="">
      <xdr:nvCxnSpPr>
        <xdr:cNvPr id="84" name="直線コネクタ 83">
          <a:extLst>
            <a:ext uri="{FF2B5EF4-FFF2-40B4-BE49-F238E27FC236}">
              <a16:creationId xmlns:a16="http://schemas.microsoft.com/office/drawing/2014/main" id="{AAD3EE96-1A34-413A-8992-1D93A56F4CC9}"/>
            </a:ext>
          </a:extLst>
        </xdr:cNvPr>
        <xdr:cNvCxnSpPr/>
      </xdr:nvCxnSpPr>
      <xdr:spPr>
        <a:xfrm flipV="1">
          <a:off x="1130300" y="627779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057D74FF-631E-4824-9135-2BD4FAA2C0AC}"/>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47F6B1DD-74CB-40C4-B976-E66AB1C81E38}"/>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5C98BAEE-A53C-446A-A9BA-A67062ED22EF}"/>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88" name="n_4aveValue【道路】&#10;有形固定資産減価償却率">
          <a:extLst>
            <a:ext uri="{FF2B5EF4-FFF2-40B4-BE49-F238E27FC236}">
              <a16:creationId xmlns:a16="http://schemas.microsoft.com/office/drawing/2014/main" id="{C92CE757-B64B-4104-94E1-FE843887A87B}"/>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9" name="n_1mainValue【道路】&#10;有形固定資産減価償却率">
          <a:extLst>
            <a:ext uri="{FF2B5EF4-FFF2-40B4-BE49-F238E27FC236}">
              <a16:creationId xmlns:a16="http://schemas.microsoft.com/office/drawing/2014/main" id="{1931AD6A-A700-43EC-9794-37DDED73DECE}"/>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90" name="n_2mainValue【道路】&#10;有形固定資産減価償却率">
          <a:extLst>
            <a:ext uri="{FF2B5EF4-FFF2-40B4-BE49-F238E27FC236}">
              <a16:creationId xmlns:a16="http://schemas.microsoft.com/office/drawing/2014/main" id="{82D6AF19-BA06-42A0-B003-31AA0CC952D1}"/>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1469</xdr:rowOff>
    </xdr:from>
    <xdr:ext cx="405111" cy="259045"/>
    <xdr:sp macro="" textlink="">
      <xdr:nvSpPr>
        <xdr:cNvPr id="91" name="n_3mainValue【道路】&#10;有形固定資産減価償却率">
          <a:extLst>
            <a:ext uri="{FF2B5EF4-FFF2-40B4-BE49-F238E27FC236}">
              <a16:creationId xmlns:a16="http://schemas.microsoft.com/office/drawing/2014/main" id="{2282B753-2979-4EE3-B541-123EB79FF504}"/>
            </a:ext>
          </a:extLst>
        </xdr:cNvPr>
        <xdr:cNvSpPr txBox="1"/>
      </xdr:nvSpPr>
      <xdr:spPr>
        <a:xfrm>
          <a:off x="1816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92" name="n_4mainValue【道路】&#10;有形固定資産減価償却率">
          <a:extLst>
            <a:ext uri="{FF2B5EF4-FFF2-40B4-BE49-F238E27FC236}">
              <a16:creationId xmlns:a16="http://schemas.microsoft.com/office/drawing/2014/main" id="{4108C758-DB8D-4322-924A-2B5F131C5C4E}"/>
            </a:ext>
          </a:extLst>
        </xdr:cNvPr>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CE16640-355C-4C9E-BAA2-4CCA780610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6DB4A62E-C3E9-4CB6-876C-874CAFBBFBE3}"/>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43BF3F83-2567-48A8-8A50-3E3C3EABF3DA}"/>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8F39EE4E-0E15-4680-90D2-4FF96A4A0F9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C50BD69B-F671-4F4F-A8CB-2759379FD77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BE769E4-2E1F-4B20-8DEE-BE6507F3AB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005F078F-F290-46D9-9C95-B183F866C170}"/>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E0323A5-3A4D-428A-A330-0A1B9CDB85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EE2C22E8-2827-4450-BA23-6EE6DEA2CC2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50F2C54E-0EB2-4169-A495-02959E165B6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2843C50-E84F-4092-92B8-1E3C6D930E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ACCED8E3-35CA-4FA7-A930-58533C04DA8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5D5E55B1-C5D4-4464-9167-C2CDC12BEE7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65BDBC57-90DA-4CC7-B00E-19C75E28EA2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3B79087-C2EA-4436-B312-B4F6FDFD53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B15E0D99-10C8-407E-A86C-731D1A03B48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798D42DE-6A8C-4160-8ACD-DD87FD74A3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096EB48F-093C-4630-961B-291FD2CEBE5B}"/>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2134559B-C920-4164-BF34-8C8C16CA712C}"/>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EC702E6E-AC2C-4F85-9403-C05802A4525A}"/>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00B78D0D-AC71-439A-A97E-3DD06802AF59}"/>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F5417C64-69BB-4B23-B1F7-BEEF62DCE83A}"/>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AAAFCE16-AA88-49A3-8D59-98F8371B43C6}"/>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EE5A310A-7F0F-4163-9050-D7BDB5D7ED0C}"/>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CEE43F0A-53B5-44A8-A753-3A233D6C3D91}"/>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3FFDC519-44A7-4769-BD0C-0D2155D73414}"/>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6A843D3C-B3B4-457A-B43E-9A0505AE50EB}"/>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9A815668-9CF2-49FA-A03C-62BDB64E0066}"/>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A1B122C-D46B-4E80-BC02-91D9EC259F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E67DAB-A77C-44D0-B0F3-298BEA9A93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C16F8D7-5B20-4931-BED1-00BFE65FAB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FCC977B-A613-4DA2-83AD-6948E7BCDD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9E96AF2-DF78-45B5-979D-2A9BD46872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6" name="楕円 125">
          <a:extLst>
            <a:ext uri="{FF2B5EF4-FFF2-40B4-BE49-F238E27FC236}">
              <a16:creationId xmlns:a16="http://schemas.microsoft.com/office/drawing/2014/main" id="{B5C90210-8E6A-4D9B-9EEF-3B0A09C6275F}"/>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148353</xdr:rowOff>
    </xdr:from>
    <xdr:ext cx="469744" cy="259045"/>
    <xdr:sp macro="" textlink="">
      <xdr:nvSpPr>
        <xdr:cNvPr id="127" name="【道路】&#10;一人当たり延長該当値テキスト">
          <a:extLst>
            <a:ext uri="{FF2B5EF4-FFF2-40B4-BE49-F238E27FC236}">
              <a16:creationId xmlns:a16="http://schemas.microsoft.com/office/drawing/2014/main" id="{5AC69B00-C033-4EB9-8D5B-D39AA930021D}"/>
            </a:ext>
          </a:extLst>
        </xdr:cNvPr>
        <xdr:cNvSpPr txBox="1"/>
      </xdr:nvSpPr>
      <xdr:spPr>
        <a:xfrm>
          <a:off x="10528300" y="683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28" name="楕円 127">
          <a:extLst>
            <a:ext uri="{FF2B5EF4-FFF2-40B4-BE49-F238E27FC236}">
              <a16:creationId xmlns:a16="http://schemas.microsoft.com/office/drawing/2014/main" id="{C1125125-9210-4336-8C0F-BA841C19047C}"/>
            </a:ext>
          </a:extLst>
        </xdr:cNvPr>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112776</xdr:rowOff>
    </xdr:to>
    <xdr:cxnSp macro="">
      <xdr:nvCxnSpPr>
        <xdr:cNvPr id="129" name="直線コネクタ 128">
          <a:extLst>
            <a:ext uri="{FF2B5EF4-FFF2-40B4-BE49-F238E27FC236}">
              <a16:creationId xmlns:a16="http://schemas.microsoft.com/office/drawing/2014/main" id="{9579CF88-151D-4180-A5A6-9761AF96C0E0}"/>
            </a:ext>
          </a:extLst>
        </xdr:cNvPr>
        <xdr:cNvCxnSpPr/>
      </xdr:nvCxnSpPr>
      <xdr:spPr>
        <a:xfrm>
          <a:off x="9639300" y="697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30" name="楕円 129">
          <a:extLst>
            <a:ext uri="{FF2B5EF4-FFF2-40B4-BE49-F238E27FC236}">
              <a16:creationId xmlns:a16="http://schemas.microsoft.com/office/drawing/2014/main" id="{347E8DB9-93E3-4FDF-AD17-75D32CA2BB65}"/>
            </a:ext>
          </a:extLst>
        </xdr:cNvPr>
        <xdr:cNvSpPr/>
      </xdr:nvSpPr>
      <xdr:spPr>
        <a:xfrm>
          <a:off x="8699500" y="69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113919</xdr:rowOff>
    </xdr:to>
    <xdr:cxnSp macro="">
      <xdr:nvCxnSpPr>
        <xdr:cNvPr id="131" name="直線コネクタ 130">
          <a:extLst>
            <a:ext uri="{FF2B5EF4-FFF2-40B4-BE49-F238E27FC236}">
              <a16:creationId xmlns:a16="http://schemas.microsoft.com/office/drawing/2014/main" id="{1B2C7E20-4707-45B7-9079-65BDA64CDE90}"/>
            </a:ext>
          </a:extLst>
        </xdr:cNvPr>
        <xdr:cNvCxnSpPr/>
      </xdr:nvCxnSpPr>
      <xdr:spPr>
        <a:xfrm flipV="1">
          <a:off x="8750300" y="69707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63691</xdr:rowOff>
    </xdr:from>
    <xdr:to>
      <xdr:col>41</xdr:col>
      <xdr:colOff>101600</xdr:colOff>
      <xdr:row>40</xdr:row>
      <xdr:rowOff>165291</xdr:rowOff>
    </xdr:to>
    <xdr:sp macro="" textlink="">
      <xdr:nvSpPr>
        <xdr:cNvPr id="132" name="楕円 131">
          <a:extLst>
            <a:ext uri="{FF2B5EF4-FFF2-40B4-BE49-F238E27FC236}">
              <a16:creationId xmlns:a16="http://schemas.microsoft.com/office/drawing/2014/main" id="{FB32B6D7-2B00-4ECA-8B2D-261B335D70D6}"/>
            </a:ext>
          </a:extLst>
        </xdr:cNvPr>
        <xdr:cNvSpPr/>
      </xdr:nvSpPr>
      <xdr:spPr>
        <a:xfrm>
          <a:off x="7810500" y="69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113919</xdr:rowOff>
    </xdr:from>
    <xdr:to>
      <xdr:col>45</xdr:col>
      <xdr:colOff>177800</xdr:colOff>
      <xdr:row>40</xdr:row>
      <xdr:rowOff>114491</xdr:rowOff>
    </xdr:to>
    <xdr:cxnSp macro="">
      <xdr:nvCxnSpPr>
        <xdr:cNvPr id="133" name="直線コネクタ 132">
          <a:extLst>
            <a:ext uri="{FF2B5EF4-FFF2-40B4-BE49-F238E27FC236}">
              <a16:creationId xmlns:a16="http://schemas.microsoft.com/office/drawing/2014/main" id="{6A0478F9-094C-46F4-80AB-8FD7FBA6F797}"/>
            </a:ext>
          </a:extLst>
        </xdr:cNvPr>
        <xdr:cNvCxnSpPr/>
      </xdr:nvCxnSpPr>
      <xdr:spPr>
        <a:xfrm flipV="1">
          <a:off x="7861300" y="697191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63691</xdr:rowOff>
    </xdr:from>
    <xdr:to>
      <xdr:col>36</xdr:col>
      <xdr:colOff>165100</xdr:colOff>
      <xdr:row>40</xdr:row>
      <xdr:rowOff>165291</xdr:rowOff>
    </xdr:to>
    <xdr:sp macro="" textlink="">
      <xdr:nvSpPr>
        <xdr:cNvPr id="134" name="楕円 133">
          <a:extLst>
            <a:ext uri="{FF2B5EF4-FFF2-40B4-BE49-F238E27FC236}">
              <a16:creationId xmlns:a16="http://schemas.microsoft.com/office/drawing/2014/main" id="{1C86C84F-F735-4B54-82EA-829AC8CA9557}"/>
            </a:ext>
          </a:extLst>
        </xdr:cNvPr>
        <xdr:cNvSpPr/>
      </xdr:nvSpPr>
      <xdr:spPr>
        <a:xfrm>
          <a:off x="6921500" y="69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114491</xdr:rowOff>
    </xdr:from>
    <xdr:to>
      <xdr:col>41</xdr:col>
      <xdr:colOff>50800</xdr:colOff>
      <xdr:row>40</xdr:row>
      <xdr:rowOff>114491</xdr:rowOff>
    </xdr:to>
    <xdr:cxnSp macro="">
      <xdr:nvCxnSpPr>
        <xdr:cNvPr id="135" name="直線コネクタ 134">
          <a:extLst>
            <a:ext uri="{FF2B5EF4-FFF2-40B4-BE49-F238E27FC236}">
              <a16:creationId xmlns:a16="http://schemas.microsoft.com/office/drawing/2014/main" id="{C1092C51-BE22-42F1-A2AF-1549321A5D84}"/>
            </a:ext>
          </a:extLst>
        </xdr:cNvPr>
        <xdr:cNvCxnSpPr/>
      </xdr:nvCxnSpPr>
      <xdr:spPr>
        <a:xfrm>
          <a:off x="6972300" y="6972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781EA845-3245-4F2E-9EEE-E6308397D6B7}"/>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3666174E-C260-4CCD-9A00-E16431489B1A}"/>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DA212127-5E15-4989-93BC-0189AF519177}"/>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0D92E99F-6BE5-4FDB-84A8-3B78235C3E4E}"/>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154703</xdr:rowOff>
    </xdr:from>
    <xdr:ext cx="469744" cy="259045"/>
    <xdr:sp macro="" textlink="">
      <xdr:nvSpPr>
        <xdr:cNvPr id="140" name="n_1mainValue【道路】&#10;一人当たり延長">
          <a:extLst>
            <a:ext uri="{FF2B5EF4-FFF2-40B4-BE49-F238E27FC236}">
              <a16:creationId xmlns:a16="http://schemas.microsoft.com/office/drawing/2014/main" id="{72D0EF1D-E372-499C-B25E-ADEE9AA7618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155846</xdr:rowOff>
    </xdr:from>
    <xdr:ext cx="469744" cy="259045"/>
    <xdr:sp macro="" textlink="">
      <xdr:nvSpPr>
        <xdr:cNvPr id="141" name="n_2mainValue【道路】&#10;一人当たり延長">
          <a:extLst>
            <a:ext uri="{FF2B5EF4-FFF2-40B4-BE49-F238E27FC236}">
              <a16:creationId xmlns:a16="http://schemas.microsoft.com/office/drawing/2014/main" id="{B17713F2-9F8D-4A44-B97F-D95E1ED0EF63}"/>
            </a:ext>
          </a:extLst>
        </xdr:cNvPr>
        <xdr:cNvSpPr txBox="1"/>
      </xdr:nvSpPr>
      <xdr:spPr>
        <a:xfrm>
          <a:off x="8515427" y="70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156418</xdr:rowOff>
    </xdr:from>
    <xdr:ext cx="469744" cy="259045"/>
    <xdr:sp macro="" textlink="">
      <xdr:nvSpPr>
        <xdr:cNvPr id="142" name="n_3mainValue【道路】&#10;一人当たり延長">
          <a:extLst>
            <a:ext uri="{FF2B5EF4-FFF2-40B4-BE49-F238E27FC236}">
              <a16:creationId xmlns:a16="http://schemas.microsoft.com/office/drawing/2014/main" id="{843FAEAD-9A90-4F5F-A177-5B5700B9BD6D}"/>
            </a:ext>
          </a:extLst>
        </xdr:cNvPr>
        <xdr:cNvSpPr txBox="1"/>
      </xdr:nvSpPr>
      <xdr:spPr>
        <a:xfrm>
          <a:off x="7626427" y="70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156418</xdr:rowOff>
    </xdr:from>
    <xdr:ext cx="469744" cy="259045"/>
    <xdr:sp macro="" textlink="">
      <xdr:nvSpPr>
        <xdr:cNvPr id="143" name="n_4mainValue【道路】&#10;一人当たり延長">
          <a:extLst>
            <a:ext uri="{FF2B5EF4-FFF2-40B4-BE49-F238E27FC236}">
              <a16:creationId xmlns:a16="http://schemas.microsoft.com/office/drawing/2014/main" id="{720363B1-191C-4EFF-A624-538F740A65FD}"/>
            </a:ext>
          </a:extLst>
        </xdr:cNvPr>
        <xdr:cNvSpPr txBox="1"/>
      </xdr:nvSpPr>
      <xdr:spPr>
        <a:xfrm>
          <a:off x="6737427" y="70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86C05E5-2AE7-4449-BBA6-58D5FF6187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90A2B82F-8325-4144-A227-6F7CACFA2EAD}"/>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F058260-9709-42B8-8068-81DBDAD65E2F}"/>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3EFFAED9-CB54-411C-BD2D-AE85F665251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D3F4420-3DAE-48C6-BC68-A87EF0807F3B}"/>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9E815F8-1E54-4BC9-89D3-2C4E7FA5FD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B387B40F-D68C-4110-A699-4E866A9990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C79A15B-78F3-425C-BC0A-054EF6FF80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61C98F54-66F2-4481-A586-D9351F37FB6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6B160CB-1A0B-43A4-8F34-A60092E877E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83C4A087-3479-4676-B504-A9987C39028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B37903AC-1AB8-4C59-A896-3B3E8B44427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E76722D1-77A2-4460-9807-FE2E5BDEF22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A24F7FE-7663-4715-B0C1-67B754704BC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EF3740BE-FFFD-4588-8B91-8B2AA387DA0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2F3C762E-269E-4065-9394-CCEB4F03C46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BABDAB80-4ABD-4622-A739-31F6958F3E43}"/>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9FBC120-562F-4D9D-8C32-607203BAB6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5690D098-6007-423C-87E6-0399591FD0D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4F5646C-6BAA-4DDF-BF50-62A78156DE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1C143ACA-D2FF-45C5-9D27-F504F0320E14}"/>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6713548D-CA06-4F82-8C8A-629D17747539}"/>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B2CB9184-43C5-4327-8895-2C9904784CD9}"/>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A05BB6B6-3CE2-49C0-8D0E-BD59B958823E}"/>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6C34D268-FC50-479E-A35E-7F898E07B272}"/>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18CCE4D3-C7B5-432F-9D82-6A385123389A}"/>
            </a:ext>
          </a:extLst>
        </xdr:cNvPr>
        <xdr:cNvSpPr txBox="1"/>
      </xdr:nvSpPr>
      <xdr:spPr>
        <a:xfrm>
          <a:off x="46863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AD99DAFE-8955-4D59-9238-3A90F36578B3}"/>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41286B3E-857B-4BEB-9FB5-321913CDCAE3}"/>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9D40D928-E26B-485A-9554-43DC9FABA918}"/>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E09E9DF0-A101-4536-9323-975464A0BCA5}"/>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632A09C2-8375-49D1-A0DD-D0619B28EBE6}"/>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24D645B-F1FD-4099-BC30-3B63C0018B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DCB832C-3490-4A63-9A17-2458282EE2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1BD0B85-EF92-49DD-8BA2-774C1116F2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33F2BEC-A5B2-4547-B88C-22DBF0EB6E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0930800-0D2D-4D4F-A080-C15134EC5A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150368</xdr:rowOff>
    </xdr:from>
    <xdr:to>
      <xdr:col>24</xdr:col>
      <xdr:colOff>114300</xdr:colOff>
      <xdr:row>57</xdr:row>
      <xdr:rowOff>80518</xdr:rowOff>
    </xdr:to>
    <xdr:sp macro="" textlink="">
      <xdr:nvSpPr>
        <xdr:cNvPr id="180" name="楕円 179">
          <a:extLst>
            <a:ext uri="{FF2B5EF4-FFF2-40B4-BE49-F238E27FC236}">
              <a16:creationId xmlns:a16="http://schemas.microsoft.com/office/drawing/2014/main" id="{DA28486D-B621-44B1-9A00-0C758FEB41A7}"/>
            </a:ext>
          </a:extLst>
        </xdr:cNvPr>
        <xdr:cNvSpPr/>
      </xdr:nvSpPr>
      <xdr:spPr>
        <a:xfrm>
          <a:off x="4584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1795</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2448584-9F75-419A-B273-1A69B953F6E1}"/>
            </a:ext>
          </a:extLst>
        </xdr:cNvPr>
        <xdr:cNvSpPr txBox="1"/>
      </xdr:nvSpPr>
      <xdr:spPr>
        <a:xfrm>
          <a:off x="4686300" y="96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82" name="楕円 181">
          <a:extLst>
            <a:ext uri="{FF2B5EF4-FFF2-40B4-BE49-F238E27FC236}">
              <a16:creationId xmlns:a16="http://schemas.microsoft.com/office/drawing/2014/main" id="{0C6E6001-1E13-4AA7-BB7E-5425990C1A14}"/>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29718</xdr:rowOff>
    </xdr:to>
    <xdr:cxnSp macro="">
      <xdr:nvCxnSpPr>
        <xdr:cNvPr id="183" name="直線コネクタ 182">
          <a:extLst>
            <a:ext uri="{FF2B5EF4-FFF2-40B4-BE49-F238E27FC236}">
              <a16:creationId xmlns:a16="http://schemas.microsoft.com/office/drawing/2014/main" id="{89511006-F31B-4F19-BA7A-444F3AF590C0}"/>
            </a:ext>
          </a:extLst>
        </xdr:cNvPr>
        <xdr:cNvCxnSpPr/>
      </xdr:nvCxnSpPr>
      <xdr:spPr>
        <a:xfrm>
          <a:off x="3797300" y="9761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54356</xdr:rowOff>
    </xdr:from>
    <xdr:to>
      <xdr:col>15</xdr:col>
      <xdr:colOff>101600</xdr:colOff>
      <xdr:row>56</xdr:row>
      <xdr:rowOff>155956</xdr:rowOff>
    </xdr:to>
    <xdr:sp macro="" textlink="">
      <xdr:nvSpPr>
        <xdr:cNvPr id="184" name="楕円 183">
          <a:extLst>
            <a:ext uri="{FF2B5EF4-FFF2-40B4-BE49-F238E27FC236}">
              <a16:creationId xmlns:a16="http://schemas.microsoft.com/office/drawing/2014/main" id="{D07E1280-5E8A-4C2D-BC49-A7808658A0F4}"/>
            </a:ext>
          </a:extLst>
        </xdr:cNvPr>
        <xdr:cNvSpPr/>
      </xdr:nvSpPr>
      <xdr:spPr>
        <a:xfrm>
          <a:off x="2857500" y="96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105156</xdr:rowOff>
    </xdr:from>
    <xdr:to>
      <xdr:col>19</xdr:col>
      <xdr:colOff>177800</xdr:colOff>
      <xdr:row>56</xdr:row>
      <xdr:rowOff>160020</xdr:rowOff>
    </xdr:to>
    <xdr:cxnSp macro="">
      <xdr:nvCxnSpPr>
        <xdr:cNvPr id="185" name="直線コネクタ 184">
          <a:extLst>
            <a:ext uri="{FF2B5EF4-FFF2-40B4-BE49-F238E27FC236}">
              <a16:creationId xmlns:a16="http://schemas.microsoft.com/office/drawing/2014/main" id="{C065325F-831A-488C-9B63-683639C06E2A}"/>
            </a:ext>
          </a:extLst>
        </xdr:cNvPr>
        <xdr:cNvCxnSpPr/>
      </xdr:nvCxnSpPr>
      <xdr:spPr>
        <a:xfrm>
          <a:off x="2908300" y="9706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81788</xdr:rowOff>
    </xdr:from>
    <xdr:to>
      <xdr:col>10</xdr:col>
      <xdr:colOff>165100</xdr:colOff>
      <xdr:row>57</xdr:row>
      <xdr:rowOff>11938</xdr:rowOff>
    </xdr:to>
    <xdr:sp macro="" textlink="">
      <xdr:nvSpPr>
        <xdr:cNvPr id="186" name="楕円 185">
          <a:extLst>
            <a:ext uri="{FF2B5EF4-FFF2-40B4-BE49-F238E27FC236}">
              <a16:creationId xmlns:a16="http://schemas.microsoft.com/office/drawing/2014/main" id="{E23CF0EA-094A-482A-8951-EBB3EED353FA}"/>
            </a:ext>
          </a:extLst>
        </xdr:cNvPr>
        <xdr:cNvSpPr/>
      </xdr:nvSpPr>
      <xdr:spPr>
        <a:xfrm>
          <a:off x="1968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105156</xdr:rowOff>
    </xdr:from>
    <xdr:to>
      <xdr:col>15</xdr:col>
      <xdr:colOff>50800</xdr:colOff>
      <xdr:row>56</xdr:row>
      <xdr:rowOff>132588</xdr:rowOff>
    </xdr:to>
    <xdr:cxnSp macro="">
      <xdr:nvCxnSpPr>
        <xdr:cNvPr id="187" name="直線コネクタ 186">
          <a:extLst>
            <a:ext uri="{FF2B5EF4-FFF2-40B4-BE49-F238E27FC236}">
              <a16:creationId xmlns:a16="http://schemas.microsoft.com/office/drawing/2014/main" id="{1E2B3CD5-AF4E-4456-87AC-1673B44EF68B}"/>
            </a:ext>
          </a:extLst>
        </xdr:cNvPr>
        <xdr:cNvCxnSpPr/>
      </xdr:nvCxnSpPr>
      <xdr:spPr>
        <a:xfrm flipV="1">
          <a:off x="2019300" y="9706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38354</xdr:rowOff>
    </xdr:from>
    <xdr:to>
      <xdr:col>6</xdr:col>
      <xdr:colOff>38100</xdr:colOff>
      <xdr:row>57</xdr:row>
      <xdr:rowOff>139954</xdr:rowOff>
    </xdr:to>
    <xdr:sp macro="" textlink="">
      <xdr:nvSpPr>
        <xdr:cNvPr id="188" name="楕円 187">
          <a:extLst>
            <a:ext uri="{FF2B5EF4-FFF2-40B4-BE49-F238E27FC236}">
              <a16:creationId xmlns:a16="http://schemas.microsoft.com/office/drawing/2014/main" id="{AFBDAFEE-908E-4F50-A9CC-C276637C46EB}"/>
            </a:ext>
          </a:extLst>
        </xdr:cNvPr>
        <xdr:cNvSpPr/>
      </xdr:nvSpPr>
      <xdr:spPr>
        <a:xfrm>
          <a:off x="1079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132588</xdr:rowOff>
    </xdr:from>
    <xdr:to>
      <xdr:col>10</xdr:col>
      <xdr:colOff>114300</xdr:colOff>
      <xdr:row>57</xdr:row>
      <xdr:rowOff>89154</xdr:rowOff>
    </xdr:to>
    <xdr:cxnSp macro="">
      <xdr:nvCxnSpPr>
        <xdr:cNvPr id="189" name="直線コネクタ 188">
          <a:extLst>
            <a:ext uri="{FF2B5EF4-FFF2-40B4-BE49-F238E27FC236}">
              <a16:creationId xmlns:a16="http://schemas.microsoft.com/office/drawing/2014/main" id="{FF048D22-7AC4-4625-8E5A-C1A83B282EAE}"/>
            </a:ext>
          </a:extLst>
        </xdr:cNvPr>
        <xdr:cNvCxnSpPr/>
      </xdr:nvCxnSpPr>
      <xdr:spPr>
        <a:xfrm flipV="1">
          <a:off x="1130300" y="97337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35069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8537E005-F632-410F-A384-55A60D9546BC}"/>
            </a:ext>
          </a:extLst>
        </xdr:cNvPr>
        <xdr:cNvSpPr txBox="1"/>
      </xdr:nvSpPr>
      <xdr:spPr>
        <a:xfrm>
          <a:off x="3582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142511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3D241E5-3F33-4EBA-A3DC-2FE0EE274401}"/>
            </a:ext>
          </a:extLst>
        </xdr:cNvPr>
        <xdr:cNvSpPr txBox="1"/>
      </xdr:nvSpPr>
      <xdr:spPr>
        <a:xfrm>
          <a:off x="2705744" y="1008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105935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C13AA4F8-9857-4BD1-8964-BFBC5F6C7E60}"/>
            </a:ext>
          </a:extLst>
        </xdr:cNvPr>
        <xdr:cNvSpPr txBox="1"/>
      </xdr:nvSpPr>
      <xdr:spPr>
        <a:xfrm>
          <a:off x="1816744"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53E6C5C-67F3-4690-A3F6-02ACCF26BA56}"/>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C59EEAB0-8DC4-4933-AB6A-2AE7412BF115}"/>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6CD71D41-2F7E-40FA-8ECA-2B8E8A14627A}"/>
            </a:ext>
          </a:extLst>
        </xdr:cNvPr>
        <xdr:cNvSpPr txBox="1"/>
      </xdr:nvSpPr>
      <xdr:spPr>
        <a:xfrm>
          <a:off x="2705744" y="94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28465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4F2F7F9F-C0FB-4FF5-AC2D-9A8E8B789351}"/>
            </a:ext>
          </a:extLst>
        </xdr:cNvPr>
        <xdr:cNvSpPr txBox="1"/>
      </xdr:nvSpPr>
      <xdr:spPr>
        <a:xfrm>
          <a:off x="1816744"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156481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E270A3B9-DEDA-454F-88FD-EF08794D8B1C}"/>
            </a:ext>
          </a:extLst>
        </xdr:cNvPr>
        <xdr:cNvSpPr txBox="1"/>
      </xdr:nvSpPr>
      <xdr:spPr>
        <a:xfrm>
          <a:off x="9277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EF6703AE-62C6-4753-AAF6-6B875B24CE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385D41D5-98AB-480C-969B-BAEF814CB21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24389184-59E2-4271-9CCD-322D5FA0C92D}"/>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296D0717-F19A-49B3-8D05-428117962DF6}"/>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D396A31D-ECB4-4844-AC60-2501706ED96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6218909-CAE7-4BE7-88EB-F8B2D8F20E2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0780112-49F6-4EA6-92CB-B59CCF5A62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15AFE917-17D1-4B07-8A6E-032E67C503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A12E46A-566E-4DDF-AEE7-1E4B46A1359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DF9812DD-892F-4726-8D30-5F0792C1DF1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67C4D83-F8DA-4A9C-B924-A24A8115BC6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AC4B9EB8-1DAA-4D7F-B7BA-7A9C5A5F299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441FAE7-9E8E-42AA-AD53-18095D91ADD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C2E77962-0EFC-4643-AE73-C70AF4DFE2D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36AFC72-3A94-475E-B10C-35258E9504D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8AC86F8C-0449-442C-A805-B2D12AE534A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A6B66D6B-A1D4-485A-B289-467BD76F52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47F24722-DCE9-4590-AD8F-5F449F1F6FC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23DE6D95-56B2-468D-BA88-9E02077D4F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47F1F803-A944-43A4-B404-38DF311E1794}"/>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B6BDAD66-6444-4354-B8CE-3F3D9C7F8FC3}"/>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443AE26D-864F-40E9-A7DE-06B8660C7343}"/>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AA603EF1-A50F-4B34-AF48-1FFB6B05D5CD}"/>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399D05F8-2D3E-48FF-893D-3FBAE917096B}"/>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1D96AC13-6CD1-415F-B1D6-64E72868141F}"/>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65E92860-2B9B-46E3-8644-D1EF6E1E4572}"/>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C89BDC59-255B-4BC1-80C9-C5531FAB1235}"/>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976D9055-7EDD-4688-B14C-0125601EC0E0}"/>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8342BADE-B9ED-46D3-BA52-CE80595B3DC1}"/>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1F06C7C2-B194-434A-BD9F-76EC2BFE9926}"/>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0E8EB8F-AE0D-4905-9CC5-5F1897C570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4A0A483-3620-4112-8E99-0575893E31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C2C16E5-9ABF-4B58-85F3-9C9602B188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3C58E22-C290-4A79-B487-95C3626913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A40A081-2425-4603-81F7-F3CE8C6766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81326</xdr:rowOff>
    </xdr:from>
    <xdr:to>
      <xdr:col>55</xdr:col>
      <xdr:colOff>50800</xdr:colOff>
      <xdr:row>62</xdr:row>
      <xdr:rowOff>11476</xdr:rowOff>
    </xdr:to>
    <xdr:sp macro="" textlink="">
      <xdr:nvSpPr>
        <xdr:cNvPr id="233" name="楕円 232">
          <a:extLst>
            <a:ext uri="{FF2B5EF4-FFF2-40B4-BE49-F238E27FC236}">
              <a16:creationId xmlns:a16="http://schemas.microsoft.com/office/drawing/2014/main" id="{CBA5EB5B-1D89-43FC-A002-F97DF7C539E9}"/>
            </a:ext>
          </a:extLst>
        </xdr:cNvPr>
        <xdr:cNvSpPr/>
      </xdr:nvSpPr>
      <xdr:spPr>
        <a:xfrm>
          <a:off x="10426700" y="105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59753</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A4206771-095D-4031-9B77-952C78C81FF5}"/>
            </a:ext>
          </a:extLst>
        </xdr:cNvPr>
        <xdr:cNvSpPr txBox="1"/>
      </xdr:nvSpPr>
      <xdr:spPr>
        <a:xfrm>
          <a:off x="10528300" y="105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86680</xdr:rowOff>
    </xdr:from>
    <xdr:to>
      <xdr:col>50</xdr:col>
      <xdr:colOff>165100</xdr:colOff>
      <xdr:row>62</xdr:row>
      <xdr:rowOff>16830</xdr:rowOff>
    </xdr:to>
    <xdr:sp macro="" textlink="">
      <xdr:nvSpPr>
        <xdr:cNvPr id="235" name="楕円 234">
          <a:extLst>
            <a:ext uri="{FF2B5EF4-FFF2-40B4-BE49-F238E27FC236}">
              <a16:creationId xmlns:a16="http://schemas.microsoft.com/office/drawing/2014/main" id="{3E333C7F-F2DC-4EE5-90F0-44EF6BB43411}"/>
            </a:ext>
          </a:extLst>
        </xdr:cNvPr>
        <xdr:cNvSpPr/>
      </xdr:nvSpPr>
      <xdr:spPr>
        <a:xfrm>
          <a:off x="9588500" y="105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132126</xdr:rowOff>
    </xdr:from>
    <xdr:to>
      <xdr:col>55</xdr:col>
      <xdr:colOff>0</xdr:colOff>
      <xdr:row>61</xdr:row>
      <xdr:rowOff>137480</xdr:rowOff>
    </xdr:to>
    <xdr:cxnSp macro="">
      <xdr:nvCxnSpPr>
        <xdr:cNvPr id="236" name="直線コネクタ 235">
          <a:extLst>
            <a:ext uri="{FF2B5EF4-FFF2-40B4-BE49-F238E27FC236}">
              <a16:creationId xmlns:a16="http://schemas.microsoft.com/office/drawing/2014/main" id="{1E2741F2-4977-4AA9-B5B6-2D8C8881A2A2}"/>
            </a:ext>
          </a:extLst>
        </xdr:cNvPr>
        <xdr:cNvCxnSpPr/>
      </xdr:nvCxnSpPr>
      <xdr:spPr>
        <a:xfrm flipV="1">
          <a:off x="9639300" y="10590576"/>
          <a:ext cx="8382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91499</xdr:rowOff>
    </xdr:from>
    <xdr:to>
      <xdr:col>46</xdr:col>
      <xdr:colOff>38100</xdr:colOff>
      <xdr:row>62</xdr:row>
      <xdr:rowOff>21649</xdr:rowOff>
    </xdr:to>
    <xdr:sp macro="" textlink="">
      <xdr:nvSpPr>
        <xdr:cNvPr id="237" name="楕円 236">
          <a:extLst>
            <a:ext uri="{FF2B5EF4-FFF2-40B4-BE49-F238E27FC236}">
              <a16:creationId xmlns:a16="http://schemas.microsoft.com/office/drawing/2014/main" id="{FB4326E6-C32D-4AB0-8AC8-9BC014FA6352}"/>
            </a:ext>
          </a:extLst>
        </xdr:cNvPr>
        <xdr:cNvSpPr/>
      </xdr:nvSpPr>
      <xdr:spPr>
        <a:xfrm>
          <a:off x="8699500" y="105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137480</xdr:rowOff>
    </xdr:from>
    <xdr:to>
      <xdr:col>50</xdr:col>
      <xdr:colOff>114300</xdr:colOff>
      <xdr:row>61</xdr:row>
      <xdr:rowOff>142299</xdr:rowOff>
    </xdr:to>
    <xdr:cxnSp macro="">
      <xdr:nvCxnSpPr>
        <xdr:cNvPr id="238" name="直線コネクタ 237">
          <a:extLst>
            <a:ext uri="{FF2B5EF4-FFF2-40B4-BE49-F238E27FC236}">
              <a16:creationId xmlns:a16="http://schemas.microsoft.com/office/drawing/2014/main" id="{7581FAB3-1DF3-4BE9-9707-E639350BD74D}"/>
            </a:ext>
          </a:extLst>
        </xdr:cNvPr>
        <xdr:cNvCxnSpPr/>
      </xdr:nvCxnSpPr>
      <xdr:spPr>
        <a:xfrm flipV="1">
          <a:off x="8750300" y="10595930"/>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159228</xdr:rowOff>
    </xdr:from>
    <xdr:to>
      <xdr:col>41</xdr:col>
      <xdr:colOff>101600</xdr:colOff>
      <xdr:row>62</xdr:row>
      <xdr:rowOff>89378</xdr:rowOff>
    </xdr:to>
    <xdr:sp macro="" textlink="">
      <xdr:nvSpPr>
        <xdr:cNvPr id="239" name="楕円 238">
          <a:extLst>
            <a:ext uri="{FF2B5EF4-FFF2-40B4-BE49-F238E27FC236}">
              <a16:creationId xmlns:a16="http://schemas.microsoft.com/office/drawing/2014/main" id="{023DC8BD-58C7-4529-9190-2695DB539E34}"/>
            </a:ext>
          </a:extLst>
        </xdr:cNvPr>
        <xdr:cNvSpPr/>
      </xdr:nvSpPr>
      <xdr:spPr>
        <a:xfrm>
          <a:off x="7810500" y="106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142299</xdr:rowOff>
    </xdr:from>
    <xdr:to>
      <xdr:col>45</xdr:col>
      <xdr:colOff>177800</xdr:colOff>
      <xdr:row>62</xdr:row>
      <xdr:rowOff>38578</xdr:rowOff>
    </xdr:to>
    <xdr:cxnSp macro="">
      <xdr:nvCxnSpPr>
        <xdr:cNvPr id="240" name="直線コネクタ 239">
          <a:extLst>
            <a:ext uri="{FF2B5EF4-FFF2-40B4-BE49-F238E27FC236}">
              <a16:creationId xmlns:a16="http://schemas.microsoft.com/office/drawing/2014/main" id="{5391A8DD-A423-44EF-B43B-EA70B142AA02}"/>
            </a:ext>
          </a:extLst>
        </xdr:cNvPr>
        <xdr:cNvCxnSpPr/>
      </xdr:nvCxnSpPr>
      <xdr:spPr>
        <a:xfrm flipV="1">
          <a:off x="7861300" y="10600749"/>
          <a:ext cx="8890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164459</xdr:rowOff>
    </xdr:from>
    <xdr:to>
      <xdr:col>36</xdr:col>
      <xdr:colOff>165100</xdr:colOff>
      <xdr:row>62</xdr:row>
      <xdr:rowOff>94609</xdr:rowOff>
    </xdr:to>
    <xdr:sp macro="" textlink="">
      <xdr:nvSpPr>
        <xdr:cNvPr id="241" name="楕円 240">
          <a:extLst>
            <a:ext uri="{FF2B5EF4-FFF2-40B4-BE49-F238E27FC236}">
              <a16:creationId xmlns:a16="http://schemas.microsoft.com/office/drawing/2014/main" id="{BFAEB6C2-CF47-4DAC-A924-41143441C0C0}"/>
            </a:ext>
          </a:extLst>
        </xdr:cNvPr>
        <xdr:cNvSpPr/>
      </xdr:nvSpPr>
      <xdr:spPr>
        <a:xfrm>
          <a:off x="6921500" y="106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38578</xdr:rowOff>
    </xdr:from>
    <xdr:to>
      <xdr:col>41</xdr:col>
      <xdr:colOff>50800</xdr:colOff>
      <xdr:row>62</xdr:row>
      <xdr:rowOff>43809</xdr:rowOff>
    </xdr:to>
    <xdr:cxnSp macro="">
      <xdr:nvCxnSpPr>
        <xdr:cNvPr id="242" name="直線コネクタ 241">
          <a:extLst>
            <a:ext uri="{FF2B5EF4-FFF2-40B4-BE49-F238E27FC236}">
              <a16:creationId xmlns:a16="http://schemas.microsoft.com/office/drawing/2014/main" id="{A5337951-AF01-4E7A-822B-BD1D28D3931C}"/>
            </a:ext>
          </a:extLst>
        </xdr:cNvPr>
        <xdr:cNvCxnSpPr/>
      </xdr:nvCxnSpPr>
      <xdr:spPr>
        <a:xfrm flipV="1">
          <a:off x="6972300" y="10668478"/>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700E2562-AC27-47E4-839F-C35D84D91BC6}"/>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FB1032C7-B190-42C7-BCB5-5BAE4DD6CD02}"/>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D45962B2-EC70-4642-845E-9B1313160C3A}"/>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F0040E39-DFC3-46BE-AF17-7BA893247590}"/>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7957</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A5516A10-D248-4304-83FB-643F22B391EC}"/>
            </a:ext>
          </a:extLst>
        </xdr:cNvPr>
        <xdr:cNvSpPr txBox="1"/>
      </xdr:nvSpPr>
      <xdr:spPr>
        <a:xfrm>
          <a:off x="9359411" y="106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12776</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DAFD165-3887-47D0-8339-3D6256F93872}"/>
            </a:ext>
          </a:extLst>
        </xdr:cNvPr>
        <xdr:cNvSpPr txBox="1"/>
      </xdr:nvSpPr>
      <xdr:spPr>
        <a:xfrm>
          <a:off x="8483111" y="106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80505</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36EA2CC9-6C1D-47C2-908A-3C3E7A017346}"/>
            </a:ext>
          </a:extLst>
        </xdr:cNvPr>
        <xdr:cNvSpPr txBox="1"/>
      </xdr:nvSpPr>
      <xdr:spPr>
        <a:xfrm>
          <a:off x="7594111" y="107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85736</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7F1B6FE1-50AF-4768-9A22-46D1C125BB1E}"/>
            </a:ext>
          </a:extLst>
        </xdr:cNvPr>
        <xdr:cNvSpPr txBox="1"/>
      </xdr:nvSpPr>
      <xdr:spPr>
        <a:xfrm>
          <a:off x="6705111" y="107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36E13DBF-D7B3-43B3-BC89-8C3E2B4760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2C80CDE6-FD5A-4EB6-A7BC-6611BA709BCA}"/>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0E7903AC-7BC3-4252-90D4-ADD24F1C4DD9}"/>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7563F94D-6BBC-4D6B-AB7B-D7DF9292928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B552F8C8-DA7A-407E-8DFD-91DA18EEEB1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81C763C2-1124-493F-85A0-8C9F9A8705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F447BF60-8112-4FA8-8BD1-F9973F5A8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FC351972-B14F-4E48-9815-CCCF6E63F2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2B75B011-1B16-45BE-80CB-2C0B161C617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EF79DB82-E3A5-4E86-831B-813D0CDF33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999B62B8-5077-4889-91D9-EC23F4CD1CC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B957C234-1EB1-4F9C-8FF2-C9C32A56D4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6CF6353F-1776-4273-AA57-15ED56ED67C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D21B41E3-D4CF-47E2-8AC7-06B21E78A0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D188AE7C-2E16-4908-BAFA-2D14403474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D814B1AF-38B8-41F4-82A1-4B867735771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CFC9800E-B8BF-4838-86C0-6DB1F280405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815F03D3-7529-41CC-88A5-B0887ECD363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46D34503-5159-4EDB-AC1F-1A3010C10D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55E22952-1162-47ED-BD37-B1B0269369C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C7344BA2-B0FB-4902-B981-0AEC92325A0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AA93928C-C33E-4DB9-91EF-18A0A5260E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3E61851C-9E72-469F-9D9E-6FD768A7348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4A93208-A54B-48F4-BBB1-187CF40859D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1F3B61E-0C38-4C85-9ED6-C3EA4BAA2CCE}"/>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E3BF04EB-8F02-4FA7-B21C-0337C359F828}"/>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17B2D0CE-ECC9-46D6-99F1-A2DA14C339E1}"/>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6842470-AE52-40EE-9AFF-231CBEEB364A}"/>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832E22C1-0938-49B1-AF66-79F4EC611A91}"/>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C6A93EF1-B37B-4372-BFDF-0115CCDE60A6}"/>
            </a:ext>
          </a:extLst>
        </xdr:cNvPr>
        <xdr:cNvSpPr txBox="1"/>
      </xdr:nvSpPr>
      <xdr:spPr>
        <a:xfrm>
          <a:off x="46863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C56E14EE-8E69-4D42-B337-BFFD6AAFA395}"/>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665D6E22-215D-4499-BDAA-2A37A2718900}"/>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587D05B6-6D73-4120-A214-8472EB7ED3D1}"/>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16FA0483-A125-4203-967F-3C35DD186C34}"/>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3766FFE7-7286-4A04-9496-B7A74F06846F}"/>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F1B6DB5-5557-4B01-80E1-197AFA5F8C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2EC861E-3008-45FB-9DD8-FE2E62EBB0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E173D76-B427-4F61-9364-A47D4F2947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A90DD65-BBFC-443A-84A8-47C371F00A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A56C1736-AF94-4BE6-8F0B-9E4CCA96F3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91" name="楕円 290">
          <a:extLst>
            <a:ext uri="{FF2B5EF4-FFF2-40B4-BE49-F238E27FC236}">
              <a16:creationId xmlns:a16="http://schemas.microsoft.com/office/drawing/2014/main" id="{DC085FCF-45B8-4322-A39B-8C8D16B17FED}"/>
            </a:ext>
          </a:extLst>
        </xdr:cNvPr>
        <xdr:cNvSpPr/>
      </xdr:nvSpPr>
      <xdr:spPr>
        <a:xfrm>
          <a:off x="4584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36303</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BFCCC38-B2E3-4D31-857B-3A636CA2AAED}"/>
            </a:ext>
          </a:extLst>
        </xdr:cNvPr>
        <xdr:cNvSpPr txBox="1"/>
      </xdr:nvSpPr>
      <xdr:spPr>
        <a:xfrm>
          <a:off x="468630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293" name="楕円 292">
          <a:extLst>
            <a:ext uri="{FF2B5EF4-FFF2-40B4-BE49-F238E27FC236}">
              <a16:creationId xmlns:a16="http://schemas.microsoft.com/office/drawing/2014/main" id="{346309C7-FB6C-4A26-A2D3-747D0AB0253D}"/>
            </a:ext>
          </a:extLst>
        </xdr:cNvPr>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54429</xdr:rowOff>
    </xdr:from>
    <xdr:to>
      <xdr:col>24</xdr:col>
      <xdr:colOff>63500</xdr:colOff>
      <xdr:row>80</xdr:row>
      <xdr:rowOff>64226</xdr:rowOff>
    </xdr:to>
    <xdr:cxnSp macro="">
      <xdr:nvCxnSpPr>
        <xdr:cNvPr id="294" name="直線コネクタ 293">
          <a:extLst>
            <a:ext uri="{FF2B5EF4-FFF2-40B4-BE49-F238E27FC236}">
              <a16:creationId xmlns:a16="http://schemas.microsoft.com/office/drawing/2014/main" id="{C9CA6E76-7890-4971-B2B7-0E587D2430A7}"/>
            </a:ext>
          </a:extLst>
        </xdr:cNvPr>
        <xdr:cNvCxnSpPr/>
      </xdr:nvCxnSpPr>
      <xdr:spPr>
        <a:xfrm>
          <a:off x="3797300" y="137704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142421</xdr:rowOff>
    </xdr:from>
    <xdr:to>
      <xdr:col>15</xdr:col>
      <xdr:colOff>101600</xdr:colOff>
      <xdr:row>80</xdr:row>
      <xdr:rowOff>72571</xdr:rowOff>
    </xdr:to>
    <xdr:sp macro="" textlink="">
      <xdr:nvSpPr>
        <xdr:cNvPr id="295" name="楕円 294">
          <a:extLst>
            <a:ext uri="{FF2B5EF4-FFF2-40B4-BE49-F238E27FC236}">
              <a16:creationId xmlns:a16="http://schemas.microsoft.com/office/drawing/2014/main" id="{46B64727-818F-4741-9A9B-CECA4BEE3750}"/>
            </a:ext>
          </a:extLst>
        </xdr:cNvPr>
        <xdr:cNvSpPr/>
      </xdr:nvSpPr>
      <xdr:spPr>
        <a:xfrm>
          <a:off x="2857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21771</xdr:rowOff>
    </xdr:from>
    <xdr:to>
      <xdr:col>19</xdr:col>
      <xdr:colOff>177800</xdr:colOff>
      <xdr:row>80</xdr:row>
      <xdr:rowOff>54429</xdr:rowOff>
    </xdr:to>
    <xdr:cxnSp macro="">
      <xdr:nvCxnSpPr>
        <xdr:cNvPr id="296" name="直線コネクタ 295">
          <a:extLst>
            <a:ext uri="{FF2B5EF4-FFF2-40B4-BE49-F238E27FC236}">
              <a16:creationId xmlns:a16="http://schemas.microsoft.com/office/drawing/2014/main" id="{FF4C30DE-E374-4D7A-BA02-8F39447777B1}"/>
            </a:ext>
          </a:extLst>
        </xdr:cNvPr>
        <xdr:cNvCxnSpPr/>
      </xdr:nvCxnSpPr>
      <xdr:spPr>
        <a:xfrm>
          <a:off x="2908300" y="1373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96701</xdr:rowOff>
    </xdr:from>
    <xdr:to>
      <xdr:col>10</xdr:col>
      <xdr:colOff>165100</xdr:colOff>
      <xdr:row>80</xdr:row>
      <xdr:rowOff>26851</xdr:rowOff>
    </xdr:to>
    <xdr:sp macro="" textlink="">
      <xdr:nvSpPr>
        <xdr:cNvPr id="297" name="楕円 296">
          <a:extLst>
            <a:ext uri="{FF2B5EF4-FFF2-40B4-BE49-F238E27FC236}">
              <a16:creationId xmlns:a16="http://schemas.microsoft.com/office/drawing/2014/main" id="{E85429AB-00DE-418A-A354-2B0147D4132A}"/>
            </a:ext>
          </a:extLst>
        </xdr:cNvPr>
        <xdr:cNvSpPr/>
      </xdr:nvSpPr>
      <xdr:spPr>
        <a:xfrm>
          <a:off x="1968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147501</xdr:rowOff>
    </xdr:from>
    <xdr:to>
      <xdr:col>15</xdr:col>
      <xdr:colOff>50800</xdr:colOff>
      <xdr:row>80</xdr:row>
      <xdr:rowOff>21771</xdr:rowOff>
    </xdr:to>
    <xdr:cxnSp macro="">
      <xdr:nvCxnSpPr>
        <xdr:cNvPr id="298" name="直線コネクタ 297">
          <a:extLst>
            <a:ext uri="{FF2B5EF4-FFF2-40B4-BE49-F238E27FC236}">
              <a16:creationId xmlns:a16="http://schemas.microsoft.com/office/drawing/2014/main" id="{88B124CD-A399-48EC-8E04-83B274F8670B}"/>
            </a:ext>
          </a:extLst>
        </xdr:cNvPr>
        <xdr:cNvCxnSpPr/>
      </xdr:nvCxnSpPr>
      <xdr:spPr>
        <a:xfrm>
          <a:off x="2019300" y="136920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77107</xdr:rowOff>
    </xdr:from>
    <xdr:to>
      <xdr:col>6</xdr:col>
      <xdr:colOff>38100</xdr:colOff>
      <xdr:row>80</xdr:row>
      <xdr:rowOff>7257</xdr:rowOff>
    </xdr:to>
    <xdr:sp macro="" textlink="">
      <xdr:nvSpPr>
        <xdr:cNvPr id="299" name="楕円 298">
          <a:extLst>
            <a:ext uri="{FF2B5EF4-FFF2-40B4-BE49-F238E27FC236}">
              <a16:creationId xmlns:a16="http://schemas.microsoft.com/office/drawing/2014/main" id="{12FFE92C-29B9-4F28-A766-752253FD889E}"/>
            </a:ext>
          </a:extLst>
        </xdr:cNvPr>
        <xdr:cNvSpPr/>
      </xdr:nvSpPr>
      <xdr:spPr>
        <a:xfrm>
          <a:off x="1079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127907</xdr:rowOff>
    </xdr:from>
    <xdr:to>
      <xdr:col>10</xdr:col>
      <xdr:colOff>114300</xdr:colOff>
      <xdr:row>79</xdr:row>
      <xdr:rowOff>147501</xdr:rowOff>
    </xdr:to>
    <xdr:cxnSp macro="">
      <xdr:nvCxnSpPr>
        <xdr:cNvPr id="300" name="直線コネクタ 299">
          <a:extLst>
            <a:ext uri="{FF2B5EF4-FFF2-40B4-BE49-F238E27FC236}">
              <a16:creationId xmlns:a16="http://schemas.microsoft.com/office/drawing/2014/main" id="{EB92A369-5C07-4989-84E6-6D0E74F13AE0}"/>
            </a:ext>
          </a:extLst>
        </xdr:cNvPr>
        <xdr:cNvCxnSpPr/>
      </xdr:nvCxnSpPr>
      <xdr:spPr>
        <a:xfrm>
          <a:off x="1130300" y="136724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44104</xdr:rowOff>
    </xdr:from>
    <xdr:ext cx="405111" cy="259045"/>
    <xdr:sp macro="" textlink="">
      <xdr:nvSpPr>
        <xdr:cNvPr id="301" name="n_1aveValue【公営住宅】&#10;有形固定資産減価償却率">
          <a:extLst>
            <a:ext uri="{FF2B5EF4-FFF2-40B4-BE49-F238E27FC236}">
              <a16:creationId xmlns:a16="http://schemas.microsoft.com/office/drawing/2014/main" id="{DE87F5C0-D156-4DE1-8152-19F8C38E0B4A}"/>
            </a:ext>
          </a:extLst>
        </xdr:cNvPr>
        <xdr:cNvSpPr txBox="1"/>
      </xdr:nvSpPr>
      <xdr:spPr>
        <a:xfrm>
          <a:off x="3582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302" name="n_2aveValue【公営住宅】&#10;有形固定資産減価償却率">
          <a:extLst>
            <a:ext uri="{FF2B5EF4-FFF2-40B4-BE49-F238E27FC236}">
              <a16:creationId xmlns:a16="http://schemas.microsoft.com/office/drawing/2014/main" id="{72A7A21A-B1DB-43D2-8EC5-837DED658EF1}"/>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03" name="n_3aveValue【公営住宅】&#10;有形固定資産減価償却率">
          <a:extLst>
            <a:ext uri="{FF2B5EF4-FFF2-40B4-BE49-F238E27FC236}">
              <a16:creationId xmlns:a16="http://schemas.microsoft.com/office/drawing/2014/main" id="{C6AB09DF-A294-47B4-ACD8-D27701D9CAAD}"/>
            </a:ext>
          </a:extLst>
        </xdr:cNvPr>
        <xdr:cNvSpPr txBox="1"/>
      </xdr:nvSpPr>
      <xdr:spPr>
        <a:xfrm>
          <a:off x="1816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04" name="n_4aveValue【公営住宅】&#10;有形固定資産減価償却率">
          <a:extLst>
            <a:ext uri="{FF2B5EF4-FFF2-40B4-BE49-F238E27FC236}">
              <a16:creationId xmlns:a16="http://schemas.microsoft.com/office/drawing/2014/main" id="{A6E0A9C8-2318-4EF3-8DB1-1EC101A3CF8B}"/>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305" name="n_1mainValue【公営住宅】&#10;有形固定資産減価償却率">
          <a:extLst>
            <a:ext uri="{FF2B5EF4-FFF2-40B4-BE49-F238E27FC236}">
              <a16:creationId xmlns:a16="http://schemas.microsoft.com/office/drawing/2014/main" id="{58F8F8AE-F909-43C4-8607-D494F645123F}"/>
            </a:ext>
          </a:extLst>
        </xdr:cNvPr>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89098</xdr:rowOff>
    </xdr:from>
    <xdr:ext cx="405111" cy="259045"/>
    <xdr:sp macro="" textlink="">
      <xdr:nvSpPr>
        <xdr:cNvPr id="306" name="n_2mainValue【公営住宅】&#10;有形固定資産減価償却率">
          <a:extLst>
            <a:ext uri="{FF2B5EF4-FFF2-40B4-BE49-F238E27FC236}">
              <a16:creationId xmlns:a16="http://schemas.microsoft.com/office/drawing/2014/main" id="{C876D197-9B5B-4E13-B0A2-E2948153290F}"/>
            </a:ext>
          </a:extLst>
        </xdr:cNvPr>
        <xdr:cNvSpPr txBox="1"/>
      </xdr:nvSpPr>
      <xdr:spPr>
        <a:xfrm>
          <a:off x="2705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43378</xdr:rowOff>
    </xdr:from>
    <xdr:ext cx="405111" cy="259045"/>
    <xdr:sp macro="" textlink="">
      <xdr:nvSpPr>
        <xdr:cNvPr id="307" name="n_3mainValue【公営住宅】&#10;有形固定資産減価償却率">
          <a:extLst>
            <a:ext uri="{FF2B5EF4-FFF2-40B4-BE49-F238E27FC236}">
              <a16:creationId xmlns:a16="http://schemas.microsoft.com/office/drawing/2014/main" id="{DAC780B9-36F4-49DD-815E-D2FA05A8FE80}"/>
            </a:ext>
          </a:extLst>
        </xdr:cNvPr>
        <xdr:cNvSpPr txBox="1"/>
      </xdr:nvSpPr>
      <xdr:spPr>
        <a:xfrm>
          <a:off x="1816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23784</xdr:rowOff>
    </xdr:from>
    <xdr:ext cx="405111" cy="259045"/>
    <xdr:sp macro="" textlink="">
      <xdr:nvSpPr>
        <xdr:cNvPr id="308" name="n_4mainValue【公営住宅】&#10;有形固定資産減価償却率">
          <a:extLst>
            <a:ext uri="{FF2B5EF4-FFF2-40B4-BE49-F238E27FC236}">
              <a16:creationId xmlns:a16="http://schemas.microsoft.com/office/drawing/2014/main" id="{5E3108B0-5AAB-4B1C-B0AF-386C9DF1254A}"/>
            </a:ext>
          </a:extLst>
        </xdr:cNvPr>
        <xdr:cNvSpPr txBox="1"/>
      </xdr:nvSpPr>
      <xdr:spPr>
        <a:xfrm>
          <a:off x="927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187628E-5F41-477F-B765-A16EE8A343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48E04A42-5CF4-4EA8-AC4A-D1B98FAA5F4B}"/>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B39E1DDB-D194-485F-AEE9-E1D9205394B2}"/>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36012260-1F91-4B4D-BD45-F186B585B2D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11268388-7364-470A-A332-876047102AEA}"/>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896CEEC-C256-4422-9A6A-24838DE05A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FBAFBE7-67B5-4F04-8496-4DBB4EC011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2176D46-AB20-4D37-8478-BF64D1FCE5F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BBA4322E-6BFC-4077-959D-AC3A77C5090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7344D3FE-10C0-4DF8-BC10-FA6495FF739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265513E2-64EE-4BC9-8277-64CB74B5C61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49B6674B-3BD6-4D26-B28E-C8EB419EB1B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A743B88C-2169-4721-9590-600D2B0E00A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E08CB0A-1188-4EE9-9E08-19CE7A8A594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6257C59F-6611-48CC-AE30-5DB7F2192E3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2505FC24-F357-4E53-8617-A5BA87FFB5F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0FA7C9DB-B129-40BA-87C8-94E6EC33F94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28A18553-5CE6-4E00-AB10-3953ACD4373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3B7A9882-31E8-4624-9F5F-1A642029ACC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1510AE97-7573-49D1-ADE0-14976E155A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E4909AD7-A689-4802-93D8-3AB59F8FCF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CD34CB4-E6B6-4166-8CB9-1BA0DF0A584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71EF3DA7-5A57-4DC2-9845-4FFB968B54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5CF98EC0-CBC4-49EB-99F8-B7807D70FEC6}"/>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CDD495E6-A31E-413F-B8A8-0A7E0BD1FC1C}"/>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F09CCB99-60C8-4C59-BF0C-BA21E4816932}"/>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F9A2ED8D-7814-4DD5-928A-BA1A6D38B392}"/>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090D4945-41DD-47AA-AA96-E3000CE2B352}"/>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120848</xdr:rowOff>
    </xdr:from>
    <xdr:ext cx="469744" cy="259045"/>
    <xdr:sp macro="" textlink="">
      <xdr:nvSpPr>
        <xdr:cNvPr id="337" name="【公営住宅】&#10;一人当たり面積平均値テキスト">
          <a:extLst>
            <a:ext uri="{FF2B5EF4-FFF2-40B4-BE49-F238E27FC236}">
              <a16:creationId xmlns:a16="http://schemas.microsoft.com/office/drawing/2014/main" id="{213BBD53-06B1-43D3-A7FE-AA098BC2B499}"/>
            </a:ext>
          </a:extLst>
        </xdr:cNvPr>
        <xdr:cNvSpPr txBox="1"/>
      </xdr:nvSpPr>
      <xdr:spPr>
        <a:xfrm>
          <a:off x="10528300" y="14179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12C2D486-7022-48CC-A67F-6BCF514D14D1}"/>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F353C88A-53C3-4798-80AA-DAE276B94755}"/>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B9EEDA5B-1F94-4A2C-9807-29A9D605062D}"/>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4D4B10A7-CB9F-4B6B-A6A5-AE4235DBAE7A}"/>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88C89A97-2DFB-41AF-950B-C8880DD7D9BC}"/>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CC3624F-93D9-4EE3-A6EB-716C70C646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A2B6346-EEB0-42DA-A733-B64DEEF684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FF496D3-F6F1-42E6-92D3-CF3ACFF0EE1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8E8E364-9B05-4A87-B807-C9C512C919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CF77ADF-C5F6-42CA-9E75-C199BD903F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28121</xdr:rowOff>
    </xdr:from>
    <xdr:to>
      <xdr:col>55</xdr:col>
      <xdr:colOff>50800</xdr:colOff>
      <xdr:row>78</xdr:row>
      <xdr:rowOff>129721</xdr:rowOff>
    </xdr:to>
    <xdr:sp macro="" textlink="">
      <xdr:nvSpPr>
        <xdr:cNvPr id="348" name="楕円 347">
          <a:extLst>
            <a:ext uri="{FF2B5EF4-FFF2-40B4-BE49-F238E27FC236}">
              <a16:creationId xmlns:a16="http://schemas.microsoft.com/office/drawing/2014/main" id="{5B334CF5-D4C6-438C-8D8A-77B483ABBE2F}"/>
            </a:ext>
          </a:extLst>
        </xdr:cNvPr>
        <xdr:cNvSpPr/>
      </xdr:nvSpPr>
      <xdr:spPr>
        <a:xfrm>
          <a:off x="104267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152598</xdr:rowOff>
    </xdr:from>
    <xdr:ext cx="469744" cy="259045"/>
    <xdr:sp macro="" textlink="">
      <xdr:nvSpPr>
        <xdr:cNvPr id="349" name="【公営住宅】&#10;一人当たり面積該当値テキスト">
          <a:extLst>
            <a:ext uri="{FF2B5EF4-FFF2-40B4-BE49-F238E27FC236}">
              <a16:creationId xmlns:a16="http://schemas.microsoft.com/office/drawing/2014/main" id="{96E10100-5307-4A95-851B-5B7DC7CE0F6F}"/>
            </a:ext>
          </a:extLst>
        </xdr:cNvPr>
        <xdr:cNvSpPr txBox="1"/>
      </xdr:nvSpPr>
      <xdr:spPr>
        <a:xfrm>
          <a:off x="10528300" y="133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18324</xdr:rowOff>
    </xdr:from>
    <xdr:to>
      <xdr:col>50</xdr:col>
      <xdr:colOff>165100</xdr:colOff>
      <xdr:row>78</xdr:row>
      <xdr:rowOff>119924</xdr:rowOff>
    </xdr:to>
    <xdr:sp macro="" textlink="">
      <xdr:nvSpPr>
        <xdr:cNvPr id="350" name="楕円 349">
          <a:extLst>
            <a:ext uri="{FF2B5EF4-FFF2-40B4-BE49-F238E27FC236}">
              <a16:creationId xmlns:a16="http://schemas.microsoft.com/office/drawing/2014/main" id="{A6C7F5FA-5D2D-4638-818C-794315EAFBBC}"/>
            </a:ext>
          </a:extLst>
        </xdr:cNvPr>
        <xdr:cNvSpPr/>
      </xdr:nvSpPr>
      <xdr:spPr>
        <a:xfrm>
          <a:off x="9588500" y="1339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69124</xdr:rowOff>
    </xdr:from>
    <xdr:to>
      <xdr:col>55</xdr:col>
      <xdr:colOff>0</xdr:colOff>
      <xdr:row>78</xdr:row>
      <xdr:rowOff>78921</xdr:rowOff>
    </xdr:to>
    <xdr:cxnSp macro="">
      <xdr:nvCxnSpPr>
        <xdr:cNvPr id="351" name="直線コネクタ 350">
          <a:extLst>
            <a:ext uri="{FF2B5EF4-FFF2-40B4-BE49-F238E27FC236}">
              <a16:creationId xmlns:a16="http://schemas.microsoft.com/office/drawing/2014/main" id="{F8DE4BF0-1B67-4EE2-8C1C-3075153D49B9}"/>
            </a:ext>
          </a:extLst>
        </xdr:cNvPr>
        <xdr:cNvCxnSpPr/>
      </xdr:nvCxnSpPr>
      <xdr:spPr>
        <a:xfrm>
          <a:off x="9639300" y="1344222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5262</xdr:rowOff>
    </xdr:from>
    <xdr:to>
      <xdr:col>46</xdr:col>
      <xdr:colOff>38100</xdr:colOff>
      <xdr:row>78</xdr:row>
      <xdr:rowOff>106862</xdr:rowOff>
    </xdr:to>
    <xdr:sp macro="" textlink="">
      <xdr:nvSpPr>
        <xdr:cNvPr id="352" name="楕円 351">
          <a:extLst>
            <a:ext uri="{FF2B5EF4-FFF2-40B4-BE49-F238E27FC236}">
              <a16:creationId xmlns:a16="http://schemas.microsoft.com/office/drawing/2014/main" id="{D4AAF6C0-6830-4BA2-A3D4-71FC8E88DC22}"/>
            </a:ext>
          </a:extLst>
        </xdr:cNvPr>
        <xdr:cNvSpPr/>
      </xdr:nvSpPr>
      <xdr:spPr>
        <a:xfrm>
          <a:off x="8699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56062</xdr:rowOff>
    </xdr:from>
    <xdr:to>
      <xdr:col>50</xdr:col>
      <xdr:colOff>114300</xdr:colOff>
      <xdr:row>78</xdr:row>
      <xdr:rowOff>69124</xdr:rowOff>
    </xdr:to>
    <xdr:cxnSp macro="">
      <xdr:nvCxnSpPr>
        <xdr:cNvPr id="353" name="直線コネクタ 352">
          <a:extLst>
            <a:ext uri="{FF2B5EF4-FFF2-40B4-BE49-F238E27FC236}">
              <a16:creationId xmlns:a16="http://schemas.microsoft.com/office/drawing/2014/main" id="{546AB44A-5D19-457E-AA34-239CAC748C67}"/>
            </a:ext>
          </a:extLst>
        </xdr:cNvPr>
        <xdr:cNvCxnSpPr/>
      </xdr:nvCxnSpPr>
      <xdr:spPr>
        <a:xfrm>
          <a:off x="8750300" y="134291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132624</xdr:rowOff>
    </xdr:from>
    <xdr:to>
      <xdr:col>41</xdr:col>
      <xdr:colOff>101600</xdr:colOff>
      <xdr:row>78</xdr:row>
      <xdr:rowOff>62774</xdr:rowOff>
    </xdr:to>
    <xdr:sp macro="" textlink="">
      <xdr:nvSpPr>
        <xdr:cNvPr id="354" name="楕円 353">
          <a:extLst>
            <a:ext uri="{FF2B5EF4-FFF2-40B4-BE49-F238E27FC236}">
              <a16:creationId xmlns:a16="http://schemas.microsoft.com/office/drawing/2014/main" id="{D774EEA1-BFF0-463B-8B58-D28E27E87075}"/>
            </a:ext>
          </a:extLst>
        </xdr:cNvPr>
        <xdr:cNvSpPr/>
      </xdr:nvSpPr>
      <xdr:spPr>
        <a:xfrm>
          <a:off x="78105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11974</xdr:rowOff>
    </xdr:from>
    <xdr:to>
      <xdr:col>45</xdr:col>
      <xdr:colOff>177800</xdr:colOff>
      <xdr:row>78</xdr:row>
      <xdr:rowOff>56062</xdr:rowOff>
    </xdr:to>
    <xdr:cxnSp macro="">
      <xdr:nvCxnSpPr>
        <xdr:cNvPr id="355" name="直線コネクタ 354">
          <a:extLst>
            <a:ext uri="{FF2B5EF4-FFF2-40B4-BE49-F238E27FC236}">
              <a16:creationId xmlns:a16="http://schemas.microsoft.com/office/drawing/2014/main" id="{DA851708-D54F-4F11-91EC-544B4D4BED86}"/>
            </a:ext>
          </a:extLst>
        </xdr:cNvPr>
        <xdr:cNvCxnSpPr/>
      </xdr:nvCxnSpPr>
      <xdr:spPr>
        <a:xfrm>
          <a:off x="7861300" y="133850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142421</xdr:rowOff>
    </xdr:from>
    <xdr:to>
      <xdr:col>36</xdr:col>
      <xdr:colOff>165100</xdr:colOff>
      <xdr:row>78</xdr:row>
      <xdr:rowOff>72571</xdr:rowOff>
    </xdr:to>
    <xdr:sp macro="" textlink="">
      <xdr:nvSpPr>
        <xdr:cNvPr id="356" name="楕円 355">
          <a:extLst>
            <a:ext uri="{FF2B5EF4-FFF2-40B4-BE49-F238E27FC236}">
              <a16:creationId xmlns:a16="http://schemas.microsoft.com/office/drawing/2014/main" id="{8EFAF75A-CCA3-4A63-BC5F-495CDBB531CE}"/>
            </a:ext>
          </a:extLst>
        </xdr:cNvPr>
        <xdr:cNvSpPr/>
      </xdr:nvSpPr>
      <xdr:spPr>
        <a:xfrm>
          <a:off x="69215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11974</xdr:rowOff>
    </xdr:from>
    <xdr:to>
      <xdr:col>41</xdr:col>
      <xdr:colOff>50800</xdr:colOff>
      <xdr:row>78</xdr:row>
      <xdr:rowOff>21771</xdr:rowOff>
    </xdr:to>
    <xdr:cxnSp macro="">
      <xdr:nvCxnSpPr>
        <xdr:cNvPr id="357" name="直線コネクタ 356">
          <a:extLst>
            <a:ext uri="{FF2B5EF4-FFF2-40B4-BE49-F238E27FC236}">
              <a16:creationId xmlns:a16="http://schemas.microsoft.com/office/drawing/2014/main" id="{94E48CF3-FC6B-49EE-99BE-75CFBB814FD8}"/>
            </a:ext>
          </a:extLst>
        </xdr:cNvPr>
        <xdr:cNvCxnSpPr/>
      </xdr:nvCxnSpPr>
      <xdr:spPr>
        <a:xfrm flipV="1">
          <a:off x="6972300" y="133850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58" name="n_1aveValue【公営住宅】&#10;一人当たり面積">
          <a:extLst>
            <a:ext uri="{FF2B5EF4-FFF2-40B4-BE49-F238E27FC236}">
              <a16:creationId xmlns:a16="http://schemas.microsoft.com/office/drawing/2014/main" id="{FD87862A-4009-4213-811E-7260E82C9A91}"/>
            </a:ext>
          </a:extLst>
        </xdr:cNvPr>
        <xdr:cNvSpPr txBox="1"/>
      </xdr:nvSpPr>
      <xdr:spPr>
        <a:xfrm>
          <a:off x="93917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59" name="n_2aveValue【公営住宅】&#10;一人当たり面積">
          <a:extLst>
            <a:ext uri="{FF2B5EF4-FFF2-40B4-BE49-F238E27FC236}">
              <a16:creationId xmlns:a16="http://schemas.microsoft.com/office/drawing/2014/main" id="{FFEA2298-5F6A-4649-8DFF-798E9DA53D26}"/>
            </a:ext>
          </a:extLst>
        </xdr:cNvPr>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55534</xdr:rowOff>
    </xdr:from>
    <xdr:ext cx="469744" cy="259045"/>
    <xdr:sp macro="" textlink="">
      <xdr:nvSpPr>
        <xdr:cNvPr id="360" name="n_3aveValue【公営住宅】&#10;一人当たり面積">
          <a:extLst>
            <a:ext uri="{FF2B5EF4-FFF2-40B4-BE49-F238E27FC236}">
              <a16:creationId xmlns:a16="http://schemas.microsoft.com/office/drawing/2014/main" id="{B918D9A7-174C-4DB4-9E94-A6370469983C}"/>
            </a:ext>
          </a:extLst>
        </xdr:cNvPr>
        <xdr:cNvSpPr txBox="1"/>
      </xdr:nvSpPr>
      <xdr:spPr>
        <a:xfrm>
          <a:off x="7626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62065</xdr:rowOff>
    </xdr:from>
    <xdr:ext cx="469744" cy="259045"/>
    <xdr:sp macro="" textlink="">
      <xdr:nvSpPr>
        <xdr:cNvPr id="361" name="n_4aveValue【公営住宅】&#10;一人当たり面積">
          <a:extLst>
            <a:ext uri="{FF2B5EF4-FFF2-40B4-BE49-F238E27FC236}">
              <a16:creationId xmlns:a16="http://schemas.microsoft.com/office/drawing/2014/main" id="{2E87B28C-E8AB-42B2-B494-91FD3A5E4180}"/>
            </a:ext>
          </a:extLst>
        </xdr:cNvPr>
        <xdr:cNvSpPr txBox="1"/>
      </xdr:nvSpPr>
      <xdr:spPr>
        <a:xfrm>
          <a:off x="6737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136451</xdr:rowOff>
    </xdr:from>
    <xdr:ext cx="469744" cy="259045"/>
    <xdr:sp macro="" textlink="">
      <xdr:nvSpPr>
        <xdr:cNvPr id="362" name="n_1mainValue【公営住宅】&#10;一人当たり面積">
          <a:extLst>
            <a:ext uri="{FF2B5EF4-FFF2-40B4-BE49-F238E27FC236}">
              <a16:creationId xmlns:a16="http://schemas.microsoft.com/office/drawing/2014/main" id="{FA2E1809-C789-497F-BBE5-D1823EE8B699}"/>
            </a:ext>
          </a:extLst>
        </xdr:cNvPr>
        <xdr:cNvSpPr txBox="1"/>
      </xdr:nvSpPr>
      <xdr:spPr>
        <a:xfrm>
          <a:off x="9391727" y="1316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123389</xdr:rowOff>
    </xdr:from>
    <xdr:ext cx="469744" cy="259045"/>
    <xdr:sp macro="" textlink="">
      <xdr:nvSpPr>
        <xdr:cNvPr id="363" name="n_2mainValue【公営住宅】&#10;一人当たり面積">
          <a:extLst>
            <a:ext uri="{FF2B5EF4-FFF2-40B4-BE49-F238E27FC236}">
              <a16:creationId xmlns:a16="http://schemas.microsoft.com/office/drawing/2014/main" id="{6B2985DD-8486-4620-A1C8-AFBEE3CB317D}"/>
            </a:ext>
          </a:extLst>
        </xdr:cNvPr>
        <xdr:cNvSpPr txBox="1"/>
      </xdr:nvSpPr>
      <xdr:spPr>
        <a:xfrm>
          <a:off x="8515427" y="1315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79301</xdr:rowOff>
    </xdr:from>
    <xdr:ext cx="469744" cy="259045"/>
    <xdr:sp macro="" textlink="">
      <xdr:nvSpPr>
        <xdr:cNvPr id="364" name="n_3mainValue【公営住宅】&#10;一人当たり面積">
          <a:extLst>
            <a:ext uri="{FF2B5EF4-FFF2-40B4-BE49-F238E27FC236}">
              <a16:creationId xmlns:a16="http://schemas.microsoft.com/office/drawing/2014/main" id="{1DF5311A-A9BE-42BE-A1E6-09329F886519}"/>
            </a:ext>
          </a:extLst>
        </xdr:cNvPr>
        <xdr:cNvSpPr txBox="1"/>
      </xdr:nvSpPr>
      <xdr:spPr>
        <a:xfrm>
          <a:off x="7626427" y="131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89098</xdr:rowOff>
    </xdr:from>
    <xdr:ext cx="469744" cy="259045"/>
    <xdr:sp macro="" textlink="">
      <xdr:nvSpPr>
        <xdr:cNvPr id="365" name="n_4mainValue【公営住宅】&#10;一人当たり面積">
          <a:extLst>
            <a:ext uri="{FF2B5EF4-FFF2-40B4-BE49-F238E27FC236}">
              <a16:creationId xmlns:a16="http://schemas.microsoft.com/office/drawing/2014/main" id="{353BE465-CE33-4BC8-A5AD-BDD4DD77DCDF}"/>
            </a:ext>
          </a:extLst>
        </xdr:cNvPr>
        <xdr:cNvSpPr txBox="1"/>
      </xdr:nvSpPr>
      <xdr:spPr>
        <a:xfrm>
          <a:off x="6737427" y="1311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0530D1DE-E6CC-4744-A546-5AE06B32B5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553F5D13-FEDC-4A5C-A87B-AB28F75E4CA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B02EB4DE-2278-4182-A56E-01719088EFC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530FD3A8-2B5B-4D85-A401-153FEA07E243}"/>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6A00723A-6072-4A94-B9EE-4818E6BAA6A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7B2100BE-ED49-4669-A0D1-2B2681F201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D953449-CCDF-4208-A51D-FF2C3956F6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4696632-6E0B-42AB-89CA-DB88142715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CF12140C-7AFC-4CF5-BBE6-D793DEAC1DC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7D39A179-E70D-4150-A86D-34103E1F2CA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8B16F9D3-BDD6-439D-8F84-E655D09D67E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5205CB36-D371-424E-9AD1-7B9933E968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8BF62BED-E6AB-4A69-AAFA-C9844AE0211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91F73E4A-F983-4C6C-8A9A-BC3611FF87D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A3418658-E26A-4638-B4F5-81C2EFBCFD0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409C7F24-ABBA-473B-BEAE-800AFFC9BC1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ADA748B7-0429-476D-9CBC-BC2BD804B8E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B9E9EDFA-0951-418A-9C70-05792CAC85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AD0BF41C-F4E8-402E-A6E2-EB295E6AD02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B1C85FC0-FC09-47C3-A5FD-B7E8C93EBF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E28E66C6-2F22-4A89-8A80-D3879E040037}"/>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7F5DB271-EDA9-4C4A-A791-BE9B207D392E}"/>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DC044F0D-3F66-4DBA-90A3-6A3AC8DC7D71}"/>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7E3DBB90-FFC9-4BBA-B6A0-C93298ABB17F}"/>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7C47C994-A249-40B2-8564-8AA248780451}"/>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57421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7888A80C-43CB-4A98-A274-2DC7FD796B2E}"/>
            </a:ext>
          </a:extLst>
        </xdr:cNvPr>
        <xdr:cNvSpPr txBox="1"/>
      </xdr:nvSpPr>
      <xdr:spPr>
        <a:xfrm>
          <a:off x="4686300" y="1771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C77E6BC1-CE53-4D60-AD5F-F16F23160B4F}"/>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1571C183-6E8E-4F6F-9EB5-F3A9D333AFC0}"/>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866E409C-21A6-41D6-9439-A2F991FDA9CE}"/>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430418F9-DF37-4279-B152-4BFB4814F1E6}"/>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62C4C2EE-658B-4380-A7BA-C41F31E86566}"/>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0F2597B-F2D1-49DB-9DC7-C449F12A09C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BBED065-D860-4E32-BAFD-496951DA6D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1730BDE-7EBA-4757-9BC0-0FA80A5EFF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C6B5ABE-16E9-41BA-9879-A319DC0D5BC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82FAFA8-F88F-4AF0-AEE9-83472FDFF81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45974</xdr:rowOff>
    </xdr:from>
    <xdr:to>
      <xdr:col>24</xdr:col>
      <xdr:colOff>114300</xdr:colOff>
      <xdr:row>105</xdr:row>
      <xdr:rowOff>147574</xdr:rowOff>
    </xdr:to>
    <xdr:sp macro="" textlink="">
      <xdr:nvSpPr>
        <xdr:cNvPr id="402" name="楕円 401">
          <a:extLst>
            <a:ext uri="{FF2B5EF4-FFF2-40B4-BE49-F238E27FC236}">
              <a16:creationId xmlns:a16="http://schemas.microsoft.com/office/drawing/2014/main" id="{51CFE7A7-35E8-4B23-85FB-426C3DCDBBEC}"/>
            </a:ext>
          </a:extLst>
        </xdr:cNvPr>
        <xdr:cNvSpPr/>
      </xdr:nvSpPr>
      <xdr:spPr>
        <a:xfrm>
          <a:off x="4584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24401</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C0F1C6B8-CA4A-4205-9D9E-66D4E47E9C37}"/>
            </a:ext>
          </a:extLst>
        </xdr:cNvPr>
        <xdr:cNvSpPr txBox="1"/>
      </xdr:nvSpPr>
      <xdr:spPr>
        <a:xfrm>
          <a:off x="4686300"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404" name="楕円 403">
          <a:extLst>
            <a:ext uri="{FF2B5EF4-FFF2-40B4-BE49-F238E27FC236}">
              <a16:creationId xmlns:a16="http://schemas.microsoft.com/office/drawing/2014/main" id="{84522D3C-19AA-46AD-9C2D-D56ABE27CA16}"/>
            </a:ext>
          </a:extLst>
        </xdr:cNvPr>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96774</xdr:rowOff>
    </xdr:to>
    <xdr:cxnSp macro="">
      <xdr:nvCxnSpPr>
        <xdr:cNvPr id="405" name="直線コネクタ 404">
          <a:extLst>
            <a:ext uri="{FF2B5EF4-FFF2-40B4-BE49-F238E27FC236}">
              <a16:creationId xmlns:a16="http://schemas.microsoft.com/office/drawing/2014/main" id="{D0FEB118-5227-4B15-9720-9A2E0691DB2A}"/>
            </a:ext>
          </a:extLst>
        </xdr:cNvPr>
        <xdr:cNvCxnSpPr/>
      </xdr:nvCxnSpPr>
      <xdr:spPr>
        <a:xfrm>
          <a:off x="3797300" y="180898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144272</xdr:rowOff>
    </xdr:from>
    <xdr:to>
      <xdr:col>15</xdr:col>
      <xdr:colOff>101600</xdr:colOff>
      <xdr:row>105</xdr:row>
      <xdr:rowOff>74422</xdr:rowOff>
    </xdr:to>
    <xdr:sp macro="" textlink="">
      <xdr:nvSpPr>
        <xdr:cNvPr id="406" name="楕円 405">
          <a:extLst>
            <a:ext uri="{FF2B5EF4-FFF2-40B4-BE49-F238E27FC236}">
              <a16:creationId xmlns:a16="http://schemas.microsoft.com/office/drawing/2014/main" id="{96DC68E3-F295-482B-9D58-1157E895ABDF}"/>
            </a:ext>
          </a:extLst>
        </xdr:cNvPr>
        <xdr:cNvSpPr/>
      </xdr:nvSpPr>
      <xdr:spPr>
        <a:xfrm>
          <a:off x="2857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23622</xdr:rowOff>
    </xdr:from>
    <xdr:to>
      <xdr:col>19</xdr:col>
      <xdr:colOff>177800</xdr:colOff>
      <xdr:row>105</xdr:row>
      <xdr:rowOff>87630</xdr:rowOff>
    </xdr:to>
    <xdr:cxnSp macro="">
      <xdr:nvCxnSpPr>
        <xdr:cNvPr id="407" name="直線コネクタ 406">
          <a:extLst>
            <a:ext uri="{FF2B5EF4-FFF2-40B4-BE49-F238E27FC236}">
              <a16:creationId xmlns:a16="http://schemas.microsoft.com/office/drawing/2014/main" id="{D1A5478A-74F2-473B-B3E7-7573E2A0EBC9}"/>
            </a:ext>
          </a:extLst>
        </xdr:cNvPr>
        <xdr:cNvCxnSpPr/>
      </xdr:nvCxnSpPr>
      <xdr:spPr>
        <a:xfrm>
          <a:off x="2908300" y="180258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98552</xdr:rowOff>
    </xdr:from>
    <xdr:to>
      <xdr:col>10</xdr:col>
      <xdr:colOff>165100</xdr:colOff>
      <xdr:row>105</xdr:row>
      <xdr:rowOff>28702</xdr:rowOff>
    </xdr:to>
    <xdr:sp macro="" textlink="">
      <xdr:nvSpPr>
        <xdr:cNvPr id="408" name="楕円 407">
          <a:extLst>
            <a:ext uri="{FF2B5EF4-FFF2-40B4-BE49-F238E27FC236}">
              <a16:creationId xmlns:a16="http://schemas.microsoft.com/office/drawing/2014/main" id="{D5F47B13-79CA-46DD-843C-1F77A49347B6}"/>
            </a:ext>
          </a:extLst>
        </xdr:cNvPr>
        <xdr:cNvSpPr/>
      </xdr:nvSpPr>
      <xdr:spPr>
        <a:xfrm>
          <a:off x="1968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149352</xdr:rowOff>
    </xdr:from>
    <xdr:to>
      <xdr:col>15</xdr:col>
      <xdr:colOff>50800</xdr:colOff>
      <xdr:row>105</xdr:row>
      <xdr:rowOff>23622</xdr:rowOff>
    </xdr:to>
    <xdr:cxnSp macro="">
      <xdr:nvCxnSpPr>
        <xdr:cNvPr id="409" name="直線コネクタ 408">
          <a:extLst>
            <a:ext uri="{FF2B5EF4-FFF2-40B4-BE49-F238E27FC236}">
              <a16:creationId xmlns:a16="http://schemas.microsoft.com/office/drawing/2014/main" id="{B136F399-C74C-486F-984B-75464FE807B4}"/>
            </a:ext>
          </a:extLst>
        </xdr:cNvPr>
        <xdr:cNvCxnSpPr/>
      </xdr:nvCxnSpPr>
      <xdr:spPr>
        <a:xfrm>
          <a:off x="2019300" y="179801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39115</xdr:rowOff>
    </xdr:from>
    <xdr:to>
      <xdr:col>6</xdr:col>
      <xdr:colOff>38100</xdr:colOff>
      <xdr:row>104</xdr:row>
      <xdr:rowOff>140715</xdr:rowOff>
    </xdr:to>
    <xdr:sp macro="" textlink="">
      <xdr:nvSpPr>
        <xdr:cNvPr id="410" name="楕円 409">
          <a:extLst>
            <a:ext uri="{FF2B5EF4-FFF2-40B4-BE49-F238E27FC236}">
              <a16:creationId xmlns:a16="http://schemas.microsoft.com/office/drawing/2014/main" id="{478FED41-B8A1-4176-A685-F584E0826F88}"/>
            </a:ext>
          </a:extLst>
        </xdr:cNvPr>
        <xdr:cNvSpPr/>
      </xdr:nvSpPr>
      <xdr:spPr>
        <a:xfrm>
          <a:off x="1079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89915</xdr:rowOff>
    </xdr:from>
    <xdr:to>
      <xdr:col>10</xdr:col>
      <xdr:colOff>114300</xdr:colOff>
      <xdr:row>104</xdr:row>
      <xdr:rowOff>149352</xdr:rowOff>
    </xdr:to>
    <xdr:cxnSp macro="">
      <xdr:nvCxnSpPr>
        <xdr:cNvPr id="411" name="直線コネクタ 410">
          <a:extLst>
            <a:ext uri="{FF2B5EF4-FFF2-40B4-BE49-F238E27FC236}">
              <a16:creationId xmlns:a16="http://schemas.microsoft.com/office/drawing/2014/main" id="{91F54434-7C54-4A6A-9B98-D7519DAAB07E}"/>
            </a:ext>
          </a:extLst>
        </xdr:cNvPr>
        <xdr:cNvCxnSpPr/>
      </xdr:nvCxnSpPr>
      <xdr:spPr>
        <a:xfrm>
          <a:off x="1130300" y="179207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12" name="n_1aveValue【港湾・漁港】&#10;有形固定資産減価償却率">
          <a:extLst>
            <a:ext uri="{FF2B5EF4-FFF2-40B4-BE49-F238E27FC236}">
              <a16:creationId xmlns:a16="http://schemas.microsoft.com/office/drawing/2014/main" id="{D3B9D6F7-454A-46DC-91E6-F29981C98F6B}"/>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88664</xdr:rowOff>
    </xdr:from>
    <xdr:ext cx="405111" cy="259045"/>
    <xdr:sp macro="" textlink="">
      <xdr:nvSpPr>
        <xdr:cNvPr id="413" name="n_2aveValue【港湾・漁港】&#10;有形固定資産減価償却率">
          <a:extLst>
            <a:ext uri="{FF2B5EF4-FFF2-40B4-BE49-F238E27FC236}">
              <a16:creationId xmlns:a16="http://schemas.microsoft.com/office/drawing/2014/main" id="{CCE0101D-30E5-4169-9CCD-02C1DB8D1F83}"/>
            </a:ext>
          </a:extLst>
        </xdr:cNvPr>
        <xdr:cNvSpPr txBox="1"/>
      </xdr:nvSpPr>
      <xdr:spPr>
        <a:xfrm>
          <a:off x="2705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38371</xdr:rowOff>
    </xdr:from>
    <xdr:ext cx="405111" cy="259045"/>
    <xdr:sp macro="" textlink="">
      <xdr:nvSpPr>
        <xdr:cNvPr id="414" name="n_3aveValue【港湾・漁港】&#10;有形固定資産減価償却率">
          <a:extLst>
            <a:ext uri="{FF2B5EF4-FFF2-40B4-BE49-F238E27FC236}">
              <a16:creationId xmlns:a16="http://schemas.microsoft.com/office/drawing/2014/main" id="{3862EBAA-7541-4B65-85C4-255439FC6CCC}"/>
            </a:ext>
          </a:extLst>
        </xdr:cNvPr>
        <xdr:cNvSpPr txBox="1"/>
      </xdr:nvSpPr>
      <xdr:spPr>
        <a:xfrm>
          <a:off x="1816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168673</xdr:rowOff>
    </xdr:from>
    <xdr:ext cx="405111" cy="259045"/>
    <xdr:sp macro="" textlink="">
      <xdr:nvSpPr>
        <xdr:cNvPr id="415" name="n_4aveValue【港湾・漁港】&#10;有形固定資産減価償却率">
          <a:extLst>
            <a:ext uri="{FF2B5EF4-FFF2-40B4-BE49-F238E27FC236}">
              <a16:creationId xmlns:a16="http://schemas.microsoft.com/office/drawing/2014/main" id="{C2F0398E-4B03-4EEC-B987-C531A7092A93}"/>
            </a:ext>
          </a:extLst>
        </xdr:cNvPr>
        <xdr:cNvSpPr txBox="1"/>
      </xdr:nvSpPr>
      <xdr:spPr>
        <a:xfrm>
          <a:off x="927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416" name="n_1mainValue【港湾・漁港】&#10;有形固定資産減価償却率">
          <a:extLst>
            <a:ext uri="{FF2B5EF4-FFF2-40B4-BE49-F238E27FC236}">
              <a16:creationId xmlns:a16="http://schemas.microsoft.com/office/drawing/2014/main" id="{58997CD5-AA23-4B6F-8AF3-AAA0A15032C4}"/>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65549</xdr:rowOff>
    </xdr:from>
    <xdr:ext cx="405111" cy="259045"/>
    <xdr:sp macro="" textlink="">
      <xdr:nvSpPr>
        <xdr:cNvPr id="417" name="n_2mainValue【港湾・漁港】&#10;有形固定資産減価償却率">
          <a:extLst>
            <a:ext uri="{FF2B5EF4-FFF2-40B4-BE49-F238E27FC236}">
              <a16:creationId xmlns:a16="http://schemas.microsoft.com/office/drawing/2014/main" id="{60EEC6FA-E9C6-48A0-B7A4-9DC9B81C1DD5}"/>
            </a:ext>
          </a:extLst>
        </xdr:cNvPr>
        <xdr:cNvSpPr txBox="1"/>
      </xdr:nvSpPr>
      <xdr:spPr>
        <a:xfrm>
          <a:off x="27057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19829</xdr:rowOff>
    </xdr:from>
    <xdr:ext cx="405111" cy="259045"/>
    <xdr:sp macro="" textlink="">
      <xdr:nvSpPr>
        <xdr:cNvPr id="418" name="n_3mainValue【港湾・漁港】&#10;有形固定資産減価償却率">
          <a:extLst>
            <a:ext uri="{FF2B5EF4-FFF2-40B4-BE49-F238E27FC236}">
              <a16:creationId xmlns:a16="http://schemas.microsoft.com/office/drawing/2014/main" id="{B535C3C4-C577-4BB7-A699-424E7C822611}"/>
            </a:ext>
          </a:extLst>
        </xdr:cNvPr>
        <xdr:cNvSpPr txBox="1"/>
      </xdr:nvSpPr>
      <xdr:spPr>
        <a:xfrm>
          <a:off x="1816744"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131842</xdr:rowOff>
    </xdr:from>
    <xdr:ext cx="405111" cy="259045"/>
    <xdr:sp macro="" textlink="">
      <xdr:nvSpPr>
        <xdr:cNvPr id="419" name="n_4mainValue【港湾・漁港】&#10;有形固定資産減価償却率">
          <a:extLst>
            <a:ext uri="{FF2B5EF4-FFF2-40B4-BE49-F238E27FC236}">
              <a16:creationId xmlns:a16="http://schemas.microsoft.com/office/drawing/2014/main" id="{7FEA118F-5828-4652-8AD1-142E6880B3D9}"/>
            </a:ext>
          </a:extLst>
        </xdr:cNvPr>
        <xdr:cNvSpPr txBox="1"/>
      </xdr:nvSpPr>
      <xdr:spPr>
        <a:xfrm>
          <a:off x="927744"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BD216C31-1211-4644-9C4F-2B77C02AF0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F31F1BE2-A275-40CA-94C8-78C78C6CB7A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6576F79C-0173-4300-9F69-16F7C5683549}"/>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CEB301FB-86B0-4596-88F5-B402D293126C}"/>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3A44E9FC-C6C7-4AF9-B35E-96FDFC374CD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1CC0641B-5491-479D-9C2F-97D7DAC0C8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27533853-678B-4C2A-B375-FC6B49B8B78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EAF7D9B0-1C68-42E4-8AE9-A84CE15D23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802EDB79-BCDC-4F47-BD43-90890ED8F42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A359CF29-06F8-4976-94FD-4400F49E84A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760895E5-B0F6-413F-999D-2CA734A209D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A2EA5E78-581D-4151-A43D-F492FE1970AB}"/>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58C791A0-260B-4C2D-8F03-95F0C857C39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F61AFC50-E4A9-4A2C-A3EF-55FD59CE9F9D}"/>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62C1F3EE-7B41-4C88-B8A9-506D19FF30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7324C355-F2A0-41CA-AEFA-C068ABA9843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5F752BFD-97D9-4ABA-B4C9-748D9C938EC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DD00E5C9-1DC6-464F-8A34-216B49E76E04}"/>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8E78F6D3-0016-435A-97CB-EC33B83A9807}"/>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EA36D21D-FFFE-48B1-BA73-9DDFF81DAAFA}"/>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EC881FDF-6156-4B9E-93E6-8E17C32E69D0}"/>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EC3C660F-DEB3-4162-9308-227947DCE0BE}"/>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5CA8B308-1E2C-4A30-B7C2-A99E3F936080}"/>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BED22F59-4C31-4752-B157-BAA2C1263D53}"/>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177EFA64-091F-4CEC-A067-A8134355F9BF}"/>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D5A9E464-11FD-41AA-B3C1-D0AF05F60A5C}"/>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464683A0-83DE-484A-AA74-D8317739FD2A}"/>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6C7C02C4-D88B-47EA-8E70-17093C9B20F9}"/>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345CC9F4-7D0E-4ED4-92AB-AF62E91630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DC247E72-A6A3-4972-9D55-731C8D70BF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06352AB-091B-4069-B9DB-45D4587075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33AABD3F-AE7F-49E6-B63E-010F649F8FD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B5D41220-F4D0-4352-8E24-2DB3F036748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89419</xdr:rowOff>
    </xdr:from>
    <xdr:to>
      <xdr:col>55</xdr:col>
      <xdr:colOff>50800</xdr:colOff>
      <xdr:row>107</xdr:row>
      <xdr:rowOff>19569</xdr:rowOff>
    </xdr:to>
    <xdr:sp macro="" textlink="">
      <xdr:nvSpPr>
        <xdr:cNvPr id="453" name="楕円 452">
          <a:extLst>
            <a:ext uri="{FF2B5EF4-FFF2-40B4-BE49-F238E27FC236}">
              <a16:creationId xmlns:a16="http://schemas.microsoft.com/office/drawing/2014/main" id="{A15B3413-E7A3-4FFE-B86A-45FE16995B38}"/>
            </a:ext>
          </a:extLst>
        </xdr:cNvPr>
        <xdr:cNvSpPr/>
      </xdr:nvSpPr>
      <xdr:spPr>
        <a:xfrm>
          <a:off x="10426700" y="182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4346</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C08ACB1B-D491-4CCC-B301-8C8966703349}"/>
            </a:ext>
          </a:extLst>
        </xdr:cNvPr>
        <xdr:cNvSpPr txBox="1"/>
      </xdr:nvSpPr>
      <xdr:spPr>
        <a:xfrm>
          <a:off x="10528300" y="1817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92025</xdr:rowOff>
    </xdr:from>
    <xdr:to>
      <xdr:col>50</xdr:col>
      <xdr:colOff>165100</xdr:colOff>
      <xdr:row>107</xdr:row>
      <xdr:rowOff>22175</xdr:rowOff>
    </xdr:to>
    <xdr:sp macro="" textlink="">
      <xdr:nvSpPr>
        <xdr:cNvPr id="455" name="楕円 454">
          <a:extLst>
            <a:ext uri="{FF2B5EF4-FFF2-40B4-BE49-F238E27FC236}">
              <a16:creationId xmlns:a16="http://schemas.microsoft.com/office/drawing/2014/main" id="{904F577D-F242-43D1-A3AD-90A90D488841}"/>
            </a:ext>
          </a:extLst>
        </xdr:cNvPr>
        <xdr:cNvSpPr/>
      </xdr:nvSpPr>
      <xdr:spPr>
        <a:xfrm>
          <a:off x="9588500" y="182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140219</xdr:rowOff>
    </xdr:from>
    <xdr:to>
      <xdr:col>55</xdr:col>
      <xdr:colOff>0</xdr:colOff>
      <xdr:row>106</xdr:row>
      <xdr:rowOff>142825</xdr:rowOff>
    </xdr:to>
    <xdr:cxnSp macro="">
      <xdr:nvCxnSpPr>
        <xdr:cNvPr id="456" name="直線コネクタ 455">
          <a:extLst>
            <a:ext uri="{FF2B5EF4-FFF2-40B4-BE49-F238E27FC236}">
              <a16:creationId xmlns:a16="http://schemas.microsoft.com/office/drawing/2014/main" id="{58DA4774-EBA1-4CFA-91CD-B9DDE6E04ABC}"/>
            </a:ext>
          </a:extLst>
        </xdr:cNvPr>
        <xdr:cNvCxnSpPr/>
      </xdr:nvCxnSpPr>
      <xdr:spPr>
        <a:xfrm flipV="1">
          <a:off x="9639300" y="18313919"/>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93019</xdr:rowOff>
    </xdr:from>
    <xdr:to>
      <xdr:col>46</xdr:col>
      <xdr:colOff>38100</xdr:colOff>
      <xdr:row>107</xdr:row>
      <xdr:rowOff>23169</xdr:rowOff>
    </xdr:to>
    <xdr:sp macro="" textlink="">
      <xdr:nvSpPr>
        <xdr:cNvPr id="457" name="楕円 456">
          <a:extLst>
            <a:ext uri="{FF2B5EF4-FFF2-40B4-BE49-F238E27FC236}">
              <a16:creationId xmlns:a16="http://schemas.microsoft.com/office/drawing/2014/main" id="{0F30883E-0E0E-43B0-A50A-991C81359C66}"/>
            </a:ext>
          </a:extLst>
        </xdr:cNvPr>
        <xdr:cNvSpPr/>
      </xdr:nvSpPr>
      <xdr:spPr>
        <a:xfrm>
          <a:off x="8699500" y="182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142825</xdr:rowOff>
    </xdr:from>
    <xdr:to>
      <xdr:col>50</xdr:col>
      <xdr:colOff>114300</xdr:colOff>
      <xdr:row>106</xdr:row>
      <xdr:rowOff>143819</xdr:rowOff>
    </xdr:to>
    <xdr:cxnSp macro="">
      <xdr:nvCxnSpPr>
        <xdr:cNvPr id="458" name="直線コネクタ 457">
          <a:extLst>
            <a:ext uri="{FF2B5EF4-FFF2-40B4-BE49-F238E27FC236}">
              <a16:creationId xmlns:a16="http://schemas.microsoft.com/office/drawing/2014/main" id="{DD58BF41-A082-4B50-AC51-E09627489251}"/>
            </a:ext>
          </a:extLst>
        </xdr:cNvPr>
        <xdr:cNvCxnSpPr/>
      </xdr:nvCxnSpPr>
      <xdr:spPr>
        <a:xfrm flipV="1">
          <a:off x="8750300" y="18316525"/>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93866</xdr:rowOff>
    </xdr:from>
    <xdr:to>
      <xdr:col>41</xdr:col>
      <xdr:colOff>101600</xdr:colOff>
      <xdr:row>107</xdr:row>
      <xdr:rowOff>24016</xdr:rowOff>
    </xdr:to>
    <xdr:sp macro="" textlink="">
      <xdr:nvSpPr>
        <xdr:cNvPr id="459" name="楕円 458">
          <a:extLst>
            <a:ext uri="{FF2B5EF4-FFF2-40B4-BE49-F238E27FC236}">
              <a16:creationId xmlns:a16="http://schemas.microsoft.com/office/drawing/2014/main" id="{A8C9CEE2-1C1D-4844-9E48-1E5A2D9EBEED}"/>
            </a:ext>
          </a:extLst>
        </xdr:cNvPr>
        <xdr:cNvSpPr/>
      </xdr:nvSpPr>
      <xdr:spPr>
        <a:xfrm>
          <a:off x="7810500" y="182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143819</xdr:rowOff>
    </xdr:from>
    <xdr:to>
      <xdr:col>45</xdr:col>
      <xdr:colOff>177800</xdr:colOff>
      <xdr:row>106</xdr:row>
      <xdr:rowOff>144666</xdr:rowOff>
    </xdr:to>
    <xdr:cxnSp macro="">
      <xdr:nvCxnSpPr>
        <xdr:cNvPr id="460" name="直線コネクタ 459">
          <a:extLst>
            <a:ext uri="{FF2B5EF4-FFF2-40B4-BE49-F238E27FC236}">
              <a16:creationId xmlns:a16="http://schemas.microsoft.com/office/drawing/2014/main" id="{D004CCCA-5130-47F8-AE2E-500D035AF611}"/>
            </a:ext>
          </a:extLst>
        </xdr:cNvPr>
        <xdr:cNvCxnSpPr/>
      </xdr:nvCxnSpPr>
      <xdr:spPr>
        <a:xfrm flipV="1">
          <a:off x="7861300" y="18317519"/>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94272</xdr:rowOff>
    </xdr:from>
    <xdr:to>
      <xdr:col>36</xdr:col>
      <xdr:colOff>165100</xdr:colOff>
      <xdr:row>107</xdr:row>
      <xdr:rowOff>24422</xdr:rowOff>
    </xdr:to>
    <xdr:sp macro="" textlink="">
      <xdr:nvSpPr>
        <xdr:cNvPr id="461" name="楕円 460">
          <a:extLst>
            <a:ext uri="{FF2B5EF4-FFF2-40B4-BE49-F238E27FC236}">
              <a16:creationId xmlns:a16="http://schemas.microsoft.com/office/drawing/2014/main" id="{7D2206CB-6B3C-4574-99B3-E8B922027326}"/>
            </a:ext>
          </a:extLst>
        </xdr:cNvPr>
        <xdr:cNvSpPr/>
      </xdr:nvSpPr>
      <xdr:spPr>
        <a:xfrm>
          <a:off x="6921500" y="182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144666</xdr:rowOff>
    </xdr:from>
    <xdr:to>
      <xdr:col>41</xdr:col>
      <xdr:colOff>50800</xdr:colOff>
      <xdr:row>106</xdr:row>
      <xdr:rowOff>145072</xdr:rowOff>
    </xdr:to>
    <xdr:cxnSp macro="">
      <xdr:nvCxnSpPr>
        <xdr:cNvPr id="462" name="直線コネクタ 461">
          <a:extLst>
            <a:ext uri="{FF2B5EF4-FFF2-40B4-BE49-F238E27FC236}">
              <a16:creationId xmlns:a16="http://schemas.microsoft.com/office/drawing/2014/main" id="{01B1F56C-1C42-4CB6-B865-65097F6A5880}"/>
            </a:ext>
          </a:extLst>
        </xdr:cNvPr>
        <xdr:cNvCxnSpPr/>
      </xdr:nvCxnSpPr>
      <xdr:spPr>
        <a:xfrm flipV="1">
          <a:off x="6972300" y="18318366"/>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2246D210-0D38-4596-9203-9D1E8BF13109}"/>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F3E6923B-935E-4010-8328-6662A3B17130}"/>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C249ECF7-F9B4-4641-B126-C7C1E0CA198F}"/>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2166B13B-0D26-4D0C-BBE2-C5F26C9199B8}"/>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13302</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A8D88712-7985-4147-9A37-6F7DDFA7861B}"/>
            </a:ext>
          </a:extLst>
        </xdr:cNvPr>
        <xdr:cNvSpPr txBox="1"/>
      </xdr:nvSpPr>
      <xdr:spPr>
        <a:xfrm>
          <a:off x="9359411" y="183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14296</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7DEFC29C-1595-49BD-A006-AF349CF9AA5B}"/>
            </a:ext>
          </a:extLst>
        </xdr:cNvPr>
        <xdr:cNvSpPr txBox="1"/>
      </xdr:nvSpPr>
      <xdr:spPr>
        <a:xfrm>
          <a:off x="8483111" y="18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15143</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B3C97877-C608-41B7-B533-077DFDA591DD}"/>
            </a:ext>
          </a:extLst>
        </xdr:cNvPr>
        <xdr:cNvSpPr txBox="1"/>
      </xdr:nvSpPr>
      <xdr:spPr>
        <a:xfrm>
          <a:off x="7594111" y="18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15549</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A6788F08-F147-44CA-8E82-984EB5805F2F}"/>
            </a:ext>
          </a:extLst>
        </xdr:cNvPr>
        <xdr:cNvSpPr txBox="1"/>
      </xdr:nvSpPr>
      <xdr:spPr>
        <a:xfrm>
          <a:off x="6705111" y="183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7224F6EE-F08D-4B12-B602-9B5958727A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68F15206-2DD6-4CA3-8109-388AB69EF8B2}"/>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C08AF091-605F-4A64-80E2-7A0F244050A3}"/>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5EA23901-0563-4562-98BA-E2F92837A9C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1A2776A7-687D-4DE4-A361-27F2DC064C56}"/>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F24E491C-9BB0-4FFA-ACBF-B2D06015CB6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F6DE649C-F7F0-4E78-9DD8-45A2C01820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AFD87E84-8D4D-4E5F-9D2B-1043A67AAD7A}"/>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188C8B8C-8A7B-4810-A8DE-81615DA0785B}"/>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1B6EC295-FC04-40D5-BB05-F3DE27F6A30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537DF9E0-DDB6-4B97-9B04-B83CD6C9F31F}"/>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F0E5EDFD-7BCD-46D3-A0E7-1AAA9D8E9D1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8A5A2634-2532-4A42-A1EB-2C56749A1E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41E9F1C2-D964-485F-891B-69756F4A877D}"/>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772E343E-9DA9-4B4C-8069-9A7219F5442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9216A3BA-C788-460F-A700-809C88294E6D}"/>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51885DA3-0FE7-461A-8143-E2C1EF929A0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39F9D366-5988-4FD3-8334-A0C4A734D3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C075C40E-E67D-4A45-897F-0B03E128049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774F4B2-E8AE-42FD-8EF4-864F5FD02F8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8ACAF122-6D86-4630-B9CA-E555542D004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9FC7D11D-399D-42EF-93B0-444CF6C1367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849E8274-99EF-4A44-9938-CB052E085A7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73F3855A-9A95-4BB1-816D-16FF5F334E1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573CA1A3-57A6-43BC-AC13-AFC70836FC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1773BACA-C915-4EF0-AD04-3CE7715EA08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11279219-5B82-4BC5-822D-ECAB0057089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67D4BAB8-67CB-4558-B899-CE01A7A41D6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F9D18B95-4966-4A4D-8005-509256667C6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708AF06F-87EC-4DF2-A633-5556985B544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5934C61D-939A-49F1-A5B6-E15F5EEEA24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B950E1D2-FEEF-4D00-A62E-92C23B844B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C62A9B86-7F04-44D4-9E35-610E47E202CE}"/>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4697D602-9ECF-4B5B-9B32-3209561E1A1D}"/>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1C316B06-4675-4DD8-9DF1-893F8FD4E635}"/>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27935125-E5B5-46D3-8F81-52EAFE565D5E}"/>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77676A05-288E-4C7B-A22C-FB518B105001}"/>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117365</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F7456F49-9D30-4EBC-A34F-5667415ED8D8}"/>
            </a:ext>
          </a:extLst>
        </xdr:cNvPr>
        <xdr:cNvSpPr txBox="1"/>
      </xdr:nvSpPr>
      <xdr:spPr>
        <a:xfrm>
          <a:off x="16370300" y="1057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09" name="フローチャート: 判断 508">
          <a:extLst>
            <a:ext uri="{FF2B5EF4-FFF2-40B4-BE49-F238E27FC236}">
              <a16:creationId xmlns:a16="http://schemas.microsoft.com/office/drawing/2014/main" id="{DDE48FE3-151D-4140-9A6F-F322650612BF}"/>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0" name="フローチャート: 判断 509">
          <a:extLst>
            <a:ext uri="{FF2B5EF4-FFF2-40B4-BE49-F238E27FC236}">
              <a16:creationId xmlns:a16="http://schemas.microsoft.com/office/drawing/2014/main" id="{1BE3D408-93FF-4C1A-A095-0BE3DE8AA508}"/>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1" name="フローチャート: 判断 510">
          <a:extLst>
            <a:ext uri="{FF2B5EF4-FFF2-40B4-BE49-F238E27FC236}">
              <a16:creationId xmlns:a16="http://schemas.microsoft.com/office/drawing/2014/main" id="{48385833-2F30-448A-A269-E9F4585EE756}"/>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2" name="フローチャート: 判断 511">
          <a:extLst>
            <a:ext uri="{FF2B5EF4-FFF2-40B4-BE49-F238E27FC236}">
              <a16:creationId xmlns:a16="http://schemas.microsoft.com/office/drawing/2014/main" id="{F4932CA7-FA2F-4A0F-A4A9-480EF59C5505}"/>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3" name="フローチャート: 判断 512">
          <a:extLst>
            <a:ext uri="{FF2B5EF4-FFF2-40B4-BE49-F238E27FC236}">
              <a16:creationId xmlns:a16="http://schemas.microsoft.com/office/drawing/2014/main" id="{6796BE54-D4B1-4EFB-97A8-5E333625C027}"/>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71C0CD8-4C67-4A1E-9C84-B79C4C13120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969CA226-34EB-459B-8ED5-69BFEB5EDA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7300067-E01E-4738-B8D5-67D9975A07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3D7A5F3-3F2E-444C-9846-4108789646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4B89A68-DAB0-456D-9463-C708150AA1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19" name="楕円 518">
          <a:extLst>
            <a:ext uri="{FF2B5EF4-FFF2-40B4-BE49-F238E27FC236}">
              <a16:creationId xmlns:a16="http://schemas.microsoft.com/office/drawing/2014/main" id="{B675AA0C-F7E3-4F6C-93D9-4A8EC96F1C8B}"/>
            </a:ext>
          </a:extLst>
        </xdr:cNvPr>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6367</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0A1AA8AF-5F1F-4583-B3B2-50FA7500B246}"/>
            </a:ext>
          </a:extLst>
        </xdr:cNvPr>
        <xdr:cNvSpPr txBox="1"/>
      </xdr:nvSpPr>
      <xdr:spPr>
        <a:xfrm>
          <a:off x="163703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521" name="楕円 520">
          <a:extLst>
            <a:ext uri="{FF2B5EF4-FFF2-40B4-BE49-F238E27FC236}">
              <a16:creationId xmlns:a16="http://schemas.microsoft.com/office/drawing/2014/main" id="{7982720C-619F-4943-BE31-630C719CF4FF}"/>
            </a:ext>
          </a:extLst>
        </xdr:cNvPr>
        <xdr:cNvSpPr/>
      </xdr:nvSpPr>
      <xdr:spPr>
        <a:xfrm>
          <a:off x="1543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116586</xdr:rowOff>
    </xdr:to>
    <xdr:cxnSp macro="">
      <xdr:nvCxnSpPr>
        <xdr:cNvPr id="522" name="直線コネクタ 521">
          <a:extLst>
            <a:ext uri="{FF2B5EF4-FFF2-40B4-BE49-F238E27FC236}">
              <a16:creationId xmlns:a16="http://schemas.microsoft.com/office/drawing/2014/main" id="{08484E60-097C-4F20-BE0D-1F3799639C81}"/>
            </a:ext>
          </a:extLst>
        </xdr:cNvPr>
        <xdr:cNvCxnSpPr/>
      </xdr:nvCxnSpPr>
      <xdr:spPr>
        <a:xfrm flipV="1">
          <a:off x="15481300" y="104927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38354</xdr:rowOff>
    </xdr:from>
    <xdr:to>
      <xdr:col>76</xdr:col>
      <xdr:colOff>165100</xdr:colOff>
      <xdr:row>61</xdr:row>
      <xdr:rowOff>139954</xdr:rowOff>
    </xdr:to>
    <xdr:sp macro="" textlink="">
      <xdr:nvSpPr>
        <xdr:cNvPr id="523" name="楕円 522">
          <a:extLst>
            <a:ext uri="{FF2B5EF4-FFF2-40B4-BE49-F238E27FC236}">
              <a16:creationId xmlns:a16="http://schemas.microsoft.com/office/drawing/2014/main" id="{218A00EB-E045-43C1-926D-7A1D8E141AB9}"/>
            </a:ext>
          </a:extLst>
        </xdr:cNvPr>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89154</xdr:rowOff>
    </xdr:from>
    <xdr:to>
      <xdr:col>81</xdr:col>
      <xdr:colOff>50800</xdr:colOff>
      <xdr:row>61</xdr:row>
      <xdr:rowOff>116586</xdr:rowOff>
    </xdr:to>
    <xdr:cxnSp macro="">
      <xdr:nvCxnSpPr>
        <xdr:cNvPr id="524" name="直線コネクタ 523">
          <a:extLst>
            <a:ext uri="{FF2B5EF4-FFF2-40B4-BE49-F238E27FC236}">
              <a16:creationId xmlns:a16="http://schemas.microsoft.com/office/drawing/2014/main" id="{33136A1B-4EDC-4AE6-A9FB-FDDFE001D8BE}"/>
            </a:ext>
          </a:extLst>
        </xdr:cNvPr>
        <xdr:cNvCxnSpPr/>
      </xdr:nvCxnSpPr>
      <xdr:spPr>
        <a:xfrm>
          <a:off x="14592300" y="10547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525" name="楕円 524">
          <a:extLst>
            <a:ext uri="{FF2B5EF4-FFF2-40B4-BE49-F238E27FC236}">
              <a16:creationId xmlns:a16="http://schemas.microsoft.com/office/drawing/2014/main" id="{F131BE40-EDC0-4403-AF62-8B4247329D59}"/>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89154</xdr:rowOff>
    </xdr:to>
    <xdr:cxnSp macro="">
      <xdr:nvCxnSpPr>
        <xdr:cNvPr id="526" name="直線コネクタ 525">
          <a:extLst>
            <a:ext uri="{FF2B5EF4-FFF2-40B4-BE49-F238E27FC236}">
              <a16:creationId xmlns:a16="http://schemas.microsoft.com/office/drawing/2014/main" id="{AABC2BB0-A646-4770-973C-193E44BC7E3D}"/>
            </a:ext>
          </a:extLst>
        </xdr:cNvPr>
        <xdr:cNvCxnSpPr/>
      </xdr:nvCxnSpPr>
      <xdr:spPr>
        <a:xfrm>
          <a:off x="13703300" y="10492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141224</xdr:rowOff>
    </xdr:from>
    <xdr:to>
      <xdr:col>67</xdr:col>
      <xdr:colOff>101600</xdr:colOff>
      <xdr:row>61</xdr:row>
      <xdr:rowOff>71374</xdr:rowOff>
    </xdr:to>
    <xdr:sp macro="" textlink="">
      <xdr:nvSpPr>
        <xdr:cNvPr id="527" name="楕円 526">
          <a:extLst>
            <a:ext uri="{FF2B5EF4-FFF2-40B4-BE49-F238E27FC236}">
              <a16:creationId xmlns:a16="http://schemas.microsoft.com/office/drawing/2014/main" id="{1A663358-A4B5-4473-8E7F-3D79AA3EB949}"/>
            </a:ext>
          </a:extLst>
        </xdr:cNvPr>
        <xdr:cNvSpPr/>
      </xdr:nvSpPr>
      <xdr:spPr>
        <a:xfrm>
          <a:off x="1276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20574</xdr:rowOff>
    </xdr:from>
    <xdr:to>
      <xdr:col>71</xdr:col>
      <xdr:colOff>177800</xdr:colOff>
      <xdr:row>61</xdr:row>
      <xdr:rowOff>34290</xdr:rowOff>
    </xdr:to>
    <xdr:cxnSp macro="">
      <xdr:nvCxnSpPr>
        <xdr:cNvPr id="528" name="直線コネクタ 527">
          <a:extLst>
            <a:ext uri="{FF2B5EF4-FFF2-40B4-BE49-F238E27FC236}">
              <a16:creationId xmlns:a16="http://schemas.microsoft.com/office/drawing/2014/main" id="{F2DF9DAD-5305-42F4-8728-28228C7C9AD7}"/>
            </a:ext>
          </a:extLst>
        </xdr:cNvPr>
        <xdr:cNvCxnSpPr/>
      </xdr:nvCxnSpPr>
      <xdr:spPr>
        <a:xfrm>
          <a:off x="12814300" y="10479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51071</xdr:rowOff>
    </xdr:from>
    <xdr:ext cx="405111" cy="259045"/>
    <xdr:sp macro="" textlink="">
      <xdr:nvSpPr>
        <xdr:cNvPr id="529" name="n_1aveValue【学校施設】&#10;有形固定資産減価償却率">
          <a:extLst>
            <a:ext uri="{FF2B5EF4-FFF2-40B4-BE49-F238E27FC236}">
              <a16:creationId xmlns:a16="http://schemas.microsoft.com/office/drawing/2014/main" id="{E4D6FABA-A1B6-4F7C-8EF2-CE5CB8EF2C2B}"/>
            </a:ext>
          </a:extLst>
        </xdr:cNvPr>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5351</xdr:rowOff>
    </xdr:from>
    <xdr:ext cx="405111" cy="259045"/>
    <xdr:sp macro="" textlink="">
      <xdr:nvSpPr>
        <xdr:cNvPr id="530" name="n_2aveValue【学校施設】&#10;有形固定資産減価償却率">
          <a:extLst>
            <a:ext uri="{FF2B5EF4-FFF2-40B4-BE49-F238E27FC236}">
              <a16:creationId xmlns:a16="http://schemas.microsoft.com/office/drawing/2014/main" id="{31A81916-DDB4-4848-A9C7-7399754F231C}"/>
            </a:ext>
          </a:extLst>
        </xdr:cNvPr>
        <xdr:cNvSpPr txBox="1"/>
      </xdr:nvSpPr>
      <xdr:spPr>
        <a:xfrm>
          <a:off x="14389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31" name="n_3aveValue【学校施設】&#10;有形固定資産減価償却率">
          <a:extLst>
            <a:ext uri="{FF2B5EF4-FFF2-40B4-BE49-F238E27FC236}">
              <a16:creationId xmlns:a16="http://schemas.microsoft.com/office/drawing/2014/main" id="{DBCDBBE3-F5F0-4A54-A2B6-A2AC569693E1}"/>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532" name="n_4aveValue【学校施設】&#10;有形固定資産減価償却率">
          <a:extLst>
            <a:ext uri="{FF2B5EF4-FFF2-40B4-BE49-F238E27FC236}">
              <a16:creationId xmlns:a16="http://schemas.microsoft.com/office/drawing/2014/main" id="{B3D9C30A-80D0-4ED7-9D44-26D7A158A575}"/>
            </a:ext>
          </a:extLst>
        </xdr:cNvPr>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12463</xdr:rowOff>
    </xdr:from>
    <xdr:ext cx="405111" cy="259045"/>
    <xdr:sp macro="" textlink="">
      <xdr:nvSpPr>
        <xdr:cNvPr id="533" name="n_1mainValue【学校施設】&#10;有形固定資産減価償却率">
          <a:extLst>
            <a:ext uri="{FF2B5EF4-FFF2-40B4-BE49-F238E27FC236}">
              <a16:creationId xmlns:a16="http://schemas.microsoft.com/office/drawing/2014/main" id="{75D00293-3260-42D4-8623-91448FAC720E}"/>
            </a:ext>
          </a:extLst>
        </xdr:cNvPr>
        <xdr:cNvSpPr txBox="1"/>
      </xdr:nvSpPr>
      <xdr:spPr>
        <a:xfrm>
          <a:off x="152660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156481</xdr:rowOff>
    </xdr:from>
    <xdr:ext cx="405111" cy="259045"/>
    <xdr:sp macro="" textlink="">
      <xdr:nvSpPr>
        <xdr:cNvPr id="534" name="n_2mainValue【学校施設】&#10;有形固定資産減価償却率">
          <a:extLst>
            <a:ext uri="{FF2B5EF4-FFF2-40B4-BE49-F238E27FC236}">
              <a16:creationId xmlns:a16="http://schemas.microsoft.com/office/drawing/2014/main" id="{27D9754B-2EB7-447F-9084-EAD246A0610B}"/>
            </a:ext>
          </a:extLst>
        </xdr:cNvPr>
        <xdr:cNvSpPr txBox="1"/>
      </xdr:nvSpPr>
      <xdr:spPr>
        <a:xfrm>
          <a:off x="14389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101617</xdr:rowOff>
    </xdr:from>
    <xdr:ext cx="405111" cy="259045"/>
    <xdr:sp macro="" textlink="">
      <xdr:nvSpPr>
        <xdr:cNvPr id="535" name="n_3mainValue【学校施設】&#10;有形固定資産減価償却率">
          <a:extLst>
            <a:ext uri="{FF2B5EF4-FFF2-40B4-BE49-F238E27FC236}">
              <a16:creationId xmlns:a16="http://schemas.microsoft.com/office/drawing/2014/main" id="{D79E8839-542E-4AE7-97CF-E948C96B9B7C}"/>
            </a:ext>
          </a:extLst>
        </xdr:cNvPr>
        <xdr:cNvSpPr txBox="1"/>
      </xdr:nvSpPr>
      <xdr:spPr>
        <a:xfrm>
          <a:off x="13500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87901</xdr:rowOff>
    </xdr:from>
    <xdr:ext cx="405111" cy="259045"/>
    <xdr:sp macro="" textlink="">
      <xdr:nvSpPr>
        <xdr:cNvPr id="536" name="n_4mainValue【学校施設】&#10;有形固定資産減価償却率">
          <a:extLst>
            <a:ext uri="{FF2B5EF4-FFF2-40B4-BE49-F238E27FC236}">
              <a16:creationId xmlns:a16="http://schemas.microsoft.com/office/drawing/2014/main" id="{D09A45F7-62BD-470A-81CB-ABEE1A6034A2}"/>
            </a:ext>
          </a:extLst>
        </xdr:cNvPr>
        <xdr:cNvSpPr txBox="1"/>
      </xdr:nvSpPr>
      <xdr:spPr>
        <a:xfrm>
          <a:off x="126117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3D13DDE1-4DC4-44AB-B332-1F78721E1D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7419625C-7CBC-41F4-B6DB-2AFB5ACADE1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6B357E9F-E4EC-4EE8-8547-2D3402EEA7A8}"/>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94B24354-5680-497D-A2A5-2B93007B825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07342A87-DCF3-4F06-A8C3-414C68229BC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A276DD3C-456F-495D-BCEC-25B9439F2C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7BC6C2D9-2C90-46C5-89AE-B2147C621F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64BE332F-58BC-4147-AD93-C6A8189107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0FB76736-69BE-462E-ACFB-76F3D79840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3E9E1598-1FAB-4BDB-B6FD-0F1546B24D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781F42C7-187D-4E9A-ACC4-BBF35E42C1A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95548F20-D603-4B32-8E57-68D5FA1AD7D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16A81FBD-6AF8-4B61-B24F-630CB433DCC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09539066-1AA6-4CAC-A4CC-8991846A7D6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260567A5-E7D8-47F7-B54E-0041876CD87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125963FA-F77A-4ED1-A5C0-D81FD67A12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F76C07E0-B21E-4CBC-A971-744DBF07AF6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8D547EA4-4836-487D-9382-0394377FC45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AA244E7C-4396-45A2-AB24-2EA92E778F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810EA325-BA05-4F3D-93D4-2CFB41D8F5F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C85CEFE6-C362-4881-BA19-B931E062F5C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92A1EABC-F98B-4B6E-AC9A-C978F2FBBA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1E2FE33F-57BB-4C79-957A-6175D9AFF8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B9DCD94F-2F0C-4E20-AAD7-EB9B7F1731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41D8C755-191A-4C44-B4FD-9F77BDF10464}"/>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E8452651-0E2F-40DC-AE84-570666301EA7}"/>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7C302ECE-FDDB-4916-A468-7CC3A2D5771B}"/>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CA901CA6-2A94-4CB6-B633-B649E7645BA4}"/>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847E959F-A818-437F-A786-5F136AF600B0}"/>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566" name="【学校施設】&#10;一人当たり面積平均値テキスト">
          <a:extLst>
            <a:ext uri="{FF2B5EF4-FFF2-40B4-BE49-F238E27FC236}">
              <a16:creationId xmlns:a16="http://schemas.microsoft.com/office/drawing/2014/main" id="{D24D6691-D7A0-4570-9C74-99707440E003}"/>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7" name="フローチャート: 判断 566">
          <a:extLst>
            <a:ext uri="{FF2B5EF4-FFF2-40B4-BE49-F238E27FC236}">
              <a16:creationId xmlns:a16="http://schemas.microsoft.com/office/drawing/2014/main" id="{9ECE088F-CB69-46A2-BCB7-748A78A386E3}"/>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68" name="フローチャート: 判断 567">
          <a:extLst>
            <a:ext uri="{FF2B5EF4-FFF2-40B4-BE49-F238E27FC236}">
              <a16:creationId xmlns:a16="http://schemas.microsoft.com/office/drawing/2014/main" id="{77A49E18-5264-4ABE-B314-FA1C7677EAC7}"/>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69" name="フローチャート: 判断 568">
          <a:extLst>
            <a:ext uri="{FF2B5EF4-FFF2-40B4-BE49-F238E27FC236}">
              <a16:creationId xmlns:a16="http://schemas.microsoft.com/office/drawing/2014/main" id="{E66E8D2D-7D44-48C3-A3EC-B1916AF567EB}"/>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0" name="フローチャート: 判断 569">
          <a:extLst>
            <a:ext uri="{FF2B5EF4-FFF2-40B4-BE49-F238E27FC236}">
              <a16:creationId xmlns:a16="http://schemas.microsoft.com/office/drawing/2014/main" id="{39F3FF73-3778-4FC9-AB52-88884897483D}"/>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1" name="フローチャート: 判断 570">
          <a:extLst>
            <a:ext uri="{FF2B5EF4-FFF2-40B4-BE49-F238E27FC236}">
              <a16:creationId xmlns:a16="http://schemas.microsoft.com/office/drawing/2014/main" id="{787F94E9-355E-46AC-8035-8C23A42EB1B6}"/>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6F3795C3-E2AA-4E7D-890D-5EEA3C5942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39C5CE5-0693-474F-8B6F-89226789FD7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74FF81B-E560-45AA-93BA-57AAE383EE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353C840-B482-46CD-BC6E-CC771BE663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921C35B-876F-471C-9C4C-1255A2FD5E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xdr:rowOff>
    </xdr:from>
    <xdr:to>
      <xdr:col>116</xdr:col>
      <xdr:colOff>114300</xdr:colOff>
      <xdr:row>62</xdr:row>
      <xdr:rowOff>106317</xdr:rowOff>
    </xdr:to>
    <xdr:sp macro="" textlink="">
      <xdr:nvSpPr>
        <xdr:cNvPr id="577" name="楕円 576">
          <a:extLst>
            <a:ext uri="{FF2B5EF4-FFF2-40B4-BE49-F238E27FC236}">
              <a16:creationId xmlns:a16="http://schemas.microsoft.com/office/drawing/2014/main" id="{C74AD43B-0D90-431F-AA14-7AF9E94A2909}"/>
            </a:ext>
          </a:extLst>
        </xdr:cNvPr>
        <xdr:cNvSpPr/>
      </xdr:nvSpPr>
      <xdr:spPr>
        <a:xfrm>
          <a:off x="22110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154594</xdr:rowOff>
    </xdr:from>
    <xdr:ext cx="469744" cy="259045"/>
    <xdr:sp macro="" textlink="">
      <xdr:nvSpPr>
        <xdr:cNvPr id="578" name="【学校施設】&#10;一人当たり面積該当値テキスト">
          <a:extLst>
            <a:ext uri="{FF2B5EF4-FFF2-40B4-BE49-F238E27FC236}">
              <a16:creationId xmlns:a16="http://schemas.microsoft.com/office/drawing/2014/main" id="{F88A0CF1-621B-4BA6-8700-8D07F3116D2B}"/>
            </a:ext>
          </a:extLst>
        </xdr:cNvPr>
        <xdr:cNvSpPr txBox="1"/>
      </xdr:nvSpPr>
      <xdr:spPr>
        <a:xfrm>
          <a:off x="22212300" y="106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105954</xdr:rowOff>
    </xdr:from>
    <xdr:to>
      <xdr:col>112</xdr:col>
      <xdr:colOff>38100</xdr:colOff>
      <xdr:row>63</xdr:row>
      <xdr:rowOff>36104</xdr:rowOff>
    </xdr:to>
    <xdr:sp macro="" textlink="">
      <xdr:nvSpPr>
        <xdr:cNvPr id="579" name="楕円 578">
          <a:extLst>
            <a:ext uri="{FF2B5EF4-FFF2-40B4-BE49-F238E27FC236}">
              <a16:creationId xmlns:a16="http://schemas.microsoft.com/office/drawing/2014/main" id="{B669513A-2379-4DA2-816C-D80EF7AB8B62}"/>
            </a:ext>
          </a:extLst>
        </xdr:cNvPr>
        <xdr:cNvSpPr/>
      </xdr:nvSpPr>
      <xdr:spPr>
        <a:xfrm>
          <a:off x="21272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55517</xdr:rowOff>
    </xdr:from>
    <xdr:to>
      <xdr:col>116</xdr:col>
      <xdr:colOff>63500</xdr:colOff>
      <xdr:row>62</xdr:row>
      <xdr:rowOff>156754</xdr:rowOff>
    </xdr:to>
    <xdr:cxnSp macro="">
      <xdr:nvCxnSpPr>
        <xdr:cNvPr id="580" name="直線コネクタ 579">
          <a:extLst>
            <a:ext uri="{FF2B5EF4-FFF2-40B4-BE49-F238E27FC236}">
              <a16:creationId xmlns:a16="http://schemas.microsoft.com/office/drawing/2014/main" id="{CFF84E58-4086-4E86-B1C6-E6FF08585337}"/>
            </a:ext>
          </a:extLst>
        </xdr:cNvPr>
        <xdr:cNvCxnSpPr/>
      </xdr:nvCxnSpPr>
      <xdr:spPr>
        <a:xfrm flipV="1">
          <a:off x="21323300" y="1068541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115751</xdr:rowOff>
    </xdr:from>
    <xdr:to>
      <xdr:col>107</xdr:col>
      <xdr:colOff>101600</xdr:colOff>
      <xdr:row>63</xdr:row>
      <xdr:rowOff>45901</xdr:rowOff>
    </xdr:to>
    <xdr:sp macro="" textlink="">
      <xdr:nvSpPr>
        <xdr:cNvPr id="581" name="楕円 580">
          <a:extLst>
            <a:ext uri="{FF2B5EF4-FFF2-40B4-BE49-F238E27FC236}">
              <a16:creationId xmlns:a16="http://schemas.microsoft.com/office/drawing/2014/main" id="{563CA441-FFC2-4666-B2B7-99074063DFB3}"/>
            </a:ext>
          </a:extLst>
        </xdr:cNvPr>
        <xdr:cNvSpPr/>
      </xdr:nvSpPr>
      <xdr:spPr>
        <a:xfrm>
          <a:off x="2038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156754</xdr:rowOff>
    </xdr:from>
    <xdr:to>
      <xdr:col>111</xdr:col>
      <xdr:colOff>177800</xdr:colOff>
      <xdr:row>62</xdr:row>
      <xdr:rowOff>166551</xdr:rowOff>
    </xdr:to>
    <xdr:cxnSp macro="">
      <xdr:nvCxnSpPr>
        <xdr:cNvPr id="582" name="直線コネクタ 581">
          <a:extLst>
            <a:ext uri="{FF2B5EF4-FFF2-40B4-BE49-F238E27FC236}">
              <a16:creationId xmlns:a16="http://schemas.microsoft.com/office/drawing/2014/main" id="{9F9FB05F-3F18-410D-945E-B69BAA0FFF14}"/>
            </a:ext>
          </a:extLst>
        </xdr:cNvPr>
        <xdr:cNvCxnSpPr/>
      </xdr:nvCxnSpPr>
      <xdr:spPr>
        <a:xfrm flipV="1">
          <a:off x="20434300" y="107866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583" name="楕円 582">
          <a:extLst>
            <a:ext uri="{FF2B5EF4-FFF2-40B4-BE49-F238E27FC236}">
              <a16:creationId xmlns:a16="http://schemas.microsoft.com/office/drawing/2014/main" id="{3B4C92F3-56B4-4C7B-8064-8D11BA16FCE3}"/>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62</xdr:row>
      <xdr:rowOff>166551</xdr:rowOff>
    </xdr:to>
    <xdr:cxnSp macro="">
      <xdr:nvCxnSpPr>
        <xdr:cNvPr id="584" name="直線コネクタ 583">
          <a:extLst>
            <a:ext uri="{FF2B5EF4-FFF2-40B4-BE49-F238E27FC236}">
              <a16:creationId xmlns:a16="http://schemas.microsoft.com/office/drawing/2014/main" id="{0DF3F8E8-4865-4612-824B-CDD735034DFC}"/>
            </a:ext>
          </a:extLst>
        </xdr:cNvPr>
        <xdr:cNvCxnSpPr/>
      </xdr:nvCxnSpPr>
      <xdr:spPr>
        <a:xfrm>
          <a:off x="19545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119017</xdr:rowOff>
    </xdr:from>
    <xdr:to>
      <xdr:col>98</xdr:col>
      <xdr:colOff>38100</xdr:colOff>
      <xdr:row>63</xdr:row>
      <xdr:rowOff>49167</xdr:rowOff>
    </xdr:to>
    <xdr:sp macro="" textlink="">
      <xdr:nvSpPr>
        <xdr:cNvPr id="585" name="楕円 584">
          <a:extLst>
            <a:ext uri="{FF2B5EF4-FFF2-40B4-BE49-F238E27FC236}">
              <a16:creationId xmlns:a16="http://schemas.microsoft.com/office/drawing/2014/main" id="{C3C569C6-B110-42B3-B2DE-31F1E146AF15}"/>
            </a:ext>
          </a:extLst>
        </xdr:cNvPr>
        <xdr:cNvSpPr/>
      </xdr:nvSpPr>
      <xdr:spPr>
        <a:xfrm>
          <a:off x="18605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169817</xdr:rowOff>
    </xdr:to>
    <xdr:cxnSp macro="">
      <xdr:nvCxnSpPr>
        <xdr:cNvPr id="586" name="直線コネクタ 585">
          <a:extLst>
            <a:ext uri="{FF2B5EF4-FFF2-40B4-BE49-F238E27FC236}">
              <a16:creationId xmlns:a16="http://schemas.microsoft.com/office/drawing/2014/main" id="{292E423D-5F4A-4B3F-8E04-4D16494840D2}"/>
            </a:ext>
          </a:extLst>
        </xdr:cNvPr>
        <xdr:cNvCxnSpPr/>
      </xdr:nvCxnSpPr>
      <xdr:spPr>
        <a:xfrm flipV="1">
          <a:off x="18656300" y="107931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587" name="n_1aveValue【学校施設】&#10;一人当たり面積">
          <a:extLst>
            <a:ext uri="{FF2B5EF4-FFF2-40B4-BE49-F238E27FC236}">
              <a16:creationId xmlns:a16="http://schemas.microsoft.com/office/drawing/2014/main" id="{7B8DC978-F287-4F9D-86C0-CE5FEB95B125}"/>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588" name="n_2aveValue【学校施設】&#10;一人当たり面積">
          <a:extLst>
            <a:ext uri="{FF2B5EF4-FFF2-40B4-BE49-F238E27FC236}">
              <a16:creationId xmlns:a16="http://schemas.microsoft.com/office/drawing/2014/main" id="{D3C05285-31AB-4549-86AB-E883A7291DC9}"/>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589" name="n_3aveValue【学校施設】&#10;一人当たり面積">
          <a:extLst>
            <a:ext uri="{FF2B5EF4-FFF2-40B4-BE49-F238E27FC236}">
              <a16:creationId xmlns:a16="http://schemas.microsoft.com/office/drawing/2014/main" id="{D6D27733-05E2-4BD5-A39C-82E396101021}"/>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90" name="n_4aveValue【学校施設】&#10;一人当たり面積">
          <a:extLst>
            <a:ext uri="{FF2B5EF4-FFF2-40B4-BE49-F238E27FC236}">
              <a16:creationId xmlns:a16="http://schemas.microsoft.com/office/drawing/2014/main" id="{E4522601-26E3-497B-A987-D28E26F5B94F}"/>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27231</xdr:rowOff>
    </xdr:from>
    <xdr:ext cx="469744" cy="259045"/>
    <xdr:sp macro="" textlink="">
      <xdr:nvSpPr>
        <xdr:cNvPr id="591" name="n_1mainValue【学校施設】&#10;一人当たり面積">
          <a:extLst>
            <a:ext uri="{FF2B5EF4-FFF2-40B4-BE49-F238E27FC236}">
              <a16:creationId xmlns:a16="http://schemas.microsoft.com/office/drawing/2014/main" id="{118967F6-1D4E-4B99-A7B1-69C690432DD0}"/>
            </a:ext>
          </a:extLst>
        </xdr:cNvPr>
        <xdr:cNvSpPr txBox="1"/>
      </xdr:nvSpPr>
      <xdr:spPr>
        <a:xfrm>
          <a:off x="21075727" y="108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37028</xdr:rowOff>
    </xdr:from>
    <xdr:ext cx="469744" cy="259045"/>
    <xdr:sp macro="" textlink="">
      <xdr:nvSpPr>
        <xdr:cNvPr id="592" name="n_2mainValue【学校施設】&#10;一人当たり面積">
          <a:extLst>
            <a:ext uri="{FF2B5EF4-FFF2-40B4-BE49-F238E27FC236}">
              <a16:creationId xmlns:a16="http://schemas.microsoft.com/office/drawing/2014/main" id="{BB29A1FC-55B7-4A6C-AF22-C862731058A0}"/>
            </a:ext>
          </a:extLst>
        </xdr:cNvPr>
        <xdr:cNvSpPr txBox="1"/>
      </xdr:nvSpPr>
      <xdr:spPr>
        <a:xfrm>
          <a:off x="20199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593" name="n_3mainValue【学校施設】&#10;一人当たり面積">
          <a:extLst>
            <a:ext uri="{FF2B5EF4-FFF2-40B4-BE49-F238E27FC236}">
              <a16:creationId xmlns:a16="http://schemas.microsoft.com/office/drawing/2014/main" id="{B78DC9B5-7CD5-47EB-8A7C-6B4F8E10964B}"/>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40294</xdr:rowOff>
    </xdr:from>
    <xdr:ext cx="469744" cy="259045"/>
    <xdr:sp macro="" textlink="">
      <xdr:nvSpPr>
        <xdr:cNvPr id="594" name="n_4mainValue【学校施設】&#10;一人当たり面積">
          <a:extLst>
            <a:ext uri="{FF2B5EF4-FFF2-40B4-BE49-F238E27FC236}">
              <a16:creationId xmlns:a16="http://schemas.microsoft.com/office/drawing/2014/main" id="{C5658EE5-3B45-445B-99F8-41044BBD9792}"/>
            </a:ext>
          </a:extLst>
        </xdr:cNvPr>
        <xdr:cNvSpPr txBox="1"/>
      </xdr:nvSpPr>
      <xdr:spPr>
        <a:xfrm>
          <a:off x="18421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7B9D34E6-8F10-4791-AA88-A9DB88018E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98B61F6E-F749-4477-BB33-E4E969D5304E}"/>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59225B15-FE31-4FA7-852F-EAE9660246BB}"/>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924CA3D4-8099-45B2-9140-0DF63DFC38F9}"/>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FCDD8BA3-F521-45AB-8821-77BC4F9853AA}"/>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13CD1ED-37F1-4CA7-BF22-12AB20246D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6485A55F-4718-4050-839F-C87CAE85AE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86685903-4247-48B8-865D-20AEA19D25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BDC49D06-80C7-4D91-A887-B4C9EF7F9E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E1B95468-1CCD-424D-8A08-AE6882F7DFB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1185E2DE-9FB4-4FDE-AB4E-E0620EAB8DCF}"/>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57F9A762-80B4-4D77-8D4A-632F5E8C987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E811113F-F74F-4246-89F5-1BA41CF537A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57179D1D-D450-4EC6-9BD5-C8475A31D38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693290E4-103F-4508-AA0B-78BC0859537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29C20BEE-2EEB-45F7-91F5-E8BFBB2126B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F185C05B-4A70-4CC2-98EC-17E068BC8A9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1A4572DE-9836-4DCD-8FE0-C6558EA5DD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8C1D9A5A-1A49-4EB0-ABD9-44738FAFD98B}"/>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F223DCE3-8391-4287-8F02-7E501ADA79C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75921BBA-31DE-47F2-91AE-93C3E6A1BCED}"/>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6" name="【図書館】&#10;有形固定資産減価償却率最小値テキスト">
          <a:extLst>
            <a:ext uri="{FF2B5EF4-FFF2-40B4-BE49-F238E27FC236}">
              <a16:creationId xmlns:a16="http://schemas.microsoft.com/office/drawing/2014/main" id="{A8325842-0379-4CE6-A048-99E8C39A1625}"/>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DE0A361F-B90A-40AE-8272-291B3546985F}"/>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18" name="【図書館】&#10;有形固定資産減価償却率最大値テキスト">
          <a:extLst>
            <a:ext uri="{FF2B5EF4-FFF2-40B4-BE49-F238E27FC236}">
              <a16:creationId xmlns:a16="http://schemas.microsoft.com/office/drawing/2014/main" id="{1C86F8B7-49BA-4F46-ACD1-5FD9698C2730}"/>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2D3DD48E-CC7A-4C70-9696-EE472B04ECCE}"/>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macro="" textlink="">
      <xdr:nvSpPr>
        <xdr:cNvPr id="620" name="【図書館】&#10;有形固定資産減価償却率平均値テキスト">
          <a:extLst>
            <a:ext uri="{FF2B5EF4-FFF2-40B4-BE49-F238E27FC236}">
              <a16:creationId xmlns:a16="http://schemas.microsoft.com/office/drawing/2014/main" id="{9D84494B-690E-4DD3-92AD-307073320A7F}"/>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0B4EA664-5CBA-42BA-927F-DE3DDC9BB3EC}"/>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2" name="フローチャート: 判断 621">
          <a:extLst>
            <a:ext uri="{FF2B5EF4-FFF2-40B4-BE49-F238E27FC236}">
              <a16:creationId xmlns:a16="http://schemas.microsoft.com/office/drawing/2014/main" id="{CB3BF03A-F1DF-46A1-A09E-E95E4219A25D}"/>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3" name="フローチャート: 判断 622">
          <a:extLst>
            <a:ext uri="{FF2B5EF4-FFF2-40B4-BE49-F238E27FC236}">
              <a16:creationId xmlns:a16="http://schemas.microsoft.com/office/drawing/2014/main" id="{363E812D-4149-4B1A-97A9-AD043AB87E9F}"/>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4" name="フローチャート: 判断 623">
          <a:extLst>
            <a:ext uri="{FF2B5EF4-FFF2-40B4-BE49-F238E27FC236}">
              <a16:creationId xmlns:a16="http://schemas.microsoft.com/office/drawing/2014/main" id="{6B3F7068-3080-4057-85AD-113D2F5694DC}"/>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5" name="フローチャート: 判断 624">
          <a:extLst>
            <a:ext uri="{FF2B5EF4-FFF2-40B4-BE49-F238E27FC236}">
              <a16:creationId xmlns:a16="http://schemas.microsoft.com/office/drawing/2014/main" id="{C7947B0F-5B76-4DC8-9898-F0B2026B9005}"/>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1CE3F10-D318-4E55-8579-43C35FD413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E898181-9794-4F98-BF00-FF3416F030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1048E47-1ED7-4254-B812-AAA85759515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6E07F55F-F573-4D4B-A606-66F9C04E939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21FB76A-3FAE-49E5-93E2-DDD70BCAA1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76454</xdr:rowOff>
    </xdr:from>
    <xdr:to>
      <xdr:col>85</xdr:col>
      <xdr:colOff>177800</xdr:colOff>
      <xdr:row>80</xdr:row>
      <xdr:rowOff>6604</xdr:rowOff>
    </xdr:to>
    <xdr:sp macro="" textlink="">
      <xdr:nvSpPr>
        <xdr:cNvPr id="631" name="楕円 630">
          <a:extLst>
            <a:ext uri="{FF2B5EF4-FFF2-40B4-BE49-F238E27FC236}">
              <a16:creationId xmlns:a16="http://schemas.microsoft.com/office/drawing/2014/main" id="{8AEB1BF1-412B-4B49-A8A6-FB52F4279F59}"/>
            </a:ext>
          </a:extLst>
        </xdr:cNvPr>
        <xdr:cNvSpPr/>
      </xdr:nvSpPr>
      <xdr:spPr>
        <a:xfrm>
          <a:off x="162687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99331</xdr:rowOff>
    </xdr:from>
    <xdr:ext cx="405111" cy="259045"/>
    <xdr:sp macro="" textlink="">
      <xdr:nvSpPr>
        <xdr:cNvPr id="632" name="【図書館】&#10;有形固定資産減価償却率該当値テキスト">
          <a:extLst>
            <a:ext uri="{FF2B5EF4-FFF2-40B4-BE49-F238E27FC236}">
              <a16:creationId xmlns:a16="http://schemas.microsoft.com/office/drawing/2014/main" id="{6DDC1F21-6E42-4100-9745-0A12E1ADD576}"/>
            </a:ext>
          </a:extLst>
        </xdr:cNvPr>
        <xdr:cNvSpPr txBox="1"/>
      </xdr:nvSpPr>
      <xdr:spPr>
        <a:xfrm>
          <a:off x="16370300" y="134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33" name="楕円 632">
          <a:extLst>
            <a:ext uri="{FF2B5EF4-FFF2-40B4-BE49-F238E27FC236}">
              <a16:creationId xmlns:a16="http://schemas.microsoft.com/office/drawing/2014/main" id="{C220E377-364D-42D2-88A3-BD30DDA3B201}"/>
            </a:ext>
          </a:extLst>
        </xdr:cNvPr>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127254</xdr:rowOff>
    </xdr:to>
    <xdr:cxnSp macro="">
      <xdr:nvCxnSpPr>
        <xdr:cNvPr id="634" name="直線コネクタ 633">
          <a:extLst>
            <a:ext uri="{FF2B5EF4-FFF2-40B4-BE49-F238E27FC236}">
              <a16:creationId xmlns:a16="http://schemas.microsoft.com/office/drawing/2014/main" id="{681376A3-5B62-4E86-9729-401FBF3B7948}"/>
            </a:ext>
          </a:extLst>
        </xdr:cNvPr>
        <xdr:cNvCxnSpPr/>
      </xdr:nvCxnSpPr>
      <xdr:spPr>
        <a:xfrm>
          <a:off x="15481300" y="136626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28448</xdr:rowOff>
    </xdr:from>
    <xdr:to>
      <xdr:col>76</xdr:col>
      <xdr:colOff>165100</xdr:colOff>
      <xdr:row>79</xdr:row>
      <xdr:rowOff>130048</xdr:rowOff>
    </xdr:to>
    <xdr:sp macro="" textlink="">
      <xdr:nvSpPr>
        <xdr:cNvPr id="635" name="楕円 634">
          <a:extLst>
            <a:ext uri="{FF2B5EF4-FFF2-40B4-BE49-F238E27FC236}">
              <a16:creationId xmlns:a16="http://schemas.microsoft.com/office/drawing/2014/main" id="{33B77335-79F4-433B-A2DD-3B1B74562733}"/>
            </a:ext>
          </a:extLst>
        </xdr:cNvPr>
        <xdr:cNvSpPr/>
      </xdr:nvSpPr>
      <xdr:spPr>
        <a:xfrm>
          <a:off x="14541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79248</xdr:rowOff>
    </xdr:from>
    <xdr:to>
      <xdr:col>81</xdr:col>
      <xdr:colOff>50800</xdr:colOff>
      <xdr:row>79</xdr:row>
      <xdr:rowOff>118111</xdr:rowOff>
    </xdr:to>
    <xdr:cxnSp macro="">
      <xdr:nvCxnSpPr>
        <xdr:cNvPr id="636" name="直線コネクタ 635">
          <a:extLst>
            <a:ext uri="{FF2B5EF4-FFF2-40B4-BE49-F238E27FC236}">
              <a16:creationId xmlns:a16="http://schemas.microsoft.com/office/drawing/2014/main" id="{D5373EDC-9214-4B0D-B3D3-F3BF4D3CB2A9}"/>
            </a:ext>
          </a:extLst>
        </xdr:cNvPr>
        <xdr:cNvCxnSpPr/>
      </xdr:nvCxnSpPr>
      <xdr:spPr>
        <a:xfrm>
          <a:off x="14592300" y="13623798"/>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154178</xdr:rowOff>
    </xdr:from>
    <xdr:to>
      <xdr:col>72</xdr:col>
      <xdr:colOff>38100</xdr:colOff>
      <xdr:row>79</xdr:row>
      <xdr:rowOff>84328</xdr:rowOff>
    </xdr:to>
    <xdr:sp macro="" textlink="">
      <xdr:nvSpPr>
        <xdr:cNvPr id="637" name="楕円 636">
          <a:extLst>
            <a:ext uri="{FF2B5EF4-FFF2-40B4-BE49-F238E27FC236}">
              <a16:creationId xmlns:a16="http://schemas.microsoft.com/office/drawing/2014/main" id="{7EE5A8A2-606B-4841-A29C-C5B39260D2F8}"/>
            </a:ext>
          </a:extLst>
        </xdr:cNvPr>
        <xdr:cNvSpPr/>
      </xdr:nvSpPr>
      <xdr:spPr>
        <a:xfrm>
          <a:off x="13652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33528</xdr:rowOff>
    </xdr:from>
    <xdr:to>
      <xdr:col>76</xdr:col>
      <xdr:colOff>114300</xdr:colOff>
      <xdr:row>79</xdr:row>
      <xdr:rowOff>79248</xdr:rowOff>
    </xdr:to>
    <xdr:cxnSp macro="">
      <xdr:nvCxnSpPr>
        <xdr:cNvPr id="638" name="直線コネクタ 637">
          <a:extLst>
            <a:ext uri="{FF2B5EF4-FFF2-40B4-BE49-F238E27FC236}">
              <a16:creationId xmlns:a16="http://schemas.microsoft.com/office/drawing/2014/main" id="{E1A48687-A732-410D-B977-D13E5CD25880}"/>
            </a:ext>
          </a:extLst>
        </xdr:cNvPr>
        <xdr:cNvCxnSpPr/>
      </xdr:nvCxnSpPr>
      <xdr:spPr>
        <a:xfrm>
          <a:off x="13703300" y="135780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110744</xdr:rowOff>
    </xdr:from>
    <xdr:to>
      <xdr:col>67</xdr:col>
      <xdr:colOff>101600</xdr:colOff>
      <xdr:row>79</xdr:row>
      <xdr:rowOff>40894</xdr:rowOff>
    </xdr:to>
    <xdr:sp macro="" textlink="">
      <xdr:nvSpPr>
        <xdr:cNvPr id="639" name="楕円 638">
          <a:extLst>
            <a:ext uri="{FF2B5EF4-FFF2-40B4-BE49-F238E27FC236}">
              <a16:creationId xmlns:a16="http://schemas.microsoft.com/office/drawing/2014/main" id="{A74FB68C-6E86-4A95-903E-F6C4915121E9}"/>
            </a:ext>
          </a:extLst>
        </xdr:cNvPr>
        <xdr:cNvSpPr/>
      </xdr:nvSpPr>
      <xdr:spPr>
        <a:xfrm>
          <a:off x="12763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161544</xdr:rowOff>
    </xdr:from>
    <xdr:to>
      <xdr:col>71</xdr:col>
      <xdr:colOff>177800</xdr:colOff>
      <xdr:row>79</xdr:row>
      <xdr:rowOff>33528</xdr:rowOff>
    </xdr:to>
    <xdr:cxnSp macro="">
      <xdr:nvCxnSpPr>
        <xdr:cNvPr id="640" name="直線コネクタ 639">
          <a:extLst>
            <a:ext uri="{FF2B5EF4-FFF2-40B4-BE49-F238E27FC236}">
              <a16:creationId xmlns:a16="http://schemas.microsoft.com/office/drawing/2014/main" id="{F888593D-791F-48E0-BD41-0D42D9BC9673}"/>
            </a:ext>
          </a:extLst>
        </xdr:cNvPr>
        <xdr:cNvCxnSpPr/>
      </xdr:nvCxnSpPr>
      <xdr:spPr>
        <a:xfrm>
          <a:off x="12814300" y="135346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641" name="n_1aveValue【図書館】&#10;有形固定資産減価償却率">
          <a:extLst>
            <a:ext uri="{FF2B5EF4-FFF2-40B4-BE49-F238E27FC236}">
              <a16:creationId xmlns:a16="http://schemas.microsoft.com/office/drawing/2014/main" id="{66C01698-2CD5-4FE5-8EB8-A1177691F00A}"/>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164609</xdr:rowOff>
    </xdr:from>
    <xdr:ext cx="405111" cy="259045"/>
    <xdr:sp macro="" textlink="">
      <xdr:nvSpPr>
        <xdr:cNvPr id="642" name="n_2aveValue【図書館】&#10;有形固定資産減価償却率">
          <a:extLst>
            <a:ext uri="{FF2B5EF4-FFF2-40B4-BE49-F238E27FC236}">
              <a16:creationId xmlns:a16="http://schemas.microsoft.com/office/drawing/2014/main" id="{593851C5-AD67-42AC-87E1-BFFEDE4FEE88}"/>
            </a:ext>
          </a:extLst>
        </xdr:cNvPr>
        <xdr:cNvSpPr txBox="1"/>
      </xdr:nvSpPr>
      <xdr:spPr>
        <a:xfrm>
          <a:off x="14389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43" name="n_3aveValue【図書館】&#10;有形固定資産減価償却率">
          <a:extLst>
            <a:ext uri="{FF2B5EF4-FFF2-40B4-BE49-F238E27FC236}">
              <a16:creationId xmlns:a16="http://schemas.microsoft.com/office/drawing/2014/main" id="{2C17CAC6-3116-47FE-9BCE-CF8E2BC6A3B5}"/>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644" name="n_4aveValue【図書館】&#10;有形固定資産減価償却率">
          <a:extLst>
            <a:ext uri="{FF2B5EF4-FFF2-40B4-BE49-F238E27FC236}">
              <a16:creationId xmlns:a16="http://schemas.microsoft.com/office/drawing/2014/main" id="{E2913D3D-7C12-4DE3-AF7A-12C52EB09876}"/>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45" name="n_1mainValue【図書館】&#10;有形固定資産減価償却率">
          <a:extLst>
            <a:ext uri="{FF2B5EF4-FFF2-40B4-BE49-F238E27FC236}">
              <a16:creationId xmlns:a16="http://schemas.microsoft.com/office/drawing/2014/main" id="{6A78E8C0-7879-46A8-BB40-8DA61E3A148A}"/>
            </a:ext>
          </a:extLst>
        </xdr:cNvPr>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146575</xdr:rowOff>
    </xdr:from>
    <xdr:ext cx="405111" cy="259045"/>
    <xdr:sp macro="" textlink="">
      <xdr:nvSpPr>
        <xdr:cNvPr id="646" name="n_2mainValue【図書館】&#10;有形固定資産減価償却率">
          <a:extLst>
            <a:ext uri="{FF2B5EF4-FFF2-40B4-BE49-F238E27FC236}">
              <a16:creationId xmlns:a16="http://schemas.microsoft.com/office/drawing/2014/main" id="{2B06CCFB-CF19-4FF1-9585-825F18E06F80}"/>
            </a:ext>
          </a:extLst>
        </xdr:cNvPr>
        <xdr:cNvSpPr txBox="1"/>
      </xdr:nvSpPr>
      <xdr:spPr>
        <a:xfrm>
          <a:off x="14389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100855</xdr:rowOff>
    </xdr:from>
    <xdr:ext cx="405111" cy="259045"/>
    <xdr:sp macro="" textlink="">
      <xdr:nvSpPr>
        <xdr:cNvPr id="647" name="n_3mainValue【図書館】&#10;有形固定資産減価償却率">
          <a:extLst>
            <a:ext uri="{FF2B5EF4-FFF2-40B4-BE49-F238E27FC236}">
              <a16:creationId xmlns:a16="http://schemas.microsoft.com/office/drawing/2014/main" id="{00CFC63C-8B6F-42B4-84EC-C77D05C4A603}"/>
            </a:ext>
          </a:extLst>
        </xdr:cNvPr>
        <xdr:cNvSpPr txBox="1"/>
      </xdr:nvSpPr>
      <xdr:spPr>
        <a:xfrm>
          <a:off x="13500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57421</xdr:rowOff>
    </xdr:from>
    <xdr:ext cx="405111" cy="259045"/>
    <xdr:sp macro="" textlink="">
      <xdr:nvSpPr>
        <xdr:cNvPr id="648" name="n_4mainValue【図書館】&#10;有形固定資産減価償却率">
          <a:extLst>
            <a:ext uri="{FF2B5EF4-FFF2-40B4-BE49-F238E27FC236}">
              <a16:creationId xmlns:a16="http://schemas.microsoft.com/office/drawing/2014/main" id="{1BC0EA81-F1A8-47ED-A56D-F61F45E63372}"/>
            </a:ext>
          </a:extLst>
        </xdr:cNvPr>
        <xdr:cNvSpPr txBox="1"/>
      </xdr:nvSpPr>
      <xdr:spPr>
        <a:xfrm>
          <a:off x="12611744" y="132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DA731019-1DE5-4C64-A253-02225F2B9C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26300102-0935-45AE-925E-EA93A5204FAB}"/>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8AFE8E99-3221-4E2D-B908-ED3E5633C534}"/>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4536DD55-7179-4543-81DB-13484C39C76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FFDFC6BA-796E-4235-8C1B-E0AE9DA65470}"/>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E8A5B5DF-486F-4EE1-A0CC-D2EC4F94E5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39D15875-D22F-4D6B-B514-912FD37BB2A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86958418-CABD-44FB-9A9B-814FDFF9B0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7CDD9861-999B-4403-B904-01BA3F857D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73CAF3AD-8F11-49EA-AF70-279B94192D7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475183A9-CDFC-4970-B209-5AA06C243B4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2A298EFC-C66A-40BC-8542-18319BDB7D5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2D86CFE1-1E7C-4276-9A2E-D10B1411B44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24A72175-C24E-4296-B759-19188BCD83C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213BAB3A-7B7A-4E34-9E9D-42D87D505AA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2245655A-1856-4E33-A493-3CD4C59D1B5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B8075AEE-E9C7-4A2B-ADD2-28F0B5659CD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EE1AFF19-1F38-429C-85CF-4F45958BBC9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ED668EBC-4E53-4B35-A513-5708F409E2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3A8C97C0-E570-4202-AA59-F3B0F3FF94C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1FF82659-B69F-4B59-A19A-076FF7FBB3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D99F3B64-BB41-4D4C-B356-0381CEADC1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9EABD52B-E17E-493C-8092-79476E2129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209C4323-5D5F-4329-8EDD-8CB62F48574B}"/>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221B01D5-155D-4CD0-B150-64FC1A9B76AA}"/>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6319754A-09AA-4DD6-A1A9-F3CFC6943698}"/>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1B483640-FFBE-473E-B8DC-DA462CF45850}"/>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1D3B2C96-D194-47FE-BB1B-601F30162A1E}"/>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77" name="【図書館】&#10;一人当たり面積平均値テキスト">
          <a:extLst>
            <a:ext uri="{FF2B5EF4-FFF2-40B4-BE49-F238E27FC236}">
              <a16:creationId xmlns:a16="http://schemas.microsoft.com/office/drawing/2014/main" id="{908B9235-FD83-4398-B619-7D02783DD15A}"/>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7F37D50D-5EA1-431F-A1A2-BD054A2678A9}"/>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FA8A1676-D395-4BEB-AB47-3A3BDF796DBB}"/>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074DE742-DA57-44CF-88BC-49D06FEC21C4}"/>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0C508AA5-EFC7-47F4-8BAC-E4470B485192}"/>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DD8E7351-9BC0-45D9-98D5-C7D1D12DCED2}"/>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FD9AC51D-FB01-4F3B-A8B6-8916C92A726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A8584EA-B0AE-4572-BBB8-7FEBFAEF138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FA6117F-9FE9-4AE0-8130-DD3B48E4270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54339865-0953-4C4E-944A-72960609A1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0112A6E-CE23-4ADC-819F-0F2C7D0938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8" name="楕円 687">
          <a:extLst>
            <a:ext uri="{FF2B5EF4-FFF2-40B4-BE49-F238E27FC236}">
              <a16:creationId xmlns:a16="http://schemas.microsoft.com/office/drawing/2014/main" id="{B0D1B256-E224-4D11-BAAD-22A8021A9DBD}"/>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48277</xdr:rowOff>
    </xdr:from>
    <xdr:ext cx="469744" cy="259045"/>
    <xdr:sp macro="" textlink="">
      <xdr:nvSpPr>
        <xdr:cNvPr id="689" name="【図書館】&#10;一人当たり面積該当値テキスト">
          <a:extLst>
            <a:ext uri="{FF2B5EF4-FFF2-40B4-BE49-F238E27FC236}">
              <a16:creationId xmlns:a16="http://schemas.microsoft.com/office/drawing/2014/main" id="{BCCD86F2-010F-4FD5-BA5A-FB3A084775F5}"/>
            </a:ext>
          </a:extLst>
        </xdr:cNvPr>
        <xdr:cNvSpPr txBox="1"/>
      </xdr:nvSpPr>
      <xdr:spPr>
        <a:xfrm>
          <a:off x="222123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90" name="楕円 689">
          <a:extLst>
            <a:ext uri="{FF2B5EF4-FFF2-40B4-BE49-F238E27FC236}">
              <a16:creationId xmlns:a16="http://schemas.microsoft.com/office/drawing/2014/main" id="{2928069B-AB7E-4F5E-BACF-A727D8275D9A}"/>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91" name="直線コネクタ 690">
          <a:extLst>
            <a:ext uri="{FF2B5EF4-FFF2-40B4-BE49-F238E27FC236}">
              <a16:creationId xmlns:a16="http://schemas.microsoft.com/office/drawing/2014/main" id="{408D18B2-5192-4E12-A29D-34C88F8EDD03}"/>
            </a:ext>
          </a:extLst>
        </xdr:cNvPr>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92" name="楕円 691">
          <a:extLst>
            <a:ext uri="{FF2B5EF4-FFF2-40B4-BE49-F238E27FC236}">
              <a16:creationId xmlns:a16="http://schemas.microsoft.com/office/drawing/2014/main" id="{41BA40BE-EF32-4444-8F0A-A658BFDE8DC2}"/>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693" name="直線コネクタ 692">
          <a:extLst>
            <a:ext uri="{FF2B5EF4-FFF2-40B4-BE49-F238E27FC236}">
              <a16:creationId xmlns:a16="http://schemas.microsoft.com/office/drawing/2014/main" id="{1A7750F0-0046-47BE-B68F-A03126FDD747}"/>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94" name="楕円 693">
          <a:extLst>
            <a:ext uri="{FF2B5EF4-FFF2-40B4-BE49-F238E27FC236}">
              <a16:creationId xmlns:a16="http://schemas.microsoft.com/office/drawing/2014/main" id="{AD1E7AEE-8D25-473A-8FC3-22A4016BAA2B}"/>
            </a:ext>
          </a:extLst>
        </xdr:cNvPr>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695" name="直線コネクタ 694">
          <a:extLst>
            <a:ext uri="{FF2B5EF4-FFF2-40B4-BE49-F238E27FC236}">
              <a16:creationId xmlns:a16="http://schemas.microsoft.com/office/drawing/2014/main" id="{B7D88181-D812-48D4-9231-93D42D886723}"/>
            </a:ext>
          </a:extLst>
        </xdr:cNvPr>
        <xdr:cNvCxnSpPr/>
      </xdr:nvCxnSpPr>
      <xdr:spPr>
        <a:xfrm>
          <a:off x="19545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96" name="楕円 695">
          <a:extLst>
            <a:ext uri="{FF2B5EF4-FFF2-40B4-BE49-F238E27FC236}">
              <a16:creationId xmlns:a16="http://schemas.microsoft.com/office/drawing/2014/main" id="{453BD0C5-BF9A-43CE-9370-1FC588FCB146}"/>
            </a:ext>
          </a:extLst>
        </xdr:cNvPr>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697" name="直線コネクタ 696">
          <a:extLst>
            <a:ext uri="{FF2B5EF4-FFF2-40B4-BE49-F238E27FC236}">
              <a16:creationId xmlns:a16="http://schemas.microsoft.com/office/drawing/2014/main" id="{5964F2D4-B70B-41DA-B264-A6662E701DED}"/>
            </a:ext>
          </a:extLst>
        </xdr:cNvPr>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698" name="n_1aveValue【図書館】&#10;一人当たり面積">
          <a:extLst>
            <a:ext uri="{FF2B5EF4-FFF2-40B4-BE49-F238E27FC236}">
              <a16:creationId xmlns:a16="http://schemas.microsoft.com/office/drawing/2014/main" id="{9776BD99-DA54-4A18-BDCB-A47F6D87A9C6}"/>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99" name="n_2aveValue【図書館】&#10;一人当たり面積">
          <a:extLst>
            <a:ext uri="{FF2B5EF4-FFF2-40B4-BE49-F238E27FC236}">
              <a16:creationId xmlns:a16="http://schemas.microsoft.com/office/drawing/2014/main" id="{575AA747-16DC-4A34-8CE8-B28793DF016F}"/>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0" name="n_3aveValue【図書館】&#10;一人当たり面積">
          <a:extLst>
            <a:ext uri="{FF2B5EF4-FFF2-40B4-BE49-F238E27FC236}">
              <a16:creationId xmlns:a16="http://schemas.microsoft.com/office/drawing/2014/main" id="{562F5FAB-019E-4565-BF48-9E21F4E72962}"/>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01" name="n_4aveValue【図書館】&#10;一人当たり面積">
          <a:extLst>
            <a:ext uri="{FF2B5EF4-FFF2-40B4-BE49-F238E27FC236}">
              <a16:creationId xmlns:a16="http://schemas.microsoft.com/office/drawing/2014/main" id="{ECC9CA18-7E77-4979-A14D-4D00A398AF69}"/>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143527</xdr:rowOff>
    </xdr:from>
    <xdr:ext cx="469744" cy="259045"/>
    <xdr:sp macro="" textlink="">
      <xdr:nvSpPr>
        <xdr:cNvPr id="702" name="n_1mainValue【図書館】&#10;一人当たり面積">
          <a:extLst>
            <a:ext uri="{FF2B5EF4-FFF2-40B4-BE49-F238E27FC236}">
              <a16:creationId xmlns:a16="http://schemas.microsoft.com/office/drawing/2014/main" id="{55D12044-0DC5-43B6-A1EA-9CF206DCF66A}"/>
            </a:ext>
          </a:extLst>
        </xdr:cNvPr>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03" name="n_2mainValue【図書館】&#10;一人当たり面積">
          <a:extLst>
            <a:ext uri="{FF2B5EF4-FFF2-40B4-BE49-F238E27FC236}">
              <a16:creationId xmlns:a16="http://schemas.microsoft.com/office/drawing/2014/main" id="{7BF825EF-E6D0-4911-A9AA-83362BC4A9A9}"/>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04" name="n_3mainValue【図書館】&#10;一人当たり面積">
          <a:extLst>
            <a:ext uri="{FF2B5EF4-FFF2-40B4-BE49-F238E27FC236}">
              <a16:creationId xmlns:a16="http://schemas.microsoft.com/office/drawing/2014/main" id="{FE22AE39-F44F-4254-BBFA-A962380BEE15}"/>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05" name="n_4mainValue【図書館】&#10;一人当たり面積">
          <a:extLst>
            <a:ext uri="{FF2B5EF4-FFF2-40B4-BE49-F238E27FC236}">
              <a16:creationId xmlns:a16="http://schemas.microsoft.com/office/drawing/2014/main" id="{980BAC03-E3E9-4270-AE17-30F3FBAD7C2F}"/>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4136A01-2989-49BF-82A9-90A0EF7FA1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8EAE7817-1A3A-4398-A861-1CB9FBFB0E1C}"/>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80F34D0E-075D-438F-85B1-2B5EACEC3BE6}"/>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C571E618-50D2-4E6E-B6C9-696D7073C1E5}"/>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9A37ED74-5C41-4FF4-9FC5-977F7DAE9297}"/>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E6178FD8-C608-4122-894A-CFB56D4874A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A133F872-C906-4476-8182-A547E6FC2A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1120DD44-0018-4C7F-B82B-EA9C5A45C9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CCB3E817-8497-4C5F-BC9A-4F14AFD767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80F62C60-6D00-49F5-B485-946AB8B19F9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59DFDF83-A364-4251-BE61-C822BA505E7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7483B08A-5B47-49FC-A486-8B992F32110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0B1BB4D7-4088-414E-B971-90E763D7A97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F73832AB-FFC5-480E-91B2-EC51A5DD9EF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BC46D76E-4B46-47CE-AD5C-536161A978D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5EFBF30E-6AA6-4CF1-8CE2-F5CCA93B944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A31CCE95-0C78-48A4-80BD-F811A529187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F3887B41-C140-425F-B6B0-454B97211B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24E6E06C-4FA9-4226-8CD3-41BC974A10B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F9719A1A-8508-4CCA-A1C6-EB9052B406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A21E8596-9F0B-4A6F-B45A-D575DA27F79D}"/>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7" name="【博物館】&#10;有形固定資産減価償却率最小値テキスト">
          <a:extLst>
            <a:ext uri="{FF2B5EF4-FFF2-40B4-BE49-F238E27FC236}">
              <a16:creationId xmlns:a16="http://schemas.microsoft.com/office/drawing/2014/main" id="{22D3FC88-0E5A-4734-B86E-451E2D6B1C0A}"/>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CA8AED54-73DF-49E2-9CA5-ECF5283306F5}"/>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29" name="【博物館】&#10;有形固定資産減価償却率最大値テキスト">
          <a:extLst>
            <a:ext uri="{FF2B5EF4-FFF2-40B4-BE49-F238E27FC236}">
              <a16:creationId xmlns:a16="http://schemas.microsoft.com/office/drawing/2014/main" id="{A10331C5-858D-40E7-B838-7E9E8DEB7C38}"/>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E1B26464-1B07-418C-AB19-A5C818CF1640}"/>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731" name="【博物館】&#10;有形固定資産減価償却率平均値テキスト">
          <a:extLst>
            <a:ext uri="{FF2B5EF4-FFF2-40B4-BE49-F238E27FC236}">
              <a16:creationId xmlns:a16="http://schemas.microsoft.com/office/drawing/2014/main" id="{E7C06EA6-7541-49CE-99DE-5A3B387D0630}"/>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2" name="フローチャート: 判断 731">
          <a:extLst>
            <a:ext uri="{FF2B5EF4-FFF2-40B4-BE49-F238E27FC236}">
              <a16:creationId xmlns:a16="http://schemas.microsoft.com/office/drawing/2014/main" id="{D9938791-06FF-43BB-908C-CABA5FEF771C}"/>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3" name="フローチャート: 判断 732">
          <a:extLst>
            <a:ext uri="{FF2B5EF4-FFF2-40B4-BE49-F238E27FC236}">
              <a16:creationId xmlns:a16="http://schemas.microsoft.com/office/drawing/2014/main" id="{8B009727-0FEF-4089-AA36-5A453F432F99}"/>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4" name="フローチャート: 判断 733">
          <a:extLst>
            <a:ext uri="{FF2B5EF4-FFF2-40B4-BE49-F238E27FC236}">
              <a16:creationId xmlns:a16="http://schemas.microsoft.com/office/drawing/2014/main" id="{F6073498-112F-4A02-AE60-61CC3798461E}"/>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5" name="フローチャート: 判断 734">
          <a:extLst>
            <a:ext uri="{FF2B5EF4-FFF2-40B4-BE49-F238E27FC236}">
              <a16:creationId xmlns:a16="http://schemas.microsoft.com/office/drawing/2014/main" id="{AF6E5215-BD54-4921-8D43-0E6C33E821F9}"/>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6" name="フローチャート: 判断 735">
          <a:extLst>
            <a:ext uri="{FF2B5EF4-FFF2-40B4-BE49-F238E27FC236}">
              <a16:creationId xmlns:a16="http://schemas.microsoft.com/office/drawing/2014/main" id="{50498DE8-9876-4DFA-B57A-CB60187CA09A}"/>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DD3485E-F310-4E8D-AC8E-BF8483E17B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41286BF-12E6-47D6-8F62-E735C7FD4E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95C6D3B-BC58-4D12-BDD0-063AB98E7D2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FF6877C-5550-456B-A329-B0C4580E298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3EF7E20-C248-47CD-8767-EAE9235E9E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742" name="楕円 741">
          <a:extLst>
            <a:ext uri="{FF2B5EF4-FFF2-40B4-BE49-F238E27FC236}">
              <a16:creationId xmlns:a16="http://schemas.microsoft.com/office/drawing/2014/main" id="{C5FA4D73-DB61-4CB8-B513-F07462F96D5E}"/>
            </a:ext>
          </a:extLst>
        </xdr:cNvPr>
        <xdr:cNvSpPr/>
      </xdr:nvSpPr>
      <xdr:spPr>
        <a:xfrm>
          <a:off x="16268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28973</xdr:rowOff>
    </xdr:from>
    <xdr:ext cx="405111" cy="259045"/>
    <xdr:sp macro="" textlink="">
      <xdr:nvSpPr>
        <xdr:cNvPr id="743" name="【博物館】&#10;有形固定資産減価償却率該当値テキスト">
          <a:extLst>
            <a:ext uri="{FF2B5EF4-FFF2-40B4-BE49-F238E27FC236}">
              <a16:creationId xmlns:a16="http://schemas.microsoft.com/office/drawing/2014/main" id="{53857B5F-774B-4FA3-8502-5322AF84A56A}"/>
            </a:ext>
          </a:extLst>
        </xdr:cNvPr>
        <xdr:cNvSpPr txBox="1"/>
      </xdr:nvSpPr>
      <xdr:spPr>
        <a:xfrm>
          <a:off x="16370300"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44" name="楕円 743">
          <a:extLst>
            <a:ext uri="{FF2B5EF4-FFF2-40B4-BE49-F238E27FC236}">
              <a16:creationId xmlns:a16="http://schemas.microsoft.com/office/drawing/2014/main" id="{63692348-B265-4919-9D79-FBAA6DA36316}"/>
            </a:ext>
          </a:extLst>
        </xdr:cNvPr>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101346</xdr:rowOff>
    </xdr:from>
    <xdr:to>
      <xdr:col>85</xdr:col>
      <xdr:colOff>127000</xdr:colOff>
      <xdr:row>105</xdr:row>
      <xdr:rowOff>147065</xdr:rowOff>
    </xdr:to>
    <xdr:cxnSp macro="">
      <xdr:nvCxnSpPr>
        <xdr:cNvPr id="745" name="直線コネクタ 744">
          <a:extLst>
            <a:ext uri="{FF2B5EF4-FFF2-40B4-BE49-F238E27FC236}">
              <a16:creationId xmlns:a16="http://schemas.microsoft.com/office/drawing/2014/main" id="{E0E2C4E5-7B2F-424C-860D-1ECC87B6D496}"/>
            </a:ext>
          </a:extLst>
        </xdr:cNvPr>
        <xdr:cNvCxnSpPr/>
      </xdr:nvCxnSpPr>
      <xdr:spPr>
        <a:xfrm flipV="1">
          <a:off x="15481300" y="181035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746" name="楕円 745">
          <a:extLst>
            <a:ext uri="{FF2B5EF4-FFF2-40B4-BE49-F238E27FC236}">
              <a16:creationId xmlns:a16="http://schemas.microsoft.com/office/drawing/2014/main" id="{8CF5CEC1-8F01-41B1-B4B9-AF00B7C5B449}"/>
            </a:ext>
          </a:extLst>
        </xdr:cNvPr>
        <xdr:cNvSpPr/>
      </xdr:nvSpPr>
      <xdr:spPr>
        <a:xfrm>
          <a:off x="145415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103632</xdr:rowOff>
    </xdr:from>
    <xdr:to>
      <xdr:col>81</xdr:col>
      <xdr:colOff>50800</xdr:colOff>
      <xdr:row>105</xdr:row>
      <xdr:rowOff>147065</xdr:rowOff>
    </xdr:to>
    <xdr:cxnSp macro="">
      <xdr:nvCxnSpPr>
        <xdr:cNvPr id="747" name="直線コネクタ 746">
          <a:extLst>
            <a:ext uri="{FF2B5EF4-FFF2-40B4-BE49-F238E27FC236}">
              <a16:creationId xmlns:a16="http://schemas.microsoft.com/office/drawing/2014/main" id="{4BFEFE58-3827-40C0-8E56-B62364C2B570}"/>
            </a:ext>
          </a:extLst>
        </xdr:cNvPr>
        <xdr:cNvCxnSpPr/>
      </xdr:nvCxnSpPr>
      <xdr:spPr>
        <a:xfrm>
          <a:off x="14592300" y="181058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7113</xdr:rowOff>
    </xdr:from>
    <xdr:to>
      <xdr:col>72</xdr:col>
      <xdr:colOff>38100</xdr:colOff>
      <xdr:row>105</xdr:row>
      <xdr:rowOff>108713</xdr:rowOff>
    </xdr:to>
    <xdr:sp macro="" textlink="">
      <xdr:nvSpPr>
        <xdr:cNvPr id="748" name="楕円 747">
          <a:extLst>
            <a:ext uri="{FF2B5EF4-FFF2-40B4-BE49-F238E27FC236}">
              <a16:creationId xmlns:a16="http://schemas.microsoft.com/office/drawing/2014/main" id="{C5EB495D-340B-43B5-B03C-520F9D9E4B8E}"/>
            </a:ext>
          </a:extLst>
        </xdr:cNvPr>
        <xdr:cNvSpPr/>
      </xdr:nvSpPr>
      <xdr:spPr>
        <a:xfrm>
          <a:off x="13652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57913</xdr:rowOff>
    </xdr:from>
    <xdr:to>
      <xdr:col>76</xdr:col>
      <xdr:colOff>114300</xdr:colOff>
      <xdr:row>105</xdr:row>
      <xdr:rowOff>103632</xdr:rowOff>
    </xdr:to>
    <xdr:cxnSp macro="">
      <xdr:nvCxnSpPr>
        <xdr:cNvPr id="749" name="直線コネクタ 748">
          <a:extLst>
            <a:ext uri="{FF2B5EF4-FFF2-40B4-BE49-F238E27FC236}">
              <a16:creationId xmlns:a16="http://schemas.microsoft.com/office/drawing/2014/main" id="{5DAA57AB-BDD6-44A5-9432-274DEE25A5AA}"/>
            </a:ext>
          </a:extLst>
        </xdr:cNvPr>
        <xdr:cNvCxnSpPr/>
      </xdr:nvCxnSpPr>
      <xdr:spPr>
        <a:xfrm>
          <a:off x="13703300" y="180601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132842</xdr:rowOff>
    </xdr:from>
    <xdr:to>
      <xdr:col>67</xdr:col>
      <xdr:colOff>101600</xdr:colOff>
      <xdr:row>105</xdr:row>
      <xdr:rowOff>62992</xdr:rowOff>
    </xdr:to>
    <xdr:sp macro="" textlink="">
      <xdr:nvSpPr>
        <xdr:cNvPr id="750" name="楕円 749">
          <a:extLst>
            <a:ext uri="{FF2B5EF4-FFF2-40B4-BE49-F238E27FC236}">
              <a16:creationId xmlns:a16="http://schemas.microsoft.com/office/drawing/2014/main" id="{380CE3FE-7CB1-4BEE-847E-15925D42797C}"/>
            </a:ext>
          </a:extLst>
        </xdr:cNvPr>
        <xdr:cNvSpPr/>
      </xdr:nvSpPr>
      <xdr:spPr>
        <a:xfrm>
          <a:off x="12763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xdr:rowOff>
    </xdr:from>
    <xdr:to>
      <xdr:col>71</xdr:col>
      <xdr:colOff>177800</xdr:colOff>
      <xdr:row>105</xdr:row>
      <xdr:rowOff>57913</xdr:rowOff>
    </xdr:to>
    <xdr:cxnSp macro="">
      <xdr:nvCxnSpPr>
        <xdr:cNvPr id="751" name="直線コネクタ 750">
          <a:extLst>
            <a:ext uri="{FF2B5EF4-FFF2-40B4-BE49-F238E27FC236}">
              <a16:creationId xmlns:a16="http://schemas.microsoft.com/office/drawing/2014/main" id="{1CE3C5AB-63B4-4D48-BA41-6E6EF9741F67}"/>
            </a:ext>
          </a:extLst>
        </xdr:cNvPr>
        <xdr:cNvCxnSpPr/>
      </xdr:nvCxnSpPr>
      <xdr:spPr>
        <a:xfrm>
          <a:off x="12814300" y="180144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752" name="n_1aveValue【博物館】&#10;有形固定資産減価償却率">
          <a:extLst>
            <a:ext uri="{FF2B5EF4-FFF2-40B4-BE49-F238E27FC236}">
              <a16:creationId xmlns:a16="http://schemas.microsoft.com/office/drawing/2014/main" id="{5B7E811E-236C-4BDA-A042-CF9C5BCB86A9}"/>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53" name="n_2aveValue【博物館】&#10;有形固定資産減価償却率">
          <a:extLst>
            <a:ext uri="{FF2B5EF4-FFF2-40B4-BE49-F238E27FC236}">
              <a16:creationId xmlns:a16="http://schemas.microsoft.com/office/drawing/2014/main" id="{4F6BA6EC-482E-4516-90DF-54633A66CCA8}"/>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754" name="n_3aveValue【博物館】&#10;有形固定資産減価償却率">
          <a:extLst>
            <a:ext uri="{FF2B5EF4-FFF2-40B4-BE49-F238E27FC236}">
              <a16:creationId xmlns:a16="http://schemas.microsoft.com/office/drawing/2014/main" id="{586099AA-AE18-42E2-9CD8-4110CE8D9E0E}"/>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55" name="n_4aveValue【博物館】&#10;有形固定資産減価償却率">
          <a:extLst>
            <a:ext uri="{FF2B5EF4-FFF2-40B4-BE49-F238E27FC236}">
              <a16:creationId xmlns:a16="http://schemas.microsoft.com/office/drawing/2014/main" id="{DCA38964-B78A-4157-9E71-7FF514150929}"/>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756" name="n_1mainValue【博物館】&#10;有形固定資産減価償却率">
          <a:extLst>
            <a:ext uri="{FF2B5EF4-FFF2-40B4-BE49-F238E27FC236}">
              <a16:creationId xmlns:a16="http://schemas.microsoft.com/office/drawing/2014/main" id="{40BE9D89-ADEA-4980-927D-DBB070E55462}"/>
            </a:ext>
          </a:extLst>
        </xdr:cNvPr>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757" name="n_2mainValue【博物館】&#10;有形固定資産減価償却率">
          <a:extLst>
            <a:ext uri="{FF2B5EF4-FFF2-40B4-BE49-F238E27FC236}">
              <a16:creationId xmlns:a16="http://schemas.microsoft.com/office/drawing/2014/main" id="{35099D89-C992-49F2-ABB7-8881693D0323}"/>
            </a:ext>
          </a:extLst>
        </xdr:cNvPr>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99840</xdr:rowOff>
    </xdr:from>
    <xdr:ext cx="405111" cy="259045"/>
    <xdr:sp macro="" textlink="">
      <xdr:nvSpPr>
        <xdr:cNvPr id="758" name="n_3mainValue【博物館】&#10;有形固定資産減価償却率">
          <a:extLst>
            <a:ext uri="{FF2B5EF4-FFF2-40B4-BE49-F238E27FC236}">
              <a16:creationId xmlns:a16="http://schemas.microsoft.com/office/drawing/2014/main" id="{B461DE68-3A4E-4D5D-81AC-C193220C5141}"/>
            </a:ext>
          </a:extLst>
        </xdr:cNvPr>
        <xdr:cNvSpPr txBox="1"/>
      </xdr:nvSpPr>
      <xdr:spPr>
        <a:xfrm>
          <a:off x="13500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54119</xdr:rowOff>
    </xdr:from>
    <xdr:ext cx="405111" cy="259045"/>
    <xdr:sp macro="" textlink="">
      <xdr:nvSpPr>
        <xdr:cNvPr id="759" name="n_4mainValue【博物館】&#10;有形固定資産減価償却率">
          <a:extLst>
            <a:ext uri="{FF2B5EF4-FFF2-40B4-BE49-F238E27FC236}">
              <a16:creationId xmlns:a16="http://schemas.microsoft.com/office/drawing/2014/main" id="{F3A5274D-5238-4945-856A-C81C4E4F0C32}"/>
            </a:ext>
          </a:extLst>
        </xdr:cNvPr>
        <xdr:cNvSpPr txBox="1"/>
      </xdr:nvSpPr>
      <xdr:spPr>
        <a:xfrm>
          <a:off x="12611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F96FD40E-5E29-489D-9EF5-723F0F1B69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A0E91919-2FB7-4A68-9AF9-B6EDF8A09464}"/>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DB4FA347-DBD8-4703-91AE-780BABED9786}"/>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1B389A94-8465-4233-8633-AFE699A06827}"/>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57673DA1-A9E5-4084-A275-D7E7C14239B8}"/>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01AFC42D-3DB9-4174-877A-F558B6E862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D16723A2-45CB-437B-B87F-210C708A04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1696C7A3-6045-4279-B40E-E32974610B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856DFB04-01F7-4E1D-B1BB-435157C6790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DE516BCC-C7D2-491A-90AB-B0555B257E0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202243A9-A561-40D7-A4C6-2E763D78BAA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05283E75-51A3-416E-A0BE-32CA5B7D5E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2885A97D-D17E-46DA-8991-6540D1A7039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2B695E29-6F42-4F84-92A6-E1CA5B7D50F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2F16C0EE-53C5-43CB-940E-6C0B5B9C1F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02D1C0E4-9CD1-4A8E-9605-76EA065C9EE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4F24B4A-E3DB-4962-80B4-EF91535AAF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4F8EF732-7799-4B88-A5EB-4D5FAFE7D6E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7A20CEAD-B93A-4A6C-9F6B-E3429173B8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B14197AA-248E-4CED-B562-58953CA7CDE8}"/>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8A35D149-D527-4867-A158-96A3344C2DC8}"/>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6F16429D-966D-4B4E-B6F6-DABEFA08BC9B}"/>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3D802E4B-571C-43F7-B076-E3A0CA7AD274}"/>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C38A7AF9-1930-4176-A7C7-C9AC16B91CE1}"/>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4" name="【博物館】&#10;一人当たり面積平均値テキスト">
          <a:extLst>
            <a:ext uri="{FF2B5EF4-FFF2-40B4-BE49-F238E27FC236}">
              <a16:creationId xmlns:a16="http://schemas.microsoft.com/office/drawing/2014/main" id="{A6BAB350-AF39-47FB-8EEB-7AFC5223D8E9}"/>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E6A13D58-E972-4EAF-8791-842209B2CFEA}"/>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59803096-F92F-4E94-A916-610014EEC469}"/>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F23D9F56-C023-4E59-AA95-D246AB04E28A}"/>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4788765A-19FC-4746-A407-F25C2C1B7BF5}"/>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F3FE2BDE-9198-4550-9EA3-C13F11ADFF92}"/>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9416028-2D39-4258-A630-F543571FF3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7D467AE1-137D-4503-A50D-264288F9431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38E3544E-4EE3-4F3F-B1CD-AF50235341E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F37E933-B371-4CFA-AD62-090761A5CE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D264431E-941D-4A1B-8F72-72090D3E777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95" name="楕円 794">
          <a:extLst>
            <a:ext uri="{FF2B5EF4-FFF2-40B4-BE49-F238E27FC236}">
              <a16:creationId xmlns:a16="http://schemas.microsoft.com/office/drawing/2014/main" id="{EDC2C1B8-ACB5-444E-8CBD-EEA97A9D6AEC}"/>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66057</xdr:rowOff>
    </xdr:from>
    <xdr:ext cx="469744" cy="259045"/>
    <xdr:sp macro="" textlink="">
      <xdr:nvSpPr>
        <xdr:cNvPr id="796" name="【博物館】&#10;一人当たり面積該当値テキスト">
          <a:extLst>
            <a:ext uri="{FF2B5EF4-FFF2-40B4-BE49-F238E27FC236}">
              <a16:creationId xmlns:a16="http://schemas.microsoft.com/office/drawing/2014/main" id="{67556AAC-44F9-4C75-AF5D-DFE52C9605D4}"/>
            </a:ext>
          </a:extLst>
        </xdr:cNvPr>
        <xdr:cNvSpPr txBox="1"/>
      </xdr:nvSpPr>
      <xdr:spPr>
        <a:xfrm>
          <a:off x="222123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797" name="楕円 796">
          <a:extLst>
            <a:ext uri="{FF2B5EF4-FFF2-40B4-BE49-F238E27FC236}">
              <a16:creationId xmlns:a16="http://schemas.microsoft.com/office/drawing/2014/main" id="{B89F1174-D5CE-44CA-A80F-092A372BC8AE}"/>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798" name="直線コネクタ 797">
          <a:extLst>
            <a:ext uri="{FF2B5EF4-FFF2-40B4-BE49-F238E27FC236}">
              <a16:creationId xmlns:a16="http://schemas.microsoft.com/office/drawing/2014/main" id="{8C85D24D-9502-4E63-AEDE-65915CB940F5}"/>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799" name="楕円 798">
          <a:extLst>
            <a:ext uri="{FF2B5EF4-FFF2-40B4-BE49-F238E27FC236}">
              <a16:creationId xmlns:a16="http://schemas.microsoft.com/office/drawing/2014/main" id="{4A691379-F16F-44D2-9103-E4FF18D99989}"/>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00" name="直線コネクタ 799">
          <a:extLst>
            <a:ext uri="{FF2B5EF4-FFF2-40B4-BE49-F238E27FC236}">
              <a16:creationId xmlns:a16="http://schemas.microsoft.com/office/drawing/2014/main" id="{1039BCA3-368B-490E-A23D-A8B717678A43}"/>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01" name="楕円 800">
          <a:extLst>
            <a:ext uri="{FF2B5EF4-FFF2-40B4-BE49-F238E27FC236}">
              <a16:creationId xmlns:a16="http://schemas.microsoft.com/office/drawing/2014/main" id="{B42DD04B-3E4F-426B-8563-7156E8947595}"/>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02" name="直線コネクタ 801">
          <a:extLst>
            <a:ext uri="{FF2B5EF4-FFF2-40B4-BE49-F238E27FC236}">
              <a16:creationId xmlns:a16="http://schemas.microsoft.com/office/drawing/2014/main" id="{D208AE62-7498-454B-9FD5-ABDB29F6B7AD}"/>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03" name="楕円 802">
          <a:extLst>
            <a:ext uri="{FF2B5EF4-FFF2-40B4-BE49-F238E27FC236}">
              <a16:creationId xmlns:a16="http://schemas.microsoft.com/office/drawing/2014/main" id="{2356E3B5-DADC-4A5C-ACDC-BE4D1866474C}"/>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04" name="直線コネクタ 803">
          <a:extLst>
            <a:ext uri="{FF2B5EF4-FFF2-40B4-BE49-F238E27FC236}">
              <a16:creationId xmlns:a16="http://schemas.microsoft.com/office/drawing/2014/main" id="{6639FC07-9BC9-483C-87E3-DF0F2C4DD58D}"/>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5" name="n_1aveValue【博物館】&#10;一人当たり面積">
          <a:extLst>
            <a:ext uri="{FF2B5EF4-FFF2-40B4-BE49-F238E27FC236}">
              <a16:creationId xmlns:a16="http://schemas.microsoft.com/office/drawing/2014/main" id="{17B3626D-D11F-4224-BB4A-DC9DB5557C8F}"/>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6" name="n_2aveValue【博物館】&#10;一人当たり面積">
          <a:extLst>
            <a:ext uri="{FF2B5EF4-FFF2-40B4-BE49-F238E27FC236}">
              <a16:creationId xmlns:a16="http://schemas.microsoft.com/office/drawing/2014/main" id="{97BE776E-368F-459F-AB59-C303305F4A4A}"/>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07" name="n_3aveValue【博物館】&#10;一人当たり面積">
          <a:extLst>
            <a:ext uri="{FF2B5EF4-FFF2-40B4-BE49-F238E27FC236}">
              <a16:creationId xmlns:a16="http://schemas.microsoft.com/office/drawing/2014/main" id="{DB205C6C-4FEF-4319-84D4-050C96E1B217}"/>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8" name="n_4aveValue【博物館】&#10;一人当たり面積">
          <a:extLst>
            <a:ext uri="{FF2B5EF4-FFF2-40B4-BE49-F238E27FC236}">
              <a16:creationId xmlns:a16="http://schemas.microsoft.com/office/drawing/2014/main" id="{B1773284-421A-48FC-AB3C-D2AB0CBD097A}"/>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09" name="n_1mainValue【博物館】&#10;一人当たり面積">
          <a:extLst>
            <a:ext uri="{FF2B5EF4-FFF2-40B4-BE49-F238E27FC236}">
              <a16:creationId xmlns:a16="http://schemas.microsoft.com/office/drawing/2014/main" id="{C7C1D409-B0C4-41F5-B4CD-B9164A05E9E3}"/>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10" name="n_2mainValue【博物館】&#10;一人当たり面積">
          <a:extLst>
            <a:ext uri="{FF2B5EF4-FFF2-40B4-BE49-F238E27FC236}">
              <a16:creationId xmlns:a16="http://schemas.microsoft.com/office/drawing/2014/main" id="{0A37DAE3-E31D-479E-AA68-2CE38D6B3A9A}"/>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11" name="n_3mainValue【博物館】&#10;一人当たり面積">
          <a:extLst>
            <a:ext uri="{FF2B5EF4-FFF2-40B4-BE49-F238E27FC236}">
              <a16:creationId xmlns:a16="http://schemas.microsoft.com/office/drawing/2014/main" id="{AD85784A-C08F-4629-AF7F-0351184E672D}"/>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12" name="n_4mainValue【博物館】&#10;一人当たり面積">
          <a:extLst>
            <a:ext uri="{FF2B5EF4-FFF2-40B4-BE49-F238E27FC236}">
              <a16:creationId xmlns:a16="http://schemas.microsoft.com/office/drawing/2014/main" id="{31BB0003-4317-496E-9E76-1B7F7D899B56}"/>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CE3E2028-091B-4687-AFFC-D8F748711A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C8E98788-96E8-45DC-94BC-83559DA0BC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17785F14-C2AC-4B47-AD41-152FFAF47D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がグループ平均を上回っているが、その他の施設類型ではいずれもグループ平均を下回っており、特に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はグループ平均を</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ポイント程度下回っている。</a:t>
          </a:r>
        </a:p>
        <a:p>
          <a:r>
            <a:rPr kumimoji="1" lang="ja-JP" altLang="en-US" sz="1300">
              <a:latin typeface="ＭＳ Ｐゴシック" panose="020B0600070205080204" pitchFamily="50" charset="-128"/>
              <a:ea typeface="ＭＳ Ｐゴシック" panose="020B0600070205080204" pitchFamily="50" charset="-128"/>
            </a:rPr>
            <a:t>　 また、施設類型別の一人当たり数値については、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がグループ内最小、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がグループ内最大となっている。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空港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については該当施設がないため空欄。）</a:t>
          </a:r>
        </a:p>
        <a:p>
          <a:r>
            <a:rPr kumimoji="1" lang="ja-JP" altLang="en-US" sz="1300">
              <a:latin typeface="ＭＳ Ｐゴシック" panose="020B0600070205080204" pitchFamily="50" charset="-128"/>
              <a:ea typeface="ＭＳ Ｐゴシック" panose="020B0600070205080204" pitchFamily="50" charset="-128"/>
            </a:rPr>
            <a:t>〇本府においては、平成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応じた取組みを推進し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FC0051-19C8-443E-A278-EFB40CE0D4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2097BF-C386-4F22-8DBA-DC4A1E6739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AD0B6B-E286-4646-9FA0-C922968CFF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A6857F-6107-409D-8AD7-9D651C3ACE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1CFB4C-A34E-4A15-9652-621C5170BC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3E4C91-1325-4EAF-9D9A-BFCC2F1297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371432-421A-4DD6-A567-9AFFE254A5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AF911E-38C6-4180-9BBC-8EDB597CDE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1AA01F-D86A-4FB4-BDB7-35FF04DDDE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9F8EFD-CAE1-4621-9305-B199597928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8,784,421
8,516,503
1,905.34
3,942,613,114
3,895,343,951
23,408,133
1,661,424,631
4,935,953,926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BFEC6C-70F4-4C5D-B23D-0CE25CA91B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0CD532-B263-483C-8DB0-F2A59524CF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09C963-5836-42CA-932F-08E5F64013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66EA63-2606-4CBF-9EFB-96348A88E27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D6414B-A4ED-45CD-A61F-861EA4CE07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1BF12B-EB36-4558-9215-04172A658AF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E13624-C821-4CCD-8922-5EBE389768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857527-B7DA-4867-9A62-C14FA2EFCD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A0E5E0-3E1C-4B99-AFC3-75FE47BB22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56A11F-B60D-41B6-82EF-0F318F44A9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6C8F2D-A2A4-4E8B-976C-49069E8268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04F433-D460-4D86-A4AF-E2FD303595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6BC93E-0DE5-4D75-8AA3-95DCE8CEAC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89D0F8-1555-4037-BF02-9E70E0743D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FCCAE0-E8A2-4FDF-8819-D27D9EA0DD9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391AFE-8740-4F4C-B7C9-41FD8A0FBA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5351D3-8FD5-4D64-9B41-78DD036F14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B28A278-0B37-4477-99A9-F6A0B8558F6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19D26E7-7B4A-4537-BFF8-A0FEA072308F}"/>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4392135-47F3-4446-A918-B5362AB42689}"/>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B7302722-8A3B-4A68-B76A-C71D33A2313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A25F564-DE24-4825-BEF7-762C07561D7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316B168-B240-40EE-8AEE-134672B2974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4F7C9AF-E6C8-43AE-A7C3-81374A0F5A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4E7D34B-1178-4CB4-83B3-924F17B41662}"/>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522FBC3-856F-44CF-AC21-8C2ACE906A6B}"/>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B3234F6-96C9-4705-9649-F04A204E3B65}"/>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BBBD789-2741-4B60-97D3-CD4E4EB04E47}"/>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5F3AC6-F551-408C-B80B-11FC0EF3C9A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6D32A2-5ABB-44DF-B1A6-7F346AB857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41744F-05B8-4575-B109-F1CBBBDAAA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787921-571E-4DB1-AA74-D7A7123FA5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5F7D6D2-6FD4-4BF4-B170-D12C83F4FE4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7D8A59A-ADA8-4454-9E8C-32709E1DBF9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49A28CF-D49A-4B68-8527-3C33959F0F9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BEB827C-5834-4DB1-B414-1557727A198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A43F10-B15A-40F2-A375-4717F069937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7ED034-B6B6-4637-B8D2-90747AAEF91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531B27-9DCE-415B-8D5B-50BAE94FC21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74FDA68-0F17-4BD1-9B56-E00B3202BE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C59A5D2-4AD9-4D9B-8FD4-CABA3DFDF7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BFC0DC-4D06-480F-A9D4-EFEA1D77AD5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CD5887-078D-4932-B572-D7932CF6B1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65A284B-DA92-46B1-80ED-1ACBCF545DD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48D58A2B-F106-48DD-B30D-483474359F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2DA2DB06-ADD5-45DA-BA8B-A7065A71DD05}"/>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F32B913B-DFA6-4150-B358-477A4E703173}"/>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BDF96A86-A53B-4F65-9D55-AFEBBC53F42D}"/>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04F2FC91-221D-4EC6-AAD5-0CB1E241A6DC}"/>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17186EC7-5FBB-4279-966D-F428648A49F1}"/>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C3F10C9-FCBF-4914-A46D-F49A2C19784B}"/>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08277E91-601B-4217-B92E-84527F37EB0C}"/>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4BBD9CCA-F717-46D0-8B41-AB7E45612CD3}"/>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1B05C971-CB23-49A4-96C5-E5E0066D1223}"/>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14A67E2A-48EF-4000-B458-ABF18982DD06}"/>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227BE0D2-CD26-4FB2-86F3-04E6D802B52B}"/>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D28FA5-A7CE-49C9-A6D3-76FAF5726C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9C88F5-488D-425C-826C-896DF047D9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E198C0-4730-4627-AFDF-DEF9C6882D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50CAB36-98CB-4204-983C-E58DC2E9C7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6762B3-D944-4D3A-B2FB-733D2AD32CF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61595</xdr:rowOff>
    </xdr:from>
    <xdr:to>
      <xdr:col>24</xdr:col>
      <xdr:colOff>114300</xdr:colOff>
      <xdr:row>39</xdr:row>
      <xdr:rowOff>163195</xdr:rowOff>
    </xdr:to>
    <xdr:sp macro="" textlink="">
      <xdr:nvSpPr>
        <xdr:cNvPr id="73" name="楕円 72">
          <a:extLst>
            <a:ext uri="{FF2B5EF4-FFF2-40B4-BE49-F238E27FC236}">
              <a16:creationId xmlns:a16="http://schemas.microsoft.com/office/drawing/2014/main" id="{DAD46856-4F60-4963-A865-F425F16BC985}"/>
            </a:ext>
          </a:extLst>
        </xdr:cNvPr>
        <xdr:cNvSpPr/>
      </xdr:nvSpPr>
      <xdr:spPr>
        <a:xfrm>
          <a:off x="4584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40022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04DA7DA0-CC52-4E64-A6B5-072C26BB6E26}"/>
            </a:ext>
          </a:extLst>
        </xdr:cNvPr>
        <xdr:cNvSpPr txBox="1"/>
      </xdr:nvSpPr>
      <xdr:spPr>
        <a:xfrm>
          <a:off x="46863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5" name="楕円 74">
          <a:extLst>
            <a:ext uri="{FF2B5EF4-FFF2-40B4-BE49-F238E27FC236}">
              <a16:creationId xmlns:a16="http://schemas.microsoft.com/office/drawing/2014/main" id="{F9AE1C07-D6A1-4809-A4F3-5F9FA27D2284}"/>
            </a:ext>
          </a:extLst>
        </xdr:cNvPr>
        <xdr:cNvSpPr/>
      </xdr:nvSpPr>
      <xdr:spPr>
        <a:xfrm>
          <a:off x="3746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72390</xdr:rowOff>
    </xdr:from>
    <xdr:to>
      <xdr:col>24</xdr:col>
      <xdr:colOff>63500</xdr:colOff>
      <xdr:row>39</xdr:row>
      <xdr:rowOff>112395</xdr:rowOff>
    </xdr:to>
    <xdr:cxnSp macro="">
      <xdr:nvCxnSpPr>
        <xdr:cNvPr id="76" name="直線コネクタ 75">
          <a:extLst>
            <a:ext uri="{FF2B5EF4-FFF2-40B4-BE49-F238E27FC236}">
              <a16:creationId xmlns:a16="http://schemas.microsoft.com/office/drawing/2014/main" id="{77A19FEC-1C84-4100-B442-189DF0F74331}"/>
            </a:ext>
          </a:extLst>
        </xdr:cNvPr>
        <xdr:cNvCxnSpPr/>
      </xdr:nvCxnSpPr>
      <xdr:spPr>
        <a:xfrm>
          <a:off x="3797300" y="67589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a:extLst>
            <a:ext uri="{FF2B5EF4-FFF2-40B4-BE49-F238E27FC236}">
              <a16:creationId xmlns:a16="http://schemas.microsoft.com/office/drawing/2014/main" id="{7EF4225A-0BC4-4AE9-8B8A-3204DCFBBC6B}"/>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72390</xdr:rowOff>
    </xdr:to>
    <xdr:cxnSp macro="">
      <xdr:nvCxnSpPr>
        <xdr:cNvPr id="78" name="直線コネクタ 77">
          <a:extLst>
            <a:ext uri="{FF2B5EF4-FFF2-40B4-BE49-F238E27FC236}">
              <a16:creationId xmlns:a16="http://schemas.microsoft.com/office/drawing/2014/main" id="{BA390EDA-B290-4472-B9E4-40CB585CB726}"/>
            </a:ext>
          </a:extLst>
        </xdr:cNvPr>
        <xdr:cNvCxnSpPr/>
      </xdr:nvCxnSpPr>
      <xdr:spPr>
        <a:xfrm>
          <a:off x="2908300" y="671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111125</xdr:rowOff>
    </xdr:from>
    <xdr:to>
      <xdr:col>10</xdr:col>
      <xdr:colOff>165100</xdr:colOff>
      <xdr:row>39</xdr:row>
      <xdr:rowOff>41275</xdr:rowOff>
    </xdr:to>
    <xdr:sp macro="" textlink="">
      <xdr:nvSpPr>
        <xdr:cNvPr id="79" name="楕円 78">
          <a:extLst>
            <a:ext uri="{FF2B5EF4-FFF2-40B4-BE49-F238E27FC236}">
              <a16:creationId xmlns:a16="http://schemas.microsoft.com/office/drawing/2014/main" id="{A6B07248-CAAA-43B4-A224-E1C15A3C67B0}"/>
            </a:ext>
          </a:extLst>
        </xdr:cNvPr>
        <xdr:cNvSpPr/>
      </xdr:nvSpPr>
      <xdr:spPr>
        <a:xfrm>
          <a:off x="196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30480</xdr:rowOff>
    </xdr:to>
    <xdr:cxnSp macro="">
      <xdr:nvCxnSpPr>
        <xdr:cNvPr id="80" name="直線コネクタ 79">
          <a:extLst>
            <a:ext uri="{FF2B5EF4-FFF2-40B4-BE49-F238E27FC236}">
              <a16:creationId xmlns:a16="http://schemas.microsoft.com/office/drawing/2014/main" id="{0F77E391-C536-40DD-9695-72D773DAA204}"/>
            </a:ext>
          </a:extLst>
        </xdr:cNvPr>
        <xdr:cNvCxnSpPr/>
      </xdr:nvCxnSpPr>
      <xdr:spPr>
        <a:xfrm>
          <a:off x="2019300" y="667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a:extLst>
            <a:ext uri="{FF2B5EF4-FFF2-40B4-BE49-F238E27FC236}">
              <a16:creationId xmlns:a16="http://schemas.microsoft.com/office/drawing/2014/main" id="{0D33C0A8-1036-43BC-A55A-4377A2B5E53E}"/>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161925</xdr:rowOff>
    </xdr:to>
    <xdr:cxnSp macro="">
      <xdr:nvCxnSpPr>
        <xdr:cNvPr id="82" name="直線コネクタ 81">
          <a:extLst>
            <a:ext uri="{FF2B5EF4-FFF2-40B4-BE49-F238E27FC236}">
              <a16:creationId xmlns:a16="http://schemas.microsoft.com/office/drawing/2014/main" id="{6BDDCE5C-81CA-4DF9-82E2-D29338D47ADB}"/>
            </a:ext>
          </a:extLst>
        </xdr:cNvPr>
        <xdr:cNvCxnSpPr/>
      </xdr:nvCxnSpPr>
      <xdr:spPr>
        <a:xfrm>
          <a:off x="1130300" y="663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153C61F9-DE09-41A6-BD3F-1E2CD9AF46F4}"/>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995BB03E-4569-4CDD-BE37-13650E830933}"/>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60C7AE17-3D3D-443C-AD70-FBF6DE60608B}"/>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2C27DCB9-BCE9-4E8E-A5CA-AD828007E201}"/>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114317</xdr:rowOff>
    </xdr:from>
    <xdr:ext cx="405111" cy="259045"/>
    <xdr:sp macro="" textlink="">
      <xdr:nvSpPr>
        <xdr:cNvPr id="87" name="n_1mainValue【体育館・プール】&#10;有形固定資産減価償却率">
          <a:extLst>
            <a:ext uri="{FF2B5EF4-FFF2-40B4-BE49-F238E27FC236}">
              <a16:creationId xmlns:a16="http://schemas.microsoft.com/office/drawing/2014/main" id="{861777C1-15B4-4B15-B980-9032FA1CAD70}"/>
            </a:ext>
          </a:extLst>
        </xdr:cNvPr>
        <xdr:cNvSpPr txBox="1"/>
      </xdr:nvSpPr>
      <xdr:spPr>
        <a:xfrm>
          <a:off x="35820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体育館・プール】&#10;有形固定資産減価償却率">
          <a:extLst>
            <a:ext uri="{FF2B5EF4-FFF2-40B4-BE49-F238E27FC236}">
              <a16:creationId xmlns:a16="http://schemas.microsoft.com/office/drawing/2014/main" id="{9AF3FB11-ED11-4C92-93AB-F7754A9BDB62}"/>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32402</xdr:rowOff>
    </xdr:from>
    <xdr:ext cx="405111" cy="259045"/>
    <xdr:sp macro="" textlink="">
      <xdr:nvSpPr>
        <xdr:cNvPr id="89" name="n_3mainValue【体育館・プール】&#10;有形固定資産減価償却率">
          <a:extLst>
            <a:ext uri="{FF2B5EF4-FFF2-40B4-BE49-F238E27FC236}">
              <a16:creationId xmlns:a16="http://schemas.microsoft.com/office/drawing/2014/main" id="{A1CFAC66-7BB2-4F94-8A9F-2F1E1DB2B67F}"/>
            </a:ext>
          </a:extLst>
        </xdr:cNvPr>
        <xdr:cNvSpPr txBox="1"/>
      </xdr:nvSpPr>
      <xdr:spPr>
        <a:xfrm>
          <a:off x="1816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体育館・プール】&#10;有形固定資産減価償却率">
          <a:extLst>
            <a:ext uri="{FF2B5EF4-FFF2-40B4-BE49-F238E27FC236}">
              <a16:creationId xmlns:a16="http://schemas.microsoft.com/office/drawing/2014/main" id="{CDC8B7AB-12CD-487D-AC81-C8C25D355C77}"/>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885B5D1-5AB3-4FCD-A799-A3080C1FE3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DA8203F9-28EA-4672-ADF0-4D0D080DA169}"/>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2519085A-5F23-4081-B121-4CBAF12026F3}"/>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C3A9D7FB-655D-4744-B042-476D60EF396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6D0040E-A645-4F4F-96C3-86D58EC55C9E}"/>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BB2238C-BA2A-4591-A125-DD68E094C4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3CE8375-EF23-49E4-93B5-EBFF10D0CBB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8E2537-2E09-430E-809F-B4E8F35C88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F4D5FC4-75E9-4FB8-B746-B57E5BC4DBB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17BD227-3E77-47C3-AFE8-D5823727394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9C62545-C4A1-4006-9129-1EDF09842A7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516EC9A9-E5BD-48B8-AF63-A63CD0C73CB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F67F93D7-404C-4BC9-B9C6-29B5515BFC8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509FA547-9D73-47E0-AF18-A25CF44A111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20FFB6B2-A5B1-47B7-B26C-D1B3208804F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7E8F4C8-B2B5-439F-9C66-1CD71D6DCE7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93B95C84-2BD7-4AFF-A827-6CF02237A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3796A70-5CF0-4D1C-A29D-0A19852B4D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28C08174-210F-484C-BD3D-8E71935DBA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99862E2E-F983-49B9-B8C9-41FB3487E1E0}"/>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8619B2D1-D868-480E-85A5-ABC764949DF9}"/>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45D0D68F-DD8E-46E0-9FB2-06330D9AD73F}"/>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8F06483A-39E3-4085-8D84-BE1057DB30CE}"/>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2EE36CF8-A430-45EB-90BD-D7B165F609EB}"/>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9B0BECC2-6F51-4C68-9A4B-3709C47C1752}"/>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362EB98C-4AA7-4656-B8C5-F4F4FC95101C}"/>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EC7CAB45-7C26-49F2-9F9E-52DC1FDA0474}"/>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CDD64B53-82D5-4C88-A4FC-7C0ECD9D751D}"/>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8077EFBB-A772-484C-A919-F0A416C8C5F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7748175A-4239-4587-9465-587AC2C1E445}"/>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779E5FD-85E4-4ECF-B179-683489F988C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9DEDB08-477D-4285-A3CD-6592F6746B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4E103A-69B2-4811-BA6F-DD488A0453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985090-D6ED-49C6-A0ED-E698AD504F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69DC84-2771-4C90-A142-C6D1871EFD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6" name="楕円 125">
          <a:extLst>
            <a:ext uri="{FF2B5EF4-FFF2-40B4-BE49-F238E27FC236}">
              <a16:creationId xmlns:a16="http://schemas.microsoft.com/office/drawing/2014/main" id="{675B445C-586D-43D7-A56B-891153E1AA17}"/>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31767</xdr:rowOff>
    </xdr:from>
    <xdr:ext cx="469744" cy="259045"/>
    <xdr:sp macro="" textlink="">
      <xdr:nvSpPr>
        <xdr:cNvPr id="127" name="【体育館・プール】&#10;一人当たり面積該当値テキスト">
          <a:extLst>
            <a:ext uri="{FF2B5EF4-FFF2-40B4-BE49-F238E27FC236}">
              <a16:creationId xmlns:a16="http://schemas.microsoft.com/office/drawing/2014/main" id="{726C961A-DBBC-4185-A3B0-46CF76AC72AE}"/>
            </a:ext>
          </a:extLst>
        </xdr:cNvPr>
        <xdr:cNvSpPr txBox="1"/>
      </xdr:nvSpPr>
      <xdr:spPr>
        <a:xfrm>
          <a:off x="105283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8" name="楕円 127">
          <a:extLst>
            <a:ext uri="{FF2B5EF4-FFF2-40B4-BE49-F238E27FC236}">
              <a16:creationId xmlns:a16="http://schemas.microsoft.com/office/drawing/2014/main" id="{3CF805C8-8430-4D35-B2AB-3236AA3C5C49}"/>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9" name="直線コネクタ 128">
          <a:extLst>
            <a:ext uri="{FF2B5EF4-FFF2-40B4-BE49-F238E27FC236}">
              <a16:creationId xmlns:a16="http://schemas.microsoft.com/office/drawing/2014/main" id="{F6345C46-184F-4FE4-9840-4A67AC0E7B88}"/>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0" name="楕円 129">
          <a:extLst>
            <a:ext uri="{FF2B5EF4-FFF2-40B4-BE49-F238E27FC236}">
              <a16:creationId xmlns:a16="http://schemas.microsoft.com/office/drawing/2014/main" id="{8D3A99F9-1E5E-4A9E-8250-38E2E2ABF764}"/>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1" name="直線コネクタ 130">
          <a:extLst>
            <a:ext uri="{FF2B5EF4-FFF2-40B4-BE49-F238E27FC236}">
              <a16:creationId xmlns:a16="http://schemas.microsoft.com/office/drawing/2014/main" id="{5AF87843-D949-4D4F-BE23-FC9912B9348D}"/>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2" name="楕円 131">
          <a:extLst>
            <a:ext uri="{FF2B5EF4-FFF2-40B4-BE49-F238E27FC236}">
              <a16:creationId xmlns:a16="http://schemas.microsoft.com/office/drawing/2014/main" id="{76BE83C6-36D4-4763-9B1B-97069839A6BD}"/>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40</xdr:row>
      <xdr:rowOff>167640</xdr:rowOff>
    </xdr:to>
    <xdr:cxnSp macro="">
      <xdr:nvCxnSpPr>
        <xdr:cNvPr id="133" name="直線コネクタ 132">
          <a:extLst>
            <a:ext uri="{FF2B5EF4-FFF2-40B4-BE49-F238E27FC236}">
              <a16:creationId xmlns:a16="http://schemas.microsoft.com/office/drawing/2014/main" id="{9BF3ADD9-AE3F-45BD-9DC9-BB1E18B4EB43}"/>
            </a:ext>
          </a:extLst>
        </xdr:cNvPr>
        <xdr:cNvCxnSpPr/>
      </xdr:nvCxnSpPr>
      <xdr:spPr>
        <a:xfrm>
          <a:off x="7861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4" name="楕円 133">
          <a:extLst>
            <a:ext uri="{FF2B5EF4-FFF2-40B4-BE49-F238E27FC236}">
              <a16:creationId xmlns:a16="http://schemas.microsoft.com/office/drawing/2014/main" id="{9C379875-3D5E-4F02-AB2E-753E27AD0352}"/>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5" name="直線コネクタ 134">
          <a:extLst>
            <a:ext uri="{FF2B5EF4-FFF2-40B4-BE49-F238E27FC236}">
              <a16:creationId xmlns:a16="http://schemas.microsoft.com/office/drawing/2014/main" id="{C0C3E613-3022-4CEB-8D4C-5E2067289A34}"/>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3584ABB5-69C8-403A-925B-DF23AA2D533C}"/>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4F186B77-5B29-46DA-93C3-D4089047365E}"/>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5A3CCE6A-F43F-43DA-9B08-D7FA116CB73C}"/>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62C866CF-3067-4150-846B-E3600D84D15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0" name="n_1mainValue【体育館・プール】&#10;一人当たり面積">
          <a:extLst>
            <a:ext uri="{FF2B5EF4-FFF2-40B4-BE49-F238E27FC236}">
              <a16:creationId xmlns:a16="http://schemas.microsoft.com/office/drawing/2014/main" id="{076143E1-0232-4D27-8ECC-9C78DE9E362F}"/>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1" name="n_2mainValue【体育館・プール】&#10;一人当たり面積">
          <a:extLst>
            <a:ext uri="{FF2B5EF4-FFF2-40B4-BE49-F238E27FC236}">
              <a16:creationId xmlns:a16="http://schemas.microsoft.com/office/drawing/2014/main" id="{3DB77A30-1CFE-4FD8-898E-1FEE133AB023}"/>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2" name="n_3mainValue【体育館・プール】&#10;一人当たり面積">
          <a:extLst>
            <a:ext uri="{FF2B5EF4-FFF2-40B4-BE49-F238E27FC236}">
              <a16:creationId xmlns:a16="http://schemas.microsoft.com/office/drawing/2014/main" id="{3A4AEFA5-8837-45C5-BB1D-F372E43C8CDC}"/>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3" name="n_4mainValue【体育館・プール】&#10;一人当たり面積">
          <a:extLst>
            <a:ext uri="{FF2B5EF4-FFF2-40B4-BE49-F238E27FC236}">
              <a16:creationId xmlns:a16="http://schemas.microsoft.com/office/drawing/2014/main" id="{2CE8B411-AF92-4238-95FA-90D9732B9C79}"/>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8846713-325E-4E48-8E17-FF2294B93E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AB0EB31A-014C-45A9-B6C0-08B6C416888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461EDAB-03A8-429E-B862-F9B077EB0B1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588007D9-B1B5-410D-811E-2168C79B203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72DBDD89-3FE4-4194-B441-9C2F775D9004}"/>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DF9EB07-B0F1-48A5-9F96-AB749E3C6A6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F22399FF-DBA9-42BE-8C12-7C491E8AED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1" name="正方形/長方形 150">
          <a:extLst>
            <a:ext uri="{FF2B5EF4-FFF2-40B4-BE49-F238E27FC236}">
              <a16:creationId xmlns:a16="http://schemas.microsoft.com/office/drawing/2014/main" id="{18BC567E-ACE9-4B8F-98D1-E044BF3307C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2" name="正方形/長方形 151">
          <a:extLst>
            <a:ext uri="{FF2B5EF4-FFF2-40B4-BE49-F238E27FC236}">
              <a16:creationId xmlns:a16="http://schemas.microsoft.com/office/drawing/2014/main" id="{91FB3091-F280-4719-9B3F-9694670A6A2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3" name="正方形/長方形 152">
          <a:extLst>
            <a:ext uri="{FF2B5EF4-FFF2-40B4-BE49-F238E27FC236}">
              <a16:creationId xmlns:a16="http://schemas.microsoft.com/office/drawing/2014/main" id="{B7D485B9-D081-4F57-891C-13CEE6BA662D}"/>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4" name="正方形/長方形 153">
          <a:extLst>
            <a:ext uri="{FF2B5EF4-FFF2-40B4-BE49-F238E27FC236}">
              <a16:creationId xmlns:a16="http://schemas.microsoft.com/office/drawing/2014/main" id="{290BA683-6BA6-480D-A523-A618A2D474D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981FB538-E1A7-4AFC-849B-71D49EF7DC8C}"/>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C753915-6168-465F-8D2A-AE8211BA77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57" name="正方形/長方形 156">
          <a:extLst>
            <a:ext uri="{FF2B5EF4-FFF2-40B4-BE49-F238E27FC236}">
              <a16:creationId xmlns:a16="http://schemas.microsoft.com/office/drawing/2014/main" id="{69F21DDA-6630-413A-B1F0-27E5119DB6CF}"/>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58" name="正方形/長方形 157">
          <a:extLst>
            <a:ext uri="{FF2B5EF4-FFF2-40B4-BE49-F238E27FC236}">
              <a16:creationId xmlns:a16="http://schemas.microsoft.com/office/drawing/2014/main" id="{B87252D3-BD6F-40C3-BE79-E6379821EF7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59" name="正方形/長方形 158">
          <a:extLst>
            <a:ext uri="{FF2B5EF4-FFF2-40B4-BE49-F238E27FC236}">
              <a16:creationId xmlns:a16="http://schemas.microsoft.com/office/drawing/2014/main" id="{7C26026F-F462-446C-9624-B6CC62FB53B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60" name="正方形/長方形 159">
          <a:extLst>
            <a:ext uri="{FF2B5EF4-FFF2-40B4-BE49-F238E27FC236}">
              <a16:creationId xmlns:a16="http://schemas.microsoft.com/office/drawing/2014/main" id="{7D759C44-FE2D-4CB9-A367-FDF5DE4FDEB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5A41FC6-C45C-41B9-AB1B-9EC18EAE78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9C667A8A-2F0E-498B-B50D-38ACC7BFD2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7444E01D-6D2A-4743-9592-ACAB1E5AABF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a:extLst>
            <a:ext uri="{FF2B5EF4-FFF2-40B4-BE49-F238E27FC236}">
              <a16:creationId xmlns:a16="http://schemas.microsoft.com/office/drawing/2014/main" id="{0C16E502-335C-4A20-B6F8-58576589412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867801B0-D870-4663-BC9F-8E09FB0A7B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6" name="テキスト ボックス 165">
          <a:extLst>
            <a:ext uri="{FF2B5EF4-FFF2-40B4-BE49-F238E27FC236}">
              <a16:creationId xmlns:a16="http://schemas.microsoft.com/office/drawing/2014/main" id="{18E34B52-649C-40F2-9C3B-CCACBA626D2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F68CDDFB-0113-4D82-806F-D0379B880D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6C1C11F5-AD4C-4280-87F9-03B5AA57AB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0D276C5A-2747-48A7-BEDB-04B05D09DB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278835FA-676A-49AA-870E-631410D067A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0589BDE0-B91B-4D21-BE10-70C5DE40C81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F888BF48-0338-4FD5-ACCB-D59FF5503F7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A040E7B3-D97C-49B0-B05B-B0F979B203B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4" name="テキスト ボックス 173">
          <a:extLst>
            <a:ext uri="{FF2B5EF4-FFF2-40B4-BE49-F238E27FC236}">
              <a16:creationId xmlns:a16="http://schemas.microsoft.com/office/drawing/2014/main" id="{80ECB3CB-A4CA-4ED5-9160-9479F8CADC9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C78D187D-EA39-42F0-908F-1B1EBADF42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a:extLst>
            <a:ext uri="{FF2B5EF4-FFF2-40B4-BE49-F238E27FC236}">
              <a16:creationId xmlns:a16="http://schemas.microsoft.com/office/drawing/2014/main" id="{AA9DE2A3-B143-4E56-834D-6FF6FDB77CB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県民会館】&#10;有形固定資産減価償却率グラフ枠">
          <a:extLst>
            <a:ext uri="{FF2B5EF4-FFF2-40B4-BE49-F238E27FC236}">
              <a16:creationId xmlns:a16="http://schemas.microsoft.com/office/drawing/2014/main" id="{92170734-D7A7-4172-8CAD-4C8A54373E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178" name="直線コネクタ 177">
          <a:extLst>
            <a:ext uri="{FF2B5EF4-FFF2-40B4-BE49-F238E27FC236}">
              <a16:creationId xmlns:a16="http://schemas.microsoft.com/office/drawing/2014/main" id="{3F12D8AC-9C8D-4F2E-8B55-8D0DCDDF97A4}"/>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179" name="【県民会館】&#10;有形固定資産減価償却率最小値テキスト">
          <a:extLst>
            <a:ext uri="{FF2B5EF4-FFF2-40B4-BE49-F238E27FC236}">
              <a16:creationId xmlns:a16="http://schemas.microsoft.com/office/drawing/2014/main" id="{36B0BCF9-5893-48B1-880D-51F0770F7AFB}"/>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180" name="直線コネクタ 179">
          <a:extLst>
            <a:ext uri="{FF2B5EF4-FFF2-40B4-BE49-F238E27FC236}">
              <a16:creationId xmlns:a16="http://schemas.microsoft.com/office/drawing/2014/main" id="{8C084799-2DD7-467A-89E4-789008CA7838}"/>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181" name="【県民会館】&#10;有形固定資産減価償却率最大値テキスト">
          <a:extLst>
            <a:ext uri="{FF2B5EF4-FFF2-40B4-BE49-F238E27FC236}">
              <a16:creationId xmlns:a16="http://schemas.microsoft.com/office/drawing/2014/main" id="{42C0BF59-6159-43B8-B635-1986A8388676}"/>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182" name="直線コネクタ 181">
          <a:extLst>
            <a:ext uri="{FF2B5EF4-FFF2-40B4-BE49-F238E27FC236}">
              <a16:creationId xmlns:a16="http://schemas.microsoft.com/office/drawing/2014/main" id="{59B451B6-EBF3-40B6-BFC8-D86FBF6C0FCF}"/>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125747</xdr:rowOff>
    </xdr:from>
    <xdr:ext cx="405111" cy="259045"/>
    <xdr:sp macro="" textlink="">
      <xdr:nvSpPr>
        <xdr:cNvPr id="183" name="【県民会館】&#10;有形固定資産減価償却率平均値テキスト">
          <a:extLst>
            <a:ext uri="{FF2B5EF4-FFF2-40B4-BE49-F238E27FC236}">
              <a16:creationId xmlns:a16="http://schemas.microsoft.com/office/drawing/2014/main" id="{864228D8-5C78-4495-B730-F7DDAE0B33E1}"/>
            </a:ext>
          </a:extLst>
        </xdr:cNvPr>
        <xdr:cNvSpPr txBox="1"/>
      </xdr:nvSpPr>
      <xdr:spPr>
        <a:xfrm>
          <a:off x="46863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184" name="フローチャート: 判断 183">
          <a:extLst>
            <a:ext uri="{FF2B5EF4-FFF2-40B4-BE49-F238E27FC236}">
              <a16:creationId xmlns:a16="http://schemas.microsoft.com/office/drawing/2014/main" id="{4F8A6D30-827C-4ABB-B806-FE31E1F6D272}"/>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185" name="フローチャート: 判断 184">
          <a:extLst>
            <a:ext uri="{FF2B5EF4-FFF2-40B4-BE49-F238E27FC236}">
              <a16:creationId xmlns:a16="http://schemas.microsoft.com/office/drawing/2014/main" id="{4A88F050-3823-4045-BA7D-BA2DD8B424B6}"/>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186" name="フローチャート: 判断 185">
          <a:extLst>
            <a:ext uri="{FF2B5EF4-FFF2-40B4-BE49-F238E27FC236}">
              <a16:creationId xmlns:a16="http://schemas.microsoft.com/office/drawing/2014/main" id="{0DCDB6EB-D5E7-4712-9836-D294DCB55781}"/>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187" name="フローチャート: 判断 186">
          <a:extLst>
            <a:ext uri="{FF2B5EF4-FFF2-40B4-BE49-F238E27FC236}">
              <a16:creationId xmlns:a16="http://schemas.microsoft.com/office/drawing/2014/main" id="{39D5726D-E9D4-4CAE-9E69-ED4F5B579FDA}"/>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188" name="フローチャート: 判断 187">
          <a:extLst>
            <a:ext uri="{FF2B5EF4-FFF2-40B4-BE49-F238E27FC236}">
              <a16:creationId xmlns:a16="http://schemas.microsoft.com/office/drawing/2014/main" id="{C16F112D-DE96-4BD3-9147-AA99AD30F61A}"/>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241CF3CA-6FC9-4ABC-BA42-F57DB6E279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2314E5CD-E035-4D73-87DF-BAF400AD0C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FCF080BC-FF45-4313-937B-EE4E07C609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E59D04D-B2BF-4D03-B0A1-F8AE607917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FC4BAF7-EB8A-4DFA-8CE9-DF4551DB36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194" name="楕円 193">
          <a:extLst>
            <a:ext uri="{FF2B5EF4-FFF2-40B4-BE49-F238E27FC236}">
              <a16:creationId xmlns:a16="http://schemas.microsoft.com/office/drawing/2014/main" id="{1107B782-90EB-4E68-B71E-CA890532A6D3}"/>
            </a:ext>
          </a:extLst>
        </xdr:cNvPr>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405111" cy="259045"/>
    <xdr:sp macro="" textlink="">
      <xdr:nvSpPr>
        <xdr:cNvPr id="195" name="【県民会館】&#10;有形固定資産減価償却率該当値テキスト">
          <a:extLst>
            <a:ext uri="{FF2B5EF4-FFF2-40B4-BE49-F238E27FC236}">
              <a16:creationId xmlns:a16="http://schemas.microsoft.com/office/drawing/2014/main" id="{D5B7BDBA-91A4-4F5A-83ED-80A6983BD0ED}"/>
            </a:ext>
          </a:extLst>
        </xdr:cNvPr>
        <xdr:cNvSpPr txBox="1"/>
      </xdr:nvSpPr>
      <xdr:spPr>
        <a:xfrm>
          <a:off x="46863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63500</xdr:rowOff>
    </xdr:from>
    <xdr:to>
      <xdr:col>20</xdr:col>
      <xdr:colOff>38100</xdr:colOff>
      <xdr:row>79</xdr:row>
      <xdr:rowOff>165100</xdr:rowOff>
    </xdr:to>
    <xdr:sp macro="" textlink="">
      <xdr:nvSpPr>
        <xdr:cNvPr id="196" name="楕円 195">
          <a:extLst>
            <a:ext uri="{FF2B5EF4-FFF2-40B4-BE49-F238E27FC236}">
              <a16:creationId xmlns:a16="http://schemas.microsoft.com/office/drawing/2014/main" id="{06325272-709B-4F8C-8856-F2538521A2AF}"/>
            </a:ext>
          </a:extLst>
        </xdr:cNvPr>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80</xdr:row>
      <xdr:rowOff>19050</xdr:rowOff>
    </xdr:to>
    <xdr:cxnSp macro="">
      <xdr:nvCxnSpPr>
        <xdr:cNvPr id="197" name="直線コネクタ 196">
          <a:extLst>
            <a:ext uri="{FF2B5EF4-FFF2-40B4-BE49-F238E27FC236}">
              <a16:creationId xmlns:a16="http://schemas.microsoft.com/office/drawing/2014/main" id="{EC1F28D8-7A32-4E02-8222-95CC04B35622}"/>
            </a:ext>
          </a:extLst>
        </xdr:cNvPr>
        <xdr:cNvCxnSpPr/>
      </xdr:nvCxnSpPr>
      <xdr:spPr>
        <a:xfrm>
          <a:off x="3797300" y="13658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198" name="楕円 197">
          <a:extLst>
            <a:ext uri="{FF2B5EF4-FFF2-40B4-BE49-F238E27FC236}">
              <a16:creationId xmlns:a16="http://schemas.microsoft.com/office/drawing/2014/main" id="{D80C4126-3072-44FD-A843-B7E09EDAFDB7}"/>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114300</xdr:rowOff>
    </xdr:to>
    <xdr:cxnSp macro="">
      <xdr:nvCxnSpPr>
        <xdr:cNvPr id="199" name="直線コネクタ 198">
          <a:extLst>
            <a:ext uri="{FF2B5EF4-FFF2-40B4-BE49-F238E27FC236}">
              <a16:creationId xmlns:a16="http://schemas.microsoft.com/office/drawing/2014/main" id="{095DFD92-9CAE-4F5E-A480-2881A1AFCBF2}"/>
            </a:ext>
          </a:extLst>
        </xdr:cNvPr>
        <xdr:cNvCxnSpPr/>
      </xdr:nvCxnSpPr>
      <xdr:spPr>
        <a:xfrm>
          <a:off x="2908300" y="135902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90170</xdr:rowOff>
    </xdr:from>
    <xdr:to>
      <xdr:col>10</xdr:col>
      <xdr:colOff>165100</xdr:colOff>
      <xdr:row>79</xdr:row>
      <xdr:rowOff>20320</xdr:rowOff>
    </xdr:to>
    <xdr:sp macro="" textlink="">
      <xdr:nvSpPr>
        <xdr:cNvPr id="200" name="楕円 199">
          <a:extLst>
            <a:ext uri="{FF2B5EF4-FFF2-40B4-BE49-F238E27FC236}">
              <a16:creationId xmlns:a16="http://schemas.microsoft.com/office/drawing/2014/main" id="{166BA4AD-7E33-4155-B3B9-B46E7FA002B2}"/>
            </a:ext>
          </a:extLst>
        </xdr:cNvPr>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45720</xdr:rowOff>
    </xdr:to>
    <xdr:cxnSp macro="">
      <xdr:nvCxnSpPr>
        <xdr:cNvPr id="201" name="直線コネクタ 200">
          <a:extLst>
            <a:ext uri="{FF2B5EF4-FFF2-40B4-BE49-F238E27FC236}">
              <a16:creationId xmlns:a16="http://schemas.microsoft.com/office/drawing/2014/main" id="{C4A8991B-F058-41F9-876F-8FDC7534B706}"/>
            </a:ext>
          </a:extLst>
        </xdr:cNvPr>
        <xdr:cNvCxnSpPr/>
      </xdr:nvCxnSpPr>
      <xdr:spPr>
        <a:xfrm>
          <a:off x="2019300" y="13514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17780</xdr:rowOff>
    </xdr:from>
    <xdr:to>
      <xdr:col>6</xdr:col>
      <xdr:colOff>38100</xdr:colOff>
      <xdr:row>78</xdr:row>
      <xdr:rowOff>119380</xdr:rowOff>
    </xdr:to>
    <xdr:sp macro="" textlink="">
      <xdr:nvSpPr>
        <xdr:cNvPr id="202" name="楕円 201">
          <a:extLst>
            <a:ext uri="{FF2B5EF4-FFF2-40B4-BE49-F238E27FC236}">
              <a16:creationId xmlns:a16="http://schemas.microsoft.com/office/drawing/2014/main" id="{3FFE6ED4-233A-4132-A4C0-4948D66DA1DF}"/>
            </a:ext>
          </a:extLst>
        </xdr:cNvPr>
        <xdr:cNvSpPr/>
      </xdr:nvSpPr>
      <xdr:spPr>
        <a:xfrm>
          <a:off x="107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68580</xdr:rowOff>
    </xdr:from>
    <xdr:to>
      <xdr:col>10</xdr:col>
      <xdr:colOff>114300</xdr:colOff>
      <xdr:row>78</xdr:row>
      <xdr:rowOff>140970</xdr:rowOff>
    </xdr:to>
    <xdr:cxnSp macro="">
      <xdr:nvCxnSpPr>
        <xdr:cNvPr id="203" name="直線コネクタ 202">
          <a:extLst>
            <a:ext uri="{FF2B5EF4-FFF2-40B4-BE49-F238E27FC236}">
              <a16:creationId xmlns:a16="http://schemas.microsoft.com/office/drawing/2014/main" id="{4B208D40-2A9D-44F0-BD98-BAE24CBE861F}"/>
            </a:ext>
          </a:extLst>
        </xdr:cNvPr>
        <xdr:cNvCxnSpPr/>
      </xdr:nvCxnSpPr>
      <xdr:spPr>
        <a:xfrm>
          <a:off x="1130300" y="134416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xdr:rowOff>
    </xdr:from>
    <xdr:ext cx="405111" cy="259045"/>
    <xdr:sp macro="" textlink="">
      <xdr:nvSpPr>
        <xdr:cNvPr id="204" name="n_1aveValue【県民会館】&#10;有形固定資産減価償却率">
          <a:extLst>
            <a:ext uri="{FF2B5EF4-FFF2-40B4-BE49-F238E27FC236}">
              <a16:creationId xmlns:a16="http://schemas.microsoft.com/office/drawing/2014/main" id="{6494DE6D-8D45-41A9-B107-522B49B4FF79}"/>
            </a:ext>
          </a:extLst>
        </xdr:cNvPr>
        <xdr:cNvSpPr txBox="1"/>
      </xdr:nvSpPr>
      <xdr:spPr>
        <a:xfrm>
          <a:off x="35820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205" name="n_2aveValue【県民会館】&#10;有形固定資産減価償却率">
          <a:extLst>
            <a:ext uri="{FF2B5EF4-FFF2-40B4-BE49-F238E27FC236}">
              <a16:creationId xmlns:a16="http://schemas.microsoft.com/office/drawing/2014/main" id="{EF6FA301-761E-4B99-A961-A742B994F578}"/>
            </a:ext>
          </a:extLst>
        </xdr:cNvPr>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206" name="n_3aveValue【県民会館】&#10;有形固定資産減価償却率">
          <a:extLst>
            <a:ext uri="{FF2B5EF4-FFF2-40B4-BE49-F238E27FC236}">
              <a16:creationId xmlns:a16="http://schemas.microsoft.com/office/drawing/2014/main" id="{B6613610-4DBF-4AE5-AD3E-B4731EB1230E}"/>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49547</xdr:rowOff>
    </xdr:from>
    <xdr:ext cx="405111" cy="259045"/>
    <xdr:sp macro="" textlink="">
      <xdr:nvSpPr>
        <xdr:cNvPr id="207" name="n_4aveValue【県民会館】&#10;有形固定資産減価償却率">
          <a:extLst>
            <a:ext uri="{FF2B5EF4-FFF2-40B4-BE49-F238E27FC236}">
              <a16:creationId xmlns:a16="http://schemas.microsoft.com/office/drawing/2014/main" id="{67F07E6E-C3C3-436B-96C9-0AB5580BDA95}"/>
            </a:ext>
          </a:extLst>
        </xdr:cNvPr>
        <xdr:cNvSpPr txBox="1"/>
      </xdr:nvSpPr>
      <xdr:spPr>
        <a:xfrm>
          <a:off x="927744" y="1376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10177</xdr:rowOff>
    </xdr:from>
    <xdr:ext cx="405111" cy="259045"/>
    <xdr:sp macro="" textlink="">
      <xdr:nvSpPr>
        <xdr:cNvPr id="208" name="n_1mainValue【県民会館】&#10;有形固定資産減価償却率">
          <a:extLst>
            <a:ext uri="{FF2B5EF4-FFF2-40B4-BE49-F238E27FC236}">
              <a16:creationId xmlns:a16="http://schemas.microsoft.com/office/drawing/2014/main" id="{D1ABAEA5-2C3E-49E9-84B0-3241DAE61996}"/>
            </a:ext>
          </a:extLst>
        </xdr:cNvPr>
        <xdr:cNvSpPr txBox="1"/>
      </xdr:nvSpPr>
      <xdr:spPr>
        <a:xfrm>
          <a:off x="3582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209" name="n_2mainValue【県民会館】&#10;有形固定資産減価償却率">
          <a:extLst>
            <a:ext uri="{FF2B5EF4-FFF2-40B4-BE49-F238E27FC236}">
              <a16:creationId xmlns:a16="http://schemas.microsoft.com/office/drawing/2014/main" id="{61BD32B0-E23A-4433-9AE5-A4AFAA905356}"/>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36847</xdr:rowOff>
    </xdr:from>
    <xdr:ext cx="405111" cy="259045"/>
    <xdr:sp macro="" textlink="">
      <xdr:nvSpPr>
        <xdr:cNvPr id="210" name="n_3mainValue【県民会館】&#10;有形固定資産減価償却率">
          <a:extLst>
            <a:ext uri="{FF2B5EF4-FFF2-40B4-BE49-F238E27FC236}">
              <a16:creationId xmlns:a16="http://schemas.microsoft.com/office/drawing/2014/main" id="{17315123-2879-4290-B409-D099F4C7B6C4}"/>
            </a:ext>
          </a:extLst>
        </xdr:cNvPr>
        <xdr:cNvSpPr txBox="1"/>
      </xdr:nvSpPr>
      <xdr:spPr>
        <a:xfrm>
          <a:off x="1816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135907</xdr:rowOff>
    </xdr:from>
    <xdr:ext cx="405111" cy="259045"/>
    <xdr:sp macro="" textlink="">
      <xdr:nvSpPr>
        <xdr:cNvPr id="211" name="n_4mainValue【県民会館】&#10;有形固定資産減価償却率">
          <a:extLst>
            <a:ext uri="{FF2B5EF4-FFF2-40B4-BE49-F238E27FC236}">
              <a16:creationId xmlns:a16="http://schemas.microsoft.com/office/drawing/2014/main" id="{55EE6B33-D561-4717-8795-E34179FCC856}"/>
            </a:ext>
          </a:extLst>
        </xdr:cNvPr>
        <xdr:cNvSpPr txBox="1"/>
      </xdr:nvSpPr>
      <xdr:spPr>
        <a:xfrm>
          <a:off x="927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082CB3F3-B9FF-4022-88DE-7E1643B79C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3" name="正方形/長方形 212">
          <a:extLst>
            <a:ext uri="{FF2B5EF4-FFF2-40B4-BE49-F238E27FC236}">
              <a16:creationId xmlns:a16="http://schemas.microsoft.com/office/drawing/2014/main" id="{519A0846-31D0-44E8-B304-63E77E1D50D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4" name="正方形/長方形 213">
          <a:extLst>
            <a:ext uri="{FF2B5EF4-FFF2-40B4-BE49-F238E27FC236}">
              <a16:creationId xmlns:a16="http://schemas.microsoft.com/office/drawing/2014/main" id="{4A7FD240-D92D-45AE-8FDA-90DBE7C63FFA}"/>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15" name="正方形/長方形 214">
          <a:extLst>
            <a:ext uri="{FF2B5EF4-FFF2-40B4-BE49-F238E27FC236}">
              <a16:creationId xmlns:a16="http://schemas.microsoft.com/office/drawing/2014/main" id="{FB396E52-9CFD-4DD5-BF47-70D3620D36A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16" name="正方形/長方形 215">
          <a:extLst>
            <a:ext uri="{FF2B5EF4-FFF2-40B4-BE49-F238E27FC236}">
              <a16:creationId xmlns:a16="http://schemas.microsoft.com/office/drawing/2014/main" id="{416DCDD1-62AE-4751-904E-70945FFB9492}"/>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4B3E5379-24B0-485D-A757-5BD4C72C4D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47157CCE-E508-4780-BAFB-9A321CF39A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EE625C01-B36B-4839-8D12-B325F450D3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0" name="直線コネクタ 219">
          <a:extLst>
            <a:ext uri="{FF2B5EF4-FFF2-40B4-BE49-F238E27FC236}">
              <a16:creationId xmlns:a16="http://schemas.microsoft.com/office/drawing/2014/main" id="{CA68F505-DA8B-4DF3-B631-7453584425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1" name="テキスト ボックス 220">
          <a:extLst>
            <a:ext uri="{FF2B5EF4-FFF2-40B4-BE49-F238E27FC236}">
              <a16:creationId xmlns:a16="http://schemas.microsoft.com/office/drawing/2014/main" id="{C2EDF00A-6D06-42B2-AC2C-68874DDB7F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2" name="直線コネクタ 221">
          <a:extLst>
            <a:ext uri="{FF2B5EF4-FFF2-40B4-BE49-F238E27FC236}">
              <a16:creationId xmlns:a16="http://schemas.microsoft.com/office/drawing/2014/main" id="{DB5F03CE-4874-4E30-B8D4-95E8CFE311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3" name="テキスト ボックス 222">
          <a:extLst>
            <a:ext uri="{FF2B5EF4-FFF2-40B4-BE49-F238E27FC236}">
              <a16:creationId xmlns:a16="http://schemas.microsoft.com/office/drawing/2014/main" id="{05A1E04B-6A8F-436F-9B1E-9BE2129158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a:extLst>
            <a:ext uri="{FF2B5EF4-FFF2-40B4-BE49-F238E27FC236}">
              <a16:creationId xmlns:a16="http://schemas.microsoft.com/office/drawing/2014/main" id="{4587BE04-3DFF-47A3-BDED-0AC992EEF4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a:extLst>
            <a:ext uri="{FF2B5EF4-FFF2-40B4-BE49-F238E27FC236}">
              <a16:creationId xmlns:a16="http://schemas.microsoft.com/office/drawing/2014/main" id="{6E3FDD2A-C1EA-47E8-A82E-0A2A000D7D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6" name="直線コネクタ 225">
          <a:extLst>
            <a:ext uri="{FF2B5EF4-FFF2-40B4-BE49-F238E27FC236}">
              <a16:creationId xmlns:a16="http://schemas.microsoft.com/office/drawing/2014/main" id="{8C623CBF-8BDB-4D8C-84F1-9F39B75FE3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7" name="テキスト ボックス 226">
          <a:extLst>
            <a:ext uri="{FF2B5EF4-FFF2-40B4-BE49-F238E27FC236}">
              <a16:creationId xmlns:a16="http://schemas.microsoft.com/office/drawing/2014/main" id="{81B26E48-459D-4C10-A42F-E13F29499D6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8" name="直線コネクタ 227">
          <a:extLst>
            <a:ext uri="{FF2B5EF4-FFF2-40B4-BE49-F238E27FC236}">
              <a16:creationId xmlns:a16="http://schemas.microsoft.com/office/drawing/2014/main" id="{F6937C13-09E3-43D4-84BE-813AF7F643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9" name="テキスト ボックス 228">
          <a:extLst>
            <a:ext uri="{FF2B5EF4-FFF2-40B4-BE49-F238E27FC236}">
              <a16:creationId xmlns:a16="http://schemas.microsoft.com/office/drawing/2014/main" id="{3929241C-7E7C-4237-A600-8D11E3B55ED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4746E523-5CC8-4CB5-A3B4-F651E4736D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C01A8A50-27B7-4020-84AC-C22BC3C839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県民会館】&#10;一人当たり面積グラフ枠">
          <a:extLst>
            <a:ext uri="{FF2B5EF4-FFF2-40B4-BE49-F238E27FC236}">
              <a16:creationId xmlns:a16="http://schemas.microsoft.com/office/drawing/2014/main" id="{31095934-77AB-49D5-BA04-8AAAE86752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233" name="直線コネクタ 232">
          <a:extLst>
            <a:ext uri="{FF2B5EF4-FFF2-40B4-BE49-F238E27FC236}">
              <a16:creationId xmlns:a16="http://schemas.microsoft.com/office/drawing/2014/main" id="{43F74179-09A4-4081-B302-74A5C7DBA9DA}"/>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34" name="【県民会館】&#10;一人当たり面積最小値テキスト">
          <a:extLst>
            <a:ext uri="{FF2B5EF4-FFF2-40B4-BE49-F238E27FC236}">
              <a16:creationId xmlns:a16="http://schemas.microsoft.com/office/drawing/2014/main" id="{225AC30A-DF70-4BD2-820A-DA463E211313}"/>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35" name="直線コネクタ 234">
          <a:extLst>
            <a:ext uri="{FF2B5EF4-FFF2-40B4-BE49-F238E27FC236}">
              <a16:creationId xmlns:a16="http://schemas.microsoft.com/office/drawing/2014/main" id="{916261AD-DF56-4214-B0A7-953227C6E861}"/>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236" name="【県民会館】&#10;一人当たり面積最大値テキスト">
          <a:extLst>
            <a:ext uri="{FF2B5EF4-FFF2-40B4-BE49-F238E27FC236}">
              <a16:creationId xmlns:a16="http://schemas.microsoft.com/office/drawing/2014/main" id="{8ECA07BB-95F6-431B-9529-E527973529A2}"/>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237" name="直線コネクタ 236">
          <a:extLst>
            <a:ext uri="{FF2B5EF4-FFF2-40B4-BE49-F238E27FC236}">
              <a16:creationId xmlns:a16="http://schemas.microsoft.com/office/drawing/2014/main" id="{AD4E3DD4-9758-4E63-8950-7EB936F7DCC6}"/>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238" name="【県民会館】&#10;一人当たり面積平均値テキスト">
          <a:extLst>
            <a:ext uri="{FF2B5EF4-FFF2-40B4-BE49-F238E27FC236}">
              <a16:creationId xmlns:a16="http://schemas.microsoft.com/office/drawing/2014/main" id="{30F29C54-19BA-4827-A860-002F71D3EC1A}"/>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39" name="フローチャート: 判断 238">
          <a:extLst>
            <a:ext uri="{FF2B5EF4-FFF2-40B4-BE49-F238E27FC236}">
              <a16:creationId xmlns:a16="http://schemas.microsoft.com/office/drawing/2014/main" id="{424A3216-FDCA-4E7F-ABB8-8D6CAB2B766B}"/>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240" name="フローチャート: 判断 239">
          <a:extLst>
            <a:ext uri="{FF2B5EF4-FFF2-40B4-BE49-F238E27FC236}">
              <a16:creationId xmlns:a16="http://schemas.microsoft.com/office/drawing/2014/main" id="{B525519A-DC88-42FC-BA64-4FB9576087A6}"/>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241" name="フローチャート: 判断 240">
          <a:extLst>
            <a:ext uri="{FF2B5EF4-FFF2-40B4-BE49-F238E27FC236}">
              <a16:creationId xmlns:a16="http://schemas.microsoft.com/office/drawing/2014/main" id="{6E56C842-00D5-44A7-859A-1DA37B80ECE1}"/>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242" name="フローチャート: 判断 241">
          <a:extLst>
            <a:ext uri="{FF2B5EF4-FFF2-40B4-BE49-F238E27FC236}">
              <a16:creationId xmlns:a16="http://schemas.microsoft.com/office/drawing/2014/main" id="{595BB46B-8857-4982-AB56-F4D70DC23836}"/>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43" name="フローチャート: 判断 242">
          <a:extLst>
            <a:ext uri="{FF2B5EF4-FFF2-40B4-BE49-F238E27FC236}">
              <a16:creationId xmlns:a16="http://schemas.microsoft.com/office/drawing/2014/main" id="{428A2455-E13B-4066-9C3B-B4A0661ED591}"/>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6F89977-5BEC-4F71-8C2B-0BE31B87F9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87E36948-F5E7-4B0F-BBFF-25782C87E8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8D67A49-A0BF-446A-AA80-21645EE085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4A5ADAD-B0B6-49BF-BCAA-D3AE868A80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EB91F54-FD48-466F-BB16-E479208CEE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249" name="楕円 248">
          <a:extLst>
            <a:ext uri="{FF2B5EF4-FFF2-40B4-BE49-F238E27FC236}">
              <a16:creationId xmlns:a16="http://schemas.microsoft.com/office/drawing/2014/main" id="{D39D13DA-C0F0-4A80-AE62-B1626FD8201C}"/>
            </a:ext>
          </a:extLst>
        </xdr:cNvPr>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250" name="【県民会館】&#10;一人当たり面積該当値テキスト">
          <a:extLst>
            <a:ext uri="{FF2B5EF4-FFF2-40B4-BE49-F238E27FC236}">
              <a16:creationId xmlns:a16="http://schemas.microsoft.com/office/drawing/2014/main" id="{969E755F-B9A6-4352-98D4-898F5B825A24}"/>
            </a:ext>
          </a:extLst>
        </xdr:cNvPr>
        <xdr:cNvSpPr txBox="1"/>
      </xdr:nvSpPr>
      <xdr:spPr>
        <a:xfrm>
          <a:off x="105283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51" name="楕円 250">
          <a:extLst>
            <a:ext uri="{FF2B5EF4-FFF2-40B4-BE49-F238E27FC236}">
              <a16:creationId xmlns:a16="http://schemas.microsoft.com/office/drawing/2014/main" id="{A5209CA6-53D7-4F72-A6C8-7D06E957883B}"/>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252" name="直線コネクタ 251">
          <a:extLst>
            <a:ext uri="{FF2B5EF4-FFF2-40B4-BE49-F238E27FC236}">
              <a16:creationId xmlns:a16="http://schemas.microsoft.com/office/drawing/2014/main" id="{FE700CE8-5BF9-40F5-A1D0-FDA29E06FA27}"/>
            </a:ext>
          </a:extLst>
        </xdr:cNvPr>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253" name="楕円 252">
          <a:extLst>
            <a:ext uri="{FF2B5EF4-FFF2-40B4-BE49-F238E27FC236}">
              <a16:creationId xmlns:a16="http://schemas.microsoft.com/office/drawing/2014/main" id="{EA430414-38C5-4342-BB75-982D863FFD5D}"/>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254" name="直線コネクタ 253">
          <a:extLst>
            <a:ext uri="{FF2B5EF4-FFF2-40B4-BE49-F238E27FC236}">
              <a16:creationId xmlns:a16="http://schemas.microsoft.com/office/drawing/2014/main" id="{DE465C17-BE99-41FF-B95D-7A12388A9358}"/>
            </a:ext>
          </a:extLst>
        </xdr:cNvPr>
        <xdr:cNvCxnSpPr/>
      </xdr:nvCxnSpPr>
      <xdr:spPr>
        <a:xfrm>
          <a:off x="8750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255" name="楕円 254">
          <a:extLst>
            <a:ext uri="{FF2B5EF4-FFF2-40B4-BE49-F238E27FC236}">
              <a16:creationId xmlns:a16="http://schemas.microsoft.com/office/drawing/2014/main" id="{C8E6AD98-F7B7-4807-A8D0-E478D3CD4F85}"/>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256" name="直線コネクタ 255">
          <a:extLst>
            <a:ext uri="{FF2B5EF4-FFF2-40B4-BE49-F238E27FC236}">
              <a16:creationId xmlns:a16="http://schemas.microsoft.com/office/drawing/2014/main" id="{32EF6ACC-6A82-418B-8066-CCF753C2FC14}"/>
            </a:ext>
          </a:extLst>
        </xdr:cNvPr>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257" name="楕円 256">
          <a:extLst>
            <a:ext uri="{FF2B5EF4-FFF2-40B4-BE49-F238E27FC236}">
              <a16:creationId xmlns:a16="http://schemas.microsoft.com/office/drawing/2014/main" id="{FFA8D3B4-DBD1-46ED-B15B-A705E269EB12}"/>
            </a:ext>
          </a:extLst>
        </xdr:cNvPr>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258" name="直線コネクタ 257">
          <a:extLst>
            <a:ext uri="{FF2B5EF4-FFF2-40B4-BE49-F238E27FC236}">
              <a16:creationId xmlns:a16="http://schemas.microsoft.com/office/drawing/2014/main" id="{01BA8F06-A9F6-43FE-BEF6-D0F24E041F9E}"/>
            </a:ext>
          </a:extLst>
        </xdr:cNvPr>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9" name="n_1aveValue【県民会館】&#10;一人当たり面積">
          <a:extLst>
            <a:ext uri="{FF2B5EF4-FFF2-40B4-BE49-F238E27FC236}">
              <a16:creationId xmlns:a16="http://schemas.microsoft.com/office/drawing/2014/main" id="{E28C5C9E-015B-47BE-8A0C-4B76B2F27720}"/>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260" name="n_2aveValue【県民会館】&#10;一人当たり面積">
          <a:extLst>
            <a:ext uri="{FF2B5EF4-FFF2-40B4-BE49-F238E27FC236}">
              <a16:creationId xmlns:a16="http://schemas.microsoft.com/office/drawing/2014/main" id="{986C4906-CC2F-4BAF-8873-DE3F5D198449}"/>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261" name="n_3aveValue【県民会館】&#10;一人当たり面積">
          <a:extLst>
            <a:ext uri="{FF2B5EF4-FFF2-40B4-BE49-F238E27FC236}">
              <a16:creationId xmlns:a16="http://schemas.microsoft.com/office/drawing/2014/main" id="{815E85AC-A6A1-47BA-BA52-4D77E90E47CC}"/>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62" name="n_4aveValue【県民会館】&#10;一人当たり面積">
          <a:extLst>
            <a:ext uri="{FF2B5EF4-FFF2-40B4-BE49-F238E27FC236}">
              <a16:creationId xmlns:a16="http://schemas.microsoft.com/office/drawing/2014/main" id="{51C9D212-2FE3-4D3E-8D9A-7B9B4B8F55BB}"/>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63" name="n_1mainValue【県民会館】&#10;一人当たり面積">
          <a:extLst>
            <a:ext uri="{FF2B5EF4-FFF2-40B4-BE49-F238E27FC236}">
              <a16:creationId xmlns:a16="http://schemas.microsoft.com/office/drawing/2014/main" id="{2BAA2B9F-FEB2-45E9-BEF8-AE6A416F3EB0}"/>
            </a:ext>
          </a:extLst>
        </xdr:cNvPr>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264" name="n_2mainValue【県民会館】&#10;一人当たり面積">
          <a:extLst>
            <a:ext uri="{FF2B5EF4-FFF2-40B4-BE49-F238E27FC236}">
              <a16:creationId xmlns:a16="http://schemas.microsoft.com/office/drawing/2014/main" id="{DD548483-30E8-4A34-8508-5B501625FAF8}"/>
            </a:ext>
          </a:extLst>
        </xdr:cNvPr>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265" name="n_3mainValue【県民会館】&#10;一人当たり面積">
          <a:extLst>
            <a:ext uri="{FF2B5EF4-FFF2-40B4-BE49-F238E27FC236}">
              <a16:creationId xmlns:a16="http://schemas.microsoft.com/office/drawing/2014/main" id="{C00273CB-4FC6-4834-9158-3DD05A8EC6F6}"/>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266" name="n_4mainValue【県民会館】&#10;一人当たり面積">
          <a:extLst>
            <a:ext uri="{FF2B5EF4-FFF2-40B4-BE49-F238E27FC236}">
              <a16:creationId xmlns:a16="http://schemas.microsoft.com/office/drawing/2014/main" id="{84D8381D-C0DA-4D68-8163-056798226F96}"/>
            </a:ext>
          </a:extLst>
        </xdr:cNvPr>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DBF9180C-ED58-4997-AF28-53A2A59263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8" name="正方形/長方形 267">
          <a:extLst>
            <a:ext uri="{FF2B5EF4-FFF2-40B4-BE49-F238E27FC236}">
              <a16:creationId xmlns:a16="http://schemas.microsoft.com/office/drawing/2014/main" id="{4FF40DA9-8C2E-4646-882C-679765EAE4A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9" name="正方形/長方形 268">
          <a:extLst>
            <a:ext uri="{FF2B5EF4-FFF2-40B4-BE49-F238E27FC236}">
              <a16:creationId xmlns:a16="http://schemas.microsoft.com/office/drawing/2014/main" id="{4578CE0E-A474-46FC-86A6-08CFBC17ECDC}"/>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0" name="正方形/長方形 269">
          <a:extLst>
            <a:ext uri="{FF2B5EF4-FFF2-40B4-BE49-F238E27FC236}">
              <a16:creationId xmlns:a16="http://schemas.microsoft.com/office/drawing/2014/main" id="{4165ABFE-20CB-41D4-8438-75AF8B7DD90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1" name="正方形/長方形 270">
          <a:extLst>
            <a:ext uri="{FF2B5EF4-FFF2-40B4-BE49-F238E27FC236}">
              <a16:creationId xmlns:a16="http://schemas.microsoft.com/office/drawing/2014/main" id="{FB7B2449-10E6-4948-8CF2-24CF6A3F986A}"/>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1D0AAD55-7AE5-4679-86FC-F59913A59F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6D33B5C-4CDF-4022-9FF4-40386FC7E3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E80D4529-4F95-468A-AEA4-C8C4E06983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5" name="テキスト ボックス 274">
          <a:extLst>
            <a:ext uri="{FF2B5EF4-FFF2-40B4-BE49-F238E27FC236}">
              <a16:creationId xmlns:a16="http://schemas.microsoft.com/office/drawing/2014/main" id="{5AC2CAE7-0108-4336-BAC4-04DA6AB355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6" name="直線コネクタ 275">
          <a:extLst>
            <a:ext uri="{FF2B5EF4-FFF2-40B4-BE49-F238E27FC236}">
              <a16:creationId xmlns:a16="http://schemas.microsoft.com/office/drawing/2014/main" id="{DA734BA8-21AA-4163-8F8E-A73AF3B6759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7" name="テキスト ボックス 276">
          <a:extLst>
            <a:ext uri="{FF2B5EF4-FFF2-40B4-BE49-F238E27FC236}">
              <a16:creationId xmlns:a16="http://schemas.microsoft.com/office/drawing/2014/main" id="{00AE1964-1A43-4E51-B0CA-D8B3CC4004A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8" name="直線コネクタ 277">
          <a:extLst>
            <a:ext uri="{FF2B5EF4-FFF2-40B4-BE49-F238E27FC236}">
              <a16:creationId xmlns:a16="http://schemas.microsoft.com/office/drawing/2014/main" id="{7A5B161C-857C-4888-B952-3974F04C738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9" name="テキスト ボックス 278">
          <a:extLst>
            <a:ext uri="{FF2B5EF4-FFF2-40B4-BE49-F238E27FC236}">
              <a16:creationId xmlns:a16="http://schemas.microsoft.com/office/drawing/2014/main" id="{274AEC42-DD1D-490A-A730-2C11DCAF6A0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0" name="直線コネクタ 279">
          <a:extLst>
            <a:ext uri="{FF2B5EF4-FFF2-40B4-BE49-F238E27FC236}">
              <a16:creationId xmlns:a16="http://schemas.microsoft.com/office/drawing/2014/main" id="{F3FE7C81-0FCA-47D2-887C-44F268F412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1" name="テキスト ボックス 280">
          <a:extLst>
            <a:ext uri="{FF2B5EF4-FFF2-40B4-BE49-F238E27FC236}">
              <a16:creationId xmlns:a16="http://schemas.microsoft.com/office/drawing/2014/main" id="{0D421FCC-9A4C-481D-BF8B-A1EEA737F9B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2" name="直線コネクタ 281">
          <a:extLst>
            <a:ext uri="{FF2B5EF4-FFF2-40B4-BE49-F238E27FC236}">
              <a16:creationId xmlns:a16="http://schemas.microsoft.com/office/drawing/2014/main" id="{016583FE-FE02-454E-8599-CF3A4C8FDCC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3" name="テキスト ボックス 282">
          <a:extLst>
            <a:ext uri="{FF2B5EF4-FFF2-40B4-BE49-F238E27FC236}">
              <a16:creationId xmlns:a16="http://schemas.microsoft.com/office/drawing/2014/main" id="{7C90B726-CF2D-4CEE-B648-5966AFCFB63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4" name="直線コネクタ 283">
          <a:extLst>
            <a:ext uri="{FF2B5EF4-FFF2-40B4-BE49-F238E27FC236}">
              <a16:creationId xmlns:a16="http://schemas.microsoft.com/office/drawing/2014/main" id="{861D4181-7196-429F-AC8E-E1733347AB1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5" name="テキスト ボックス 284">
          <a:extLst>
            <a:ext uri="{FF2B5EF4-FFF2-40B4-BE49-F238E27FC236}">
              <a16:creationId xmlns:a16="http://schemas.microsoft.com/office/drawing/2014/main" id="{5559F6F0-D74B-4B89-80E8-91682B3EF67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6" name="直線コネクタ 285">
          <a:extLst>
            <a:ext uri="{FF2B5EF4-FFF2-40B4-BE49-F238E27FC236}">
              <a16:creationId xmlns:a16="http://schemas.microsoft.com/office/drawing/2014/main" id="{CA4CFC8D-4D09-404C-B6B0-3E55DCB3947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7" name="テキスト ボックス 286">
          <a:extLst>
            <a:ext uri="{FF2B5EF4-FFF2-40B4-BE49-F238E27FC236}">
              <a16:creationId xmlns:a16="http://schemas.microsoft.com/office/drawing/2014/main" id="{69D0D707-91A7-4FCD-A689-1F0C8FAEAF2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8" name="【保健所】&#10;有形固定資産減価償却率グラフ枠">
          <a:extLst>
            <a:ext uri="{FF2B5EF4-FFF2-40B4-BE49-F238E27FC236}">
              <a16:creationId xmlns:a16="http://schemas.microsoft.com/office/drawing/2014/main" id="{ABDF4BF1-6588-4DE7-8321-86C8560B4E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289" name="直線コネクタ 288">
          <a:extLst>
            <a:ext uri="{FF2B5EF4-FFF2-40B4-BE49-F238E27FC236}">
              <a16:creationId xmlns:a16="http://schemas.microsoft.com/office/drawing/2014/main" id="{71E8C458-28A7-4250-9419-8ADE3D0716A6}"/>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290" name="【保健所】&#10;有形固定資産減価償却率最小値テキスト">
          <a:extLst>
            <a:ext uri="{FF2B5EF4-FFF2-40B4-BE49-F238E27FC236}">
              <a16:creationId xmlns:a16="http://schemas.microsoft.com/office/drawing/2014/main" id="{1298DE3C-210F-45A8-A1AE-3274F17C22B9}"/>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91" name="直線コネクタ 290">
          <a:extLst>
            <a:ext uri="{FF2B5EF4-FFF2-40B4-BE49-F238E27FC236}">
              <a16:creationId xmlns:a16="http://schemas.microsoft.com/office/drawing/2014/main" id="{B7BB900F-A137-41E1-9197-753A852E328C}"/>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292" name="【保健所】&#10;有形固定資産減価償却率最大値テキスト">
          <a:extLst>
            <a:ext uri="{FF2B5EF4-FFF2-40B4-BE49-F238E27FC236}">
              <a16:creationId xmlns:a16="http://schemas.microsoft.com/office/drawing/2014/main" id="{A68C085A-56F3-4C2F-A1AD-D531539DF2F8}"/>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293" name="直線コネクタ 292">
          <a:extLst>
            <a:ext uri="{FF2B5EF4-FFF2-40B4-BE49-F238E27FC236}">
              <a16:creationId xmlns:a16="http://schemas.microsoft.com/office/drawing/2014/main" id="{2A5F06F7-84DA-4262-B272-C60ECE2BA2C6}"/>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294" name="【保健所】&#10;有形固定資産減価償却率平均値テキスト">
          <a:extLst>
            <a:ext uri="{FF2B5EF4-FFF2-40B4-BE49-F238E27FC236}">
              <a16:creationId xmlns:a16="http://schemas.microsoft.com/office/drawing/2014/main" id="{95CC6F2E-6344-43A7-944D-779AA56A297C}"/>
            </a:ext>
          </a:extLst>
        </xdr:cNvPr>
        <xdr:cNvSpPr txBox="1"/>
      </xdr:nvSpPr>
      <xdr:spPr>
        <a:xfrm>
          <a:off x="46863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295" name="フローチャート: 判断 294">
          <a:extLst>
            <a:ext uri="{FF2B5EF4-FFF2-40B4-BE49-F238E27FC236}">
              <a16:creationId xmlns:a16="http://schemas.microsoft.com/office/drawing/2014/main" id="{5A847CF7-3940-44BF-AF5D-D251459C3FBC}"/>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296" name="フローチャート: 判断 295">
          <a:extLst>
            <a:ext uri="{FF2B5EF4-FFF2-40B4-BE49-F238E27FC236}">
              <a16:creationId xmlns:a16="http://schemas.microsoft.com/office/drawing/2014/main" id="{F0CDF7C0-0ADB-40B4-8D3F-8C112FF9B65A}"/>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297" name="フローチャート: 判断 296">
          <a:extLst>
            <a:ext uri="{FF2B5EF4-FFF2-40B4-BE49-F238E27FC236}">
              <a16:creationId xmlns:a16="http://schemas.microsoft.com/office/drawing/2014/main" id="{C411AFB4-BBC6-4823-9146-FA6F1266B01B}"/>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298" name="フローチャート: 判断 297">
          <a:extLst>
            <a:ext uri="{FF2B5EF4-FFF2-40B4-BE49-F238E27FC236}">
              <a16:creationId xmlns:a16="http://schemas.microsoft.com/office/drawing/2014/main" id="{A63272FD-DBB3-4916-B425-469033EA4CD1}"/>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299" name="フローチャート: 判断 298">
          <a:extLst>
            <a:ext uri="{FF2B5EF4-FFF2-40B4-BE49-F238E27FC236}">
              <a16:creationId xmlns:a16="http://schemas.microsoft.com/office/drawing/2014/main" id="{A5E9F803-C43B-48F0-99BF-688EAD47A499}"/>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51EEF74-87E5-4AA4-A6DB-48DD6482B7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3666F671-72CB-4A26-A06A-B15CCFCE48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367BDDEB-5770-4DDA-AAD8-99ED59920B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80AA6E19-1870-48E3-A6E7-3CD2989B92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1B976AC4-09E6-4BF9-8AF5-27BB74246ED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114936</xdr:rowOff>
    </xdr:from>
    <xdr:to>
      <xdr:col>24</xdr:col>
      <xdr:colOff>114300</xdr:colOff>
      <xdr:row>104</xdr:row>
      <xdr:rowOff>45086</xdr:rowOff>
    </xdr:to>
    <xdr:sp macro="" textlink="">
      <xdr:nvSpPr>
        <xdr:cNvPr id="305" name="楕円 304">
          <a:extLst>
            <a:ext uri="{FF2B5EF4-FFF2-40B4-BE49-F238E27FC236}">
              <a16:creationId xmlns:a16="http://schemas.microsoft.com/office/drawing/2014/main" id="{32A1030E-A0A0-4FAA-A943-CC9E631C1DCB}"/>
            </a:ext>
          </a:extLst>
        </xdr:cNvPr>
        <xdr:cNvSpPr/>
      </xdr:nvSpPr>
      <xdr:spPr>
        <a:xfrm>
          <a:off x="45847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137813</xdr:rowOff>
    </xdr:from>
    <xdr:ext cx="405111" cy="259045"/>
    <xdr:sp macro="" textlink="">
      <xdr:nvSpPr>
        <xdr:cNvPr id="306" name="【保健所】&#10;有形固定資産減価償却率該当値テキスト">
          <a:extLst>
            <a:ext uri="{FF2B5EF4-FFF2-40B4-BE49-F238E27FC236}">
              <a16:creationId xmlns:a16="http://schemas.microsoft.com/office/drawing/2014/main" id="{8074F0DC-0469-4CDC-A162-AFE18443ED2A}"/>
            </a:ext>
          </a:extLst>
        </xdr:cNvPr>
        <xdr:cNvSpPr txBox="1"/>
      </xdr:nvSpPr>
      <xdr:spPr>
        <a:xfrm>
          <a:off x="4686300"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07" name="楕円 306">
          <a:extLst>
            <a:ext uri="{FF2B5EF4-FFF2-40B4-BE49-F238E27FC236}">
              <a16:creationId xmlns:a16="http://schemas.microsoft.com/office/drawing/2014/main" id="{7D41FB0C-CFE8-4ADA-988A-36C30807C603}"/>
            </a:ext>
          </a:extLst>
        </xdr:cNvPr>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103</xdr:row>
      <xdr:rowOff>165736</xdr:rowOff>
    </xdr:to>
    <xdr:cxnSp macro="">
      <xdr:nvCxnSpPr>
        <xdr:cNvPr id="308" name="直線コネクタ 307">
          <a:extLst>
            <a:ext uri="{FF2B5EF4-FFF2-40B4-BE49-F238E27FC236}">
              <a16:creationId xmlns:a16="http://schemas.microsoft.com/office/drawing/2014/main" id="{E677760E-FF80-42DB-B1DA-C859B292810E}"/>
            </a:ext>
          </a:extLst>
        </xdr:cNvPr>
        <xdr:cNvCxnSpPr/>
      </xdr:nvCxnSpPr>
      <xdr:spPr>
        <a:xfrm>
          <a:off x="3797300" y="178155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309" name="楕円 308">
          <a:extLst>
            <a:ext uri="{FF2B5EF4-FFF2-40B4-BE49-F238E27FC236}">
              <a16:creationId xmlns:a16="http://schemas.microsoft.com/office/drawing/2014/main" id="{10869D23-9871-4313-BB0F-CC22804C3035}"/>
            </a:ext>
          </a:extLst>
        </xdr:cNvPr>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103</xdr:row>
      <xdr:rowOff>156211</xdr:rowOff>
    </xdr:to>
    <xdr:cxnSp macro="">
      <xdr:nvCxnSpPr>
        <xdr:cNvPr id="310" name="直線コネクタ 309">
          <a:extLst>
            <a:ext uri="{FF2B5EF4-FFF2-40B4-BE49-F238E27FC236}">
              <a16:creationId xmlns:a16="http://schemas.microsoft.com/office/drawing/2014/main" id="{4FFC9D00-7D98-4F89-B066-28B1C2A5E4F6}"/>
            </a:ext>
          </a:extLst>
        </xdr:cNvPr>
        <xdr:cNvCxnSpPr/>
      </xdr:nvCxnSpPr>
      <xdr:spPr>
        <a:xfrm>
          <a:off x="2908300" y="1780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311" name="楕円 310">
          <a:extLst>
            <a:ext uri="{FF2B5EF4-FFF2-40B4-BE49-F238E27FC236}">
              <a16:creationId xmlns:a16="http://schemas.microsoft.com/office/drawing/2014/main" id="{57918EE4-8478-42CF-9904-3862E4204147}"/>
            </a:ext>
          </a:extLst>
        </xdr:cNvPr>
        <xdr:cNvSpPr/>
      </xdr:nvSpPr>
      <xdr:spPr>
        <a:xfrm>
          <a:off x="1968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116205</xdr:rowOff>
    </xdr:from>
    <xdr:to>
      <xdr:col>15</xdr:col>
      <xdr:colOff>50800</xdr:colOff>
      <xdr:row>103</xdr:row>
      <xdr:rowOff>144780</xdr:rowOff>
    </xdr:to>
    <xdr:cxnSp macro="">
      <xdr:nvCxnSpPr>
        <xdr:cNvPr id="312" name="直線コネクタ 311">
          <a:extLst>
            <a:ext uri="{FF2B5EF4-FFF2-40B4-BE49-F238E27FC236}">
              <a16:creationId xmlns:a16="http://schemas.microsoft.com/office/drawing/2014/main" id="{28BC44D9-FC86-4177-927E-B6621E45C3EC}"/>
            </a:ext>
          </a:extLst>
        </xdr:cNvPr>
        <xdr:cNvCxnSpPr/>
      </xdr:nvCxnSpPr>
      <xdr:spPr>
        <a:xfrm>
          <a:off x="2019300" y="17775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313" name="楕円 312">
          <a:extLst>
            <a:ext uri="{FF2B5EF4-FFF2-40B4-BE49-F238E27FC236}">
              <a16:creationId xmlns:a16="http://schemas.microsoft.com/office/drawing/2014/main" id="{F77FECB5-E334-4CC4-81F8-C371BC0050A0}"/>
            </a:ext>
          </a:extLst>
        </xdr:cNvPr>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87630</xdr:rowOff>
    </xdr:from>
    <xdr:to>
      <xdr:col>10</xdr:col>
      <xdr:colOff>114300</xdr:colOff>
      <xdr:row>103</xdr:row>
      <xdr:rowOff>116205</xdr:rowOff>
    </xdr:to>
    <xdr:cxnSp macro="">
      <xdr:nvCxnSpPr>
        <xdr:cNvPr id="314" name="直線コネクタ 313">
          <a:extLst>
            <a:ext uri="{FF2B5EF4-FFF2-40B4-BE49-F238E27FC236}">
              <a16:creationId xmlns:a16="http://schemas.microsoft.com/office/drawing/2014/main" id="{D5D641DA-3EED-405C-8B0C-00716B22667E}"/>
            </a:ext>
          </a:extLst>
        </xdr:cNvPr>
        <xdr:cNvCxnSpPr/>
      </xdr:nvCxnSpPr>
      <xdr:spPr>
        <a:xfrm>
          <a:off x="1130300" y="177469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81932</xdr:rowOff>
    </xdr:from>
    <xdr:ext cx="405111" cy="259045"/>
    <xdr:sp macro="" textlink="">
      <xdr:nvSpPr>
        <xdr:cNvPr id="315" name="n_1aveValue【保健所】&#10;有形固定資産減価償却率">
          <a:extLst>
            <a:ext uri="{FF2B5EF4-FFF2-40B4-BE49-F238E27FC236}">
              <a16:creationId xmlns:a16="http://schemas.microsoft.com/office/drawing/2014/main" id="{F1829BDA-8B81-4916-89CA-DECEFFCE85D8}"/>
            </a:ext>
          </a:extLst>
        </xdr:cNvPr>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16" name="n_2aveValue【保健所】&#10;有形固定資産減価償却率">
          <a:extLst>
            <a:ext uri="{FF2B5EF4-FFF2-40B4-BE49-F238E27FC236}">
              <a16:creationId xmlns:a16="http://schemas.microsoft.com/office/drawing/2014/main" id="{D6B4233E-4BA6-4E30-9B97-7411DCCB6370}"/>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317" name="n_3aveValue【保健所】&#10;有形固定資産減価償却率">
          <a:extLst>
            <a:ext uri="{FF2B5EF4-FFF2-40B4-BE49-F238E27FC236}">
              <a16:creationId xmlns:a16="http://schemas.microsoft.com/office/drawing/2014/main" id="{9D051838-E238-415E-B53A-D4879E4FEDE7}"/>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53357</xdr:rowOff>
    </xdr:from>
    <xdr:ext cx="405111" cy="259045"/>
    <xdr:sp macro="" textlink="">
      <xdr:nvSpPr>
        <xdr:cNvPr id="318" name="n_4aveValue【保健所】&#10;有形固定資産減価償却率">
          <a:extLst>
            <a:ext uri="{FF2B5EF4-FFF2-40B4-BE49-F238E27FC236}">
              <a16:creationId xmlns:a16="http://schemas.microsoft.com/office/drawing/2014/main" id="{7E529F7B-D1CC-427A-9B86-A3070C61D5FA}"/>
            </a:ext>
          </a:extLst>
        </xdr:cNvPr>
        <xdr:cNvSpPr txBox="1"/>
      </xdr:nvSpPr>
      <xdr:spPr>
        <a:xfrm>
          <a:off x="927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19" name="n_1mainValue【保健所】&#10;有形固定資産減価償却率">
          <a:extLst>
            <a:ext uri="{FF2B5EF4-FFF2-40B4-BE49-F238E27FC236}">
              <a16:creationId xmlns:a16="http://schemas.microsoft.com/office/drawing/2014/main" id="{FBB338B1-CA82-43AC-8815-0B6250EC9163}"/>
            </a:ext>
          </a:extLst>
        </xdr:cNvPr>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320" name="n_2mainValue【保健所】&#10;有形固定資産減価償却率">
          <a:extLst>
            <a:ext uri="{FF2B5EF4-FFF2-40B4-BE49-F238E27FC236}">
              <a16:creationId xmlns:a16="http://schemas.microsoft.com/office/drawing/2014/main" id="{D07EB338-0322-426A-A73E-5E4D8CAD5B5B}"/>
            </a:ext>
          </a:extLst>
        </xdr:cNvPr>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12082</xdr:rowOff>
    </xdr:from>
    <xdr:ext cx="405111" cy="259045"/>
    <xdr:sp macro="" textlink="">
      <xdr:nvSpPr>
        <xdr:cNvPr id="321" name="n_3mainValue【保健所】&#10;有形固定資産減価償却率">
          <a:extLst>
            <a:ext uri="{FF2B5EF4-FFF2-40B4-BE49-F238E27FC236}">
              <a16:creationId xmlns:a16="http://schemas.microsoft.com/office/drawing/2014/main" id="{37397F2E-6CC0-4096-8E99-82FA214C86C2}"/>
            </a:ext>
          </a:extLst>
        </xdr:cNvPr>
        <xdr:cNvSpPr txBox="1"/>
      </xdr:nvSpPr>
      <xdr:spPr>
        <a:xfrm>
          <a:off x="1816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322" name="n_4mainValue【保健所】&#10;有形固定資産減価償却率">
          <a:extLst>
            <a:ext uri="{FF2B5EF4-FFF2-40B4-BE49-F238E27FC236}">
              <a16:creationId xmlns:a16="http://schemas.microsoft.com/office/drawing/2014/main" id="{16C8D19B-437A-4B3C-99B6-1F93A1C94C16}"/>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51432C07-5C47-4482-AEDC-AA9C0BADB1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a:extLst>
            <a:ext uri="{FF2B5EF4-FFF2-40B4-BE49-F238E27FC236}">
              <a16:creationId xmlns:a16="http://schemas.microsoft.com/office/drawing/2014/main" id="{46E19A97-9712-431C-BBBD-7BBBD3E3A055}"/>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a:extLst>
            <a:ext uri="{FF2B5EF4-FFF2-40B4-BE49-F238E27FC236}">
              <a16:creationId xmlns:a16="http://schemas.microsoft.com/office/drawing/2014/main" id="{BA51893F-6626-4003-AB75-3CB9A3B3F754}"/>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a:extLst>
            <a:ext uri="{FF2B5EF4-FFF2-40B4-BE49-F238E27FC236}">
              <a16:creationId xmlns:a16="http://schemas.microsoft.com/office/drawing/2014/main" id="{D449E6B1-9120-4D14-9BB7-EE886497D45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a:extLst>
            <a:ext uri="{FF2B5EF4-FFF2-40B4-BE49-F238E27FC236}">
              <a16:creationId xmlns:a16="http://schemas.microsoft.com/office/drawing/2014/main" id="{ADC90C99-10A8-416A-8237-A54E9083AB5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a:extLst>
            <a:ext uri="{FF2B5EF4-FFF2-40B4-BE49-F238E27FC236}">
              <a16:creationId xmlns:a16="http://schemas.microsoft.com/office/drawing/2014/main" id="{CCD03FEF-C7C7-4CCA-9B7A-35303A5434A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a:extLst>
            <a:ext uri="{FF2B5EF4-FFF2-40B4-BE49-F238E27FC236}">
              <a16:creationId xmlns:a16="http://schemas.microsoft.com/office/drawing/2014/main" id="{4A02053F-FF53-4525-BB36-80AE09F79E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a:extLst>
            <a:ext uri="{FF2B5EF4-FFF2-40B4-BE49-F238E27FC236}">
              <a16:creationId xmlns:a16="http://schemas.microsoft.com/office/drawing/2014/main" id="{264ABAF2-238C-4713-B2AC-AF2E631D05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a:extLst>
            <a:ext uri="{FF2B5EF4-FFF2-40B4-BE49-F238E27FC236}">
              <a16:creationId xmlns:a16="http://schemas.microsoft.com/office/drawing/2014/main" id="{C3E5C81D-3860-4B2E-BEE0-C365E6188DF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a:extLst>
            <a:ext uri="{FF2B5EF4-FFF2-40B4-BE49-F238E27FC236}">
              <a16:creationId xmlns:a16="http://schemas.microsoft.com/office/drawing/2014/main" id="{87746C65-48EF-411F-8133-4983B529355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a:extLst>
            <a:ext uri="{FF2B5EF4-FFF2-40B4-BE49-F238E27FC236}">
              <a16:creationId xmlns:a16="http://schemas.microsoft.com/office/drawing/2014/main" id="{79731666-D514-40CD-9F94-0C94C530324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a:extLst>
            <a:ext uri="{FF2B5EF4-FFF2-40B4-BE49-F238E27FC236}">
              <a16:creationId xmlns:a16="http://schemas.microsoft.com/office/drawing/2014/main" id="{4B33E8B1-A343-4A54-BE07-684E828C615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a:extLst>
            <a:ext uri="{FF2B5EF4-FFF2-40B4-BE49-F238E27FC236}">
              <a16:creationId xmlns:a16="http://schemas.microsoft.com/office/drawing/2014/main" id="{1FF113AA-6A8C-4B0B-915D-5E3540801D8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a:extLst>
            <a:ext uri="{FF2B5EF4-FFF2-40B4-BE49-F238E27FC236}">
              <a16:creationId xmlns:a16="http://schemas.microsoft.com/office/drawing/2014/main" id="{6A5F39A1-4C6E-4CED-91BA-C18778A2FAD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a:extLst>
            <a:ext uri="{FF2B5EF4-FFF2-40B4-BE49-F238E27FC236}">
              <a16:creationId xmlns:a16="http://schemas.microsoft.com/office/drawing/2014/main" id="{1384B087-3AD0-4A44-9856-9253A456CFF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a:extLst>
            <a:ext uri="{FF2B5EF4-FFF2-40B4-BE49-F238E27FC236}">
              <a16:creationId xmlns:a16="http://schemas.microsoft.com/office/drawing/2014/main" id="{51CE5236-0F04-46C6-90B3-D10EF797D74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a:extLst>
            <a:ext uri="{FF2B5EF4-FFF2-40B4-BE49-F238E27FC236}">
              <a16:creationId xmlns:a16="http://schemas.microsoft.com/office/drawing/2014/main" id="{431A7535-7C52-49BE-8ACA-C3059E77B88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a:extLst>
            <a:ext uri="{FF2B5EF4-FFF2-40B4-BE49-F238E27FC236}">
              <a16:creationId xmlns:a16="http://schemas.microsoft.com/office/drawing/2014/main" id="{E0A9D2B3-F2B6-4ADB-9FC7-76A462FD3E5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A83F785B-97CF-4D3C-941E-3F652D9D0B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D4EBB57F-5003-4E32-926F-D4DBF7D06F5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保健所】&#10;一人当たり面積グラフ枠">
          <a:extLst>
            <a:ext uri="{FF2B5EF4-FFF2-40B4-BE49-F238E27FC236}">
              <a16:creationId xmlns:a16="http://schemas.microsoft.com/office/drawing/2014/main" id="{45F6E61A-B580-4091-B26E-0948B50FFF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344" name="直線コネクタ 343">
          <a:extLst>
            <a:ext uri="{FF2B5EF4-FFF2-40B4-BE49-F238E27FC236}">
              <a16:creationId xmlns:a16="http://schemas.microsoft.com/office/drawing/2014/main" id="{F49B7D78-A2B1-4DAA-AF26-966717D8F935}"/>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345" name="【保健所】&#10;一人当たり面積最小値テキスト">
          <a:extLst>
            <a:ext uri="{FF2B5EF4-FFF2-40B4-BE49-F238E27FC236}">
              <a16:creationId xmlns:a16="http://schemas.microsoft.com/office/drawing/2014/main" id="{FEFAE236-9F9A-4893-8B2B-C55BD19DDC41}"/>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6" name="直線コネクタ 345">
          <a:extLst>
            <a:ext uri="{FF2B5EF4-FFF2-40B4-BE49-F238E27FC236}">
              <a16:creationId xmlns:a16="http://schemas.microsoft.com/office/drawing/2014/main" id="{AF39B27E-57E4-4F48-BF75-C2B3C5E6A338}"/>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47" name="【保健所】&#10;一人当たり面積最大値テキスト">
          <a:extLst>
            <a:ext uri="{FF2B5EF4-FFF2-40B4-BE49-F238E27FC236}">
              <a16:creationId xmlns:a16="http://schemas.microsoft.com/office/drawing/2014/main" id="{B72BCEB1-ED25-4638-A27F-4794B20FC4E7}"/>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8" name="直線コネクタ 347">
          <a:extLst>
            <a:ext uri="{FF2B5EF4-FFF2-40B4-BE49-F238E27FC236}">
              <a16:creationId xmlns:a16="http://schemas.microsoft.com/office/drawing/2014/main" id="{0866BFB9-2EA1-4BFC-9113-699E9CE9E211}"/>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349" name="【保健所】&#10;一人当たり面積平均値テキスト">
          <a:extLst>
            <a:ext uri="{FF2B5EF4-FFF2-40B4-BE49-F238E27FC236}">
              <a16:creationId xmlns:a16="http://schemas.microsoft.com/office/drawing/2014/main" id="{0D74BFE6-6BC4-423A-BE12-5C49706D9595}"/>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50" name="フローチャート: 判断 349">
          <a:extLst>
            <a:ext uri="{FF2B5EF4-FFF2-40B4-BE49-F238E27FC236}">
              <a16:creationId xmlns:a16="http://schemas.microsoft.com/office/drawing/2014/main" id="{9A7FE5EB-6D2C-434C-ABEF-B0FD1431088A}"/>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51" name="フローチャート: 判断 350">
          <a:extLst>
            <a:ext uri="{FF2B5EF4-FFF2-40B4-BE49-F238E27FC236}">
              <a16:creationId xmlns:a16="http://schemas.microsoft.com/office/drawing/2014/main" id="{087B62AB-24D1-49A7-B646-788BE77E5A3D}"/>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52" name="フローチャート: 判断 351">
          <a:extLst>
            <a:ext uri="{FF2B5EF4-FFF2-40B4-BE49-F238E27FC236}">
              <a16:creationId xmlns:a16="http://schemas.microsoft.com/office/drawing/2014/main" id="{AFB3B975-1846-46F3-96DA-AEEF0327F979}"/>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353" name="フローチャート: 判断 352">
          <a:extLst>
            <a:ext uri="{FF2B5EF4-FFF2-40B4-BE49-F238E27FC236}">
              <a16:creationId xmlns:a16="http://schemas.microsoft.com/office/drawing/2014/main" id="{844C00DC-A0FE-4B47-8D44-0B397934E28E}"/>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54" name="フローチャート: 判断 353">
          <a:extLst>
            <a:ext uri="{FF2B5EF4-FFF2-40B4-BE49-F238E27FC236}">
              <a16:creationId xmlns:a16="http://schemas.microsoft.com/office/drawing/2014/main" id="{3B74093C-0A81-4C04-8534-D22765448DB2}"/>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CA3281B5-2F2C-4F5F-B0C6-7ADF9AFF21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8F8DC2E5-3525-4B0A-90A7-193E15344E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92B79384-4547-4F23-8AFC-E9EFDCE1BD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C12E83B7-07EF-4288-9721-28B782B7EE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8D2A1EF-51C9-436B-B738-54C4333F657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60" name="楕円 359">
          <a:extLst>
            <a:ext uri="{FF2B5EF4-FFF2-40B4-BE49-F238E27FC236}">
              <a16:creationId xmlns:a16="http://schemas.microsoft.com/office/drawing/2014/main" id="{8C08E5A1-6944-4272-A830-BAB130797BEE}"/>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361" name="【保健所】&#10;一人当たり面積該当値テキスト">
          <a:extLst>
            <a:ext uri="{FF2B5EF4-FFF2-40B4-BE49-F238E27FC236}">
              <a16:creationId xmlns:a16="http://schemas.microsoft.com/office/drawing/2014/main" id="{FF0ACDE7-E6E3-4B3F-8E84-FD4406EFEDFA}"/>
            </a:ext>
          </a:extLst>
        </xdr:cNvPr>
        <xdr:cNvSpPr txBox="1"/>
      </xdr:nvSpPr>
      <xdr:spPr>
        <a:xfrm>
          <a:off x="105283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62" name="楕円 361">
          <a:extLst>
            <a:ext uri="{FF2B5EF4-FFF2-40B4-BE49-F238E27FC236}">
              <a16:creationId xmlns:a16="http://schemas.microsoft.com/office/drawing/2014/main" id="{8497E12F-9A25-48F6-A957-34920C29061C}"/>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363" name="直線コネクタ 362">
          <a:extLst>
            <a:ext uri="{FF2B5EF4-FFF2-40B4-BE49-F238E27FC236}">
              <a16:creationId xmlns:a16="http://schemas.microsoft.com/office/drawing/2014/main" id="{2BD362C7-4A2A-4FA6-BBCC-B90B4FC0305D}"/>
            </a:ext>
          </a:extLst>
        </xdr:cNvPr>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64" name="楕円 363">
          <a:extLst>
            <a:ext uri="{FF2B5EF4-FFF2-40B4-BE49-F238E27FC236}">
              <a16:creationId xmlns:a16="http://schemas.microsoft.com/office/drawing/2014/main" id="{EDF62745-A644-47EB-B776-39B91B46852F}"/>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365" name="直線コネクタ 364">
          <a:extLst>
            <a:ext uri="{FF2B5EF4-FFF2-40B4-BE49-F238E27FC236}">
              <a16:creationId xmlns:a16="http://schemas.microsoft.com/office/drawing/2014/main" id="{A4C72CC2-DB24-40BD-8A36-BBF0246B355E}"/>
            </a:ext>
          </a:extLst>
        </xdr:cNvPr>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366" name="楕円 365">
          <a:extLst>
            <a:ext uri="{FF2B5EF4-FFF2-40B4-BE49-F238E27FC236}">
              <a16:creationId xmlns:a16="http://schemas.microsoft.com/office/drawing/2014/main" id="{A79F5D22-ACFC-473A-9309-51186E8482A5}"/>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367" name="直線コネクタ 366">
          <a:extLst>
            <a:ext uri="{FF2B5EF4-FFF2-40B4-BE49-F238E27FC236}">
              <a16:creationId xmlns:a16="http://schemas.microsoft.com/office/drawing/2014/main" id="{44A3A390-5A8B-420B-B545-E05AF9EA4242}"/>
            </a:ext>
          </a:extLst>
        </xdr:cNvPr>
        <xdr:cNvCxnSpPr/>
      </xdr:nvCxnSpPr>
      <xdr:spPr>
        <a:xfrm>
          <a:off x="7861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368" name="楕円 367">
          <a:extLst>
            <a:ext uri="{FF2B5EF4-FFF2-40B4-BE49-F238E27FC236}">
              <a16:creationId xmlns:a16="http://schemas.microsoft.com/office/drawing/2014/main" id="{0DCF3CD9-2956-4241-B300-E81C1B8C450E}"/>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106</xdr:row>
      <xdr:rowOff>114300</xdr:rowOff>
    </xdr:to>
    <xdr:cxnSp macro="">
      <xdr:nvCxnSpPr>
        <xdr:cNvPr id="369" name="直線コネクタ 368">
          <a:extLst>
            <a:ext uri="{FF2B5EF4-FFF2-40B4-BE49-F238E27FC236}">
              <a16:creationId xmlns:a16="http://schemas.microsoft.com/office/drawing/2014/main" id="{BF8F3646-E79E-4E33-ADF7-D60595B6CC2C}"/>
            </a:ext>
          </a:extLst>
        </xdr:cNvPr>
        <xdr:cNvCxnSpPr/>
      </xdr:nvCxnSpPr>
      <xdr:spPr>
        <a:xfrm>
          <a:off x="6972300" y="1809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70" name="n_1aveValue【保健所】&#10;一人当たり面積">
          <a:extLst>
            <a:ext uri="{FF2B5EF4-FFF2-40B4-BE49-F238E27FC236}">
              <a16:creationId xmlns:a16="http://schemas.microsoft.com/office/drawing/2014/main" id="{5161F48B-B790-400C-A313-B9F1B44AFDE8}"/>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71" name="n_2aveValue【保健所】&#10;一人当たり面積">
          <a:extLst>
            <a:ext uri="{FF2B5EF4-FFF2-40B4-BE49-F238E27FC236}">
              <a16:creationId xmlns:a16="http://schemas.microsoft.com/office/drawing/2014/main" id="{F44A8223-0BD1-4063-B8E7-65DA07DF3A2B}"/>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372" name="n_3aveValue【保健所】&#10;一人当たり面積">
          <a:extLst>
            <a:ext uri="{FF2B5EF4-FFF2-40B4-BE49-F238E27FC236}">
              <a16:creationId xmlns:a16="http://schemas.microsoft.com/office/drawing/2014/main" id="{4D137653-F72B-430F-9E3B-949703FBE0C7}"/>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373" name="n_4aveValue【保健所】&#10;一人当たり面積">
          <a:extLst>
            <a:ext uri="{FF2B5EF4-FFF2-40B4-BE49-F238E27FC236}">
              <a16:creationId xmlns:a16="http://schemas.microsoft.com/office/drawing/2014/main" id="{EED5CCFF-0CB7-46F8-8A0B-16858A87CCB6}"/>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374" name="n_1mainValue【保健所】&#10;一人当たり面積">
          <a:extLst>
            <a:ext uri="{FF2B5EF4-FFF2-40B4-BE49-F238E27FC236}">
              <a16:creationId xmlns:a16="http://schemas.microsoft.com/office/drawing/2014/main" id="{884E6D06-CCFC-4E96-9070-1DA78F76B9BE}"/>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75" name="n_2mainValue【保健所】&#10;一人当たり面積">
          <a:extLst>
            <a:ext uri="{FF2B5EF4-FFF2-40B4-BE49-F238E27FC236}">
              <a16:creationId xmlns:a16="http://schemas.microsoft.com/office/drawing/2014/main" id="{1BC467DC-DEA6-4CAD-89CD-B506FF0A0307}"/>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376" name="n_3mainValue【保健所】&#10;一人当たり面積">
          <a:extLst>
            <a:ext uri="{FF2B5EF4-FFF2-40B4-BE49-F238E27FC236}">
              <a16:creationId xmlns:a16="http://schemas.microsoft.com/office/drawing/2014/main" id="{23EE0095-C530-445F-8451-1EE14442E6C2}"/>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377" name="n_4mainValue【保健所】&#10;一人当たり面積">
          <a:extLst>
            <a:ext uri="{FF2B5EF4-FFF2-40B4-BE49-F238E27FC236}">
              <a16:creationId xmlns:a16="http://schemas.microsoft.com/office/drawing/2014/main" id="{864505FD-04C1-4FB8-9C20-04B86D3203FF}"/>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C424A525-8095-43BD-84D7-6D2F74F99D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14871583-DDD4-4595-8C21-3A8FB3A4E04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15ACD3C5-4E89-4701-9F83-75B069685663}"/>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8D1DF65E-F736-421F-A59F-868260936276}"/>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C1AFE05C-1AF0-42B2-A49B-4DCA1ACB9EB8}"/>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40174B04-ADC4-4BA4-813C-9798F4977AC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2D2C0831-8951-4E1F-A1D7-A3982F071A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661056F2-9B8C-4619-8923-9F82EEE05602}"/>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F23F1A76-0998-4224-A178-C3B0A1126B3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2DCF235A-1F8A-4293-9491-D77280D4661F}"/>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9446E104-971F-4474-B719-5B157CF797F1}"/>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563FA2F4-6BA8-454B-B8F9-47225B40055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D5EC91DA-4E28-49CA-86BA-B61931578C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1842E69C-DF5C-405B-8A3C-861B4ECDAC04}"/>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DE0071DA-564A-4893-8E88-40CBDAF583B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E66C38AE-2D8A-41BA-AD9B-2E50177FC3C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F47CC2E2-7B7D-4717-8EF0-C78A13A7CF81}"/>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D3BDEE6A-CE10-4F4B-AFDD-F19F024BDD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7B3C3A3B-89C9-4D6B-B55C-116041289F6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E154799A-3760-48E3-96C0-5104056DF0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5CCBD1F7-DCFD-4294-9A0C-23979B2770E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83530970-8A04-430B-854F-7181265805D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4A071D48-1B2C-40FB-B541-00DB119D618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4C239B88-8794-4F53-9355-6CBA6224C0C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46D189D7-3EC8-4FC7-9E2C-AFA0D2D43B1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1BF65631-7F4B-4DFD-95D2-CF0F5182CBA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720170D3-1E2A-465E-833F-313390F5AA9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6B138E6E-D4EC-4517-8367-2A632469D5C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39941039-C2F4-4679-98E2-C3479A49B27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BE9672B4-574B-4A1A-AFD6-7F2FB862EE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501CAFEC-4DCB-46EE-A01B-FDA9DC55CF8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警察施設】&#10;有形固定資産減価償却率グラフ枠">
          <a:extLst>
            <a:ext uri="{FF2B5EF4-FFF2-40B4-BE49-F238E27FC236}">
              <a16:creationId xmlns:a16="http://schemas.microsoft.com/office/drawing/2014/main" id="{822D752F-84D4-463F-8C0D-18CF0630D5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410" name="直線コネクタ 409">
          <a:extLst>
            <a:ext uri="{FF2B5EF4-FFF2-40B4-BE49-F238E27FC236}">
              <a16:creationId xmlns:a16="http://schemas.microsoft.com/office/drawing/2014/main" id="{3682D745-D3AF-4E41-B639-3632801F7A97}"/>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411" name="【警察施設】&#10;有形固定資産減価償却率最小値テキスト">
          <a:extLst>
            <a:ext uri="{FF2B5EF4-FFF2-40B4-BE49-F238E27FC236}">
              <a16:creationId xmlns:a16="http://schemas.microsoft.com/office/drawing/2014/main" id="{310C8ED3-FD10-47A5-A638-2DF4AB80BEAD}"/>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412" name="直線コネクタ 411">
          <a:extLst>
            <a:ext uri="{FF2B5EF4-FFF2-40B4-BE49-F238E27FC236}">
              <a16:creationId xmlns:a16="http://schemas.microsoft.com/office/drawing/2014/main" id="{E8987E46-5F26-48AB-AFF7-94D350E87CA1}"/>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413" name="【警察施設】&#10;有形固定資産減価償却率最大値テキスト">
          <a:extLst>
            <a:ext uri="{FF2B5EF4-FFF2-40B4-BE49-F238E27FC236}">
              <a16:creationId xmlns:a16="http://schemas.microsoft.com/office/drawing/2014/main" id="{37B14886-38E0-4E56-944C-2427789B1B8E}"/>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414" name="直線コネクタ 413">
          <a:extLst>
            <a:ext uri="{FF2B5EF4-FFF2-40B4-BE49-F238E27FC236}">
              <a16:creationId xmlns:a16="http://schemas.microsoft.com/office/drawing/2014/main" id="{5D847C0B-4146-4D88-8E4B-2CBE5510D882}"/>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415" name="【警察施設】&#10;有形固定資産減価償却率平均値テキスト">
          <a:extLst>
            <a:ext uri="{FF2B5EF4-FFF2-40B4-BE49-F238E27FC236}">
              <a16:creationId xmlns:a16="http://schemas.microsoft.com/office/drawing/2014/main" id="{CFED7C50-CF0E-4CEF-91FD-639B4CDBC0BD}"/>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16" name="フローチャート: 判断 415">
          <a:extLst>
            <a:ext uri="{FF2B5EF4-FFF2-40B4-BE49-F238E27FC236}">
              <a16:creationId xmlns:a16="http://schemas.microsoft.com/office/drawing/2014/main" id="{CBE0C68D-76E7-4A99-9F14-220A1E2DE27F}"/>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417" name="フローチャート: 判断 416">
          <a:extLst>
            <a:ext uri="{FF2B5EF4-FFF2-40B4-BE49-F238E27FC236}">
              <a16:creationId xmlns:a16="http://schemas.microsoft.com/office/drawing/2014/main" id="{0B20DCF6-CC37-4E97-9A2F-743B29B33794}"/>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418" name="フローチャート: 判断 417">
          <a:extLst>
            <a:ext uri="{FF2B5EF4-FFF2-40B4-BE49-F238E27FC236}">
              <a16:creationId xmlns:a16="http://schemas.microsoft.com/office/drawing/2014/main" id="{97667ECC-6381-4EBD-A711-340604FE014D}"/>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419" name="フローチャート: 判断 418">
          <a:extLst>
            <a:ext uri="{FF2B5EF4-FFF2-40B4-BE49-F238E27FC236}">
              <a16:creationId xmlns:a16="http://schemas.microsoft.com/office/drawing/2014/main" id="{ED87FBF2-1F05-4C1F-BA3A-372BD7DBD0CB}"/>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420" name="フローチャート: 判断 419">
          <a:extLst>
            <a:ext uri="{FF2B5EF4-FFF2-40B4-BE49-F238E27FC236}">
              <a16:creationId xmlns:a16="http://schemas.microsoft.com/office/drawing/2014/main" id="{D7443128-5412-46DB-A586-DBF22163BDFF}"/>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7CEC3539-A1BC-4C58-A610-BEBFC459F7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D126F562-EFE9-40A4-808A-D129CD3594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FC34C10-0424-4987-9394-DBF175452A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18AC92AE-80F5-4CC3-8917-79758E3822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38332EB0-30A4-415C-B0A4-758FD99023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26" name="楕円 425">
          <a:extLst>
            <a:ext uri="{FF2B5EF4-FFF2-40B4-BE49-F238E27FC236}">
              <a16:creationId xmlns:a16="http://schemas.microsoft.com/office/drawing/2014/main" id="{BE725D67-E26C-4B8E-9856-03D1812A934F}"/>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79519</xdr:rowOff>
    </xdr:from>
    <xdr:ext cx="405111" cy="259045"/>
    <xdr:sp macro="" textlink="">
      <xdr:nvSpPr>
        <xdr:cNvPr id="427" name="【警察施設】&#10;有形固定資産減価償却率該当値テキスト">
          <a:extLst>
            <a:ext uri="{FF2B5EF4-FFF2-40B4-BE49-F238E27FC236}">
              <a16:creationId xmlns:a16="http://schemas.microsoft.com/office/drawing/2014/main" id="{2BD3F8E2-BB4E-4163-8D3E-5FB6C9B888CE}"/>
            </a:ext>
          </a:extLst>
        </xdr:cNvPr>
        <xdr:cNvSpPr txBox="1"/>
      </xdr:nvSpPr>
      <xdr:spPr>
        <a:xfrm>
          <a:off x="163703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28" name="楕円 427">
          <a:extLst>
            <a:ext uri="{FF2B5EF4-FFF2-40B4-BE49-F238E27FC236}">
              <a16:creationId xmlns:a16="http://schemas.microsoft.com/office/drawing/2014/main" id="{F07C8368-E282-4E85-8088-BE4C50BE0E33}"/>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107442</xdr:rowOff>
    </xdr:to>
    <xdr:cxnSp macro="">
      <xdr:nvCxnSpPr>
        <xdr:cNvPr id="429" name="直線コネクタ 428">
          <a:extLst>
            <a:ext uri="{FF2B5EF4-FFF2-40B4-BE49-F238E27FC236}">
              <a16:creationId xmlns:a16="http://schemas.microsoft.com/office/drawing/2014/main" id="{757B7EDE-29E2-400A-8093-0452BFA8EE51}"/>
            </a:ext>
          </a:extLst>
        </xdr:cNvPr>
        <xdr:cNvCxnSpPr/>
      </xdr:nvCxnSpPr>
      <xdr:spPr>
        <a:xfrm>
          <a:off x="15481300" y="101041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58928</xdr:rowOff>
    </xdr:from>
    <xdr:to>
      <xdr:col>76</xdr:col>
      <xdr:colOff>165100</xdr:colOff>
      <xdr:row>58</xdr:row>
      <xdr:rowOff>160528</xdr:rowOff>
    </xdr:to>
    <xdr:sp macro="" textlink="">
      <xdr:nvSpPr>
        <xdr:cNvPr id="430" name="楕円 429">
          <a:extLst>
            <a:ext uri="{FF2B5EF4-FFF2-40B4-BE49-F238E27FC236}">
              <a16:creationId xmlns:a16="http://schemas.microsoft.com/office/drawing/2014/main" id="{882B2AB4-1558-49C9-B11B-9FCFD54A9BA5}"/>
            </a:ext>
          </a:extLst>
        </xdr:cNvPr>
        <xdr:cNvSpPr/>
      </xdr:nvSpPr>
      <xdr:spPr>
        <a:xfrm>
          <a:off x="14541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109728</xdr:rowOff>
    </xdr:from>
    <xdr:to>
      <xdr:col>81</xdr:col>
      <xdr:colOff>50800</xdr:colOff>
      <xdr:row>58</xdr:row>
      <xdr:rowOff>160020</xdr:rowOff>
    </xdr:to>
    <xdr:cxnSp macro="">
      <xdr:nvCxnSpPr>
        <xdr:cNvPr id="431" name="直線コネクタ 430">
          <a:extLst>
            <a:ext uri="{FF2B5EF4-FFF2-40B4-BE49-F238E27FC236}">
              <a16:creationId xmlns:a16="http://schemas.microsoft.com/office/drawing/2014/main" id="{6BCCB406-422B-43FE-BFF5-57C627779C0A}"/>
            </a:ext>
          </a:extLst>
        </xdr:cNvPr>
        <xdr:cNvCxnSpPr/>
      </xdr:nvCxnSpPr>
      <xdr:spPr>
        <a:xfrm>
          <a:off x="14592300" y="10053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88646</xdr:rowOff>
    </xdr:from>
    <xdr:to>
      <xdr:col>72</xdr:col>
      <xdr:colOff>38100</xdr:colOff>
      <xdr:row>58</xdr:row>
      <xdr:rowOff>18796</xdr:rowOff>
    </xdr:to>
    <xdr:sp macro="" textlink="">
      <xdr:nvSpPr>
        <xdr:cNvPr id="432" name="楕円 431">
          <a:extLst>
            <a:ext uri="{FF2B5EF4-FFF2-40B4-BE49-F238E27FC236}">
              <a16:creationId xmlns:a16="http://schemas.microsoft.com/office/drawing/2014/main" id="{1126BB52-BA4A-4317-B468-B8A28ADE8190}"/>
            </a:ext>
          </a:extLst>
        </xdr:cNvPr>
        <xdr:cNvSpPr/>
      </xdr:nvSpPr>
      <xdr:spPr>
        <a:xfrm>
          <a:off x="13652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139446</xdr:rowOff>
    </xdr:from>
    <xdr:to>
      <xdr:col>76</xdr:col>
      <xdr:colOff>114300</xdr:colOff>
      <xdr:row>58</xdr:row>
      <xdr:rowOff>109728</xdr:rowOff>
    </xdr:to>
    <xdr:cxnSp macro="">
      <xdr:nvCxnSpPr>
        <xdr:cNvPr id="433" name="直線コネクタ 432">
          <a:extLst>
            <a:ext uri="{FF2B5EF4-FFF2-40B4-BE49-F238E27FC236}">
              <a16:creationId xmlns:a16="http://schemas.microsoft.com/office/drawing/2014/main" id="{3A8EE6A9-BD10-40FB-A590-EF3DE67A5591}"/>
            </a:ext>
          </a:extLst>
        </xdr:cNvPr>
        <xdr:cNvCxnSpPr/>
      </xdr:nvCxnSpPr>
      <xdr:spPr>
        <a:xfrm>
          <a:off x="13703300" y="991209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141224</xdr:rowOff>
    </xdr:from>
    <xdr:to>
      <xdr:col>67</xdr:col>
      <xdr:colOff>101600</xdr:colOff>
      <xdr:row>57</xdr:row>
      <xdr:rowOff>71374</xdr:rowOff>
    </xdr:to>
    <xdr:sp macro="" textlink="">
      <xdr:nvSpPr>
        <xdr:cNvPr id="434" name="楕円 433">
          <a:extLst>
            <a:ext uri="{FF2B5EF4-FFF2-40B4-BE49-F238E27FC236}">
              <a16:creationId xmlns:a16="http://schemas.microsoft.com/office/drawing/2014/main" id="{86165CAE-58A0-4D57-9011-CA1DA5135139}"/>
            </a:ext>
          </a:extLst>
        </xdr:cNvPr>
        <xdr:cNvSpPr/>
      </xdr:nvSpPr>
      <xdr:spPr>
        <a:xfrm>
          <a:off x="12763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20574</xdr:rowOff>
    </xdr:from>
    <xdr:to>
      <xdr:col>71</xdr:col>
      <xdr:colOff>177800</xdr:colOff>
      <xdr:row>57</xdr:row>
      <xdr:rowOff>139446</xdr:rowOff>
    </xdr:to>
    <xdr:cxnSp macro="">
      <xdr:nvCxnSpPr>
        <xdr:cNvPr id="435" name="直線コネクタ 434">
          <a:extLst>
            <a:ext uri="{FF2B5EF4-FFF2-40B4-BE49-F238E27FC236}">
              <a16:creationId xmlns:a16="http://schemas.microsoft.com/office/drawing/2014/main" id="{A875D96D-7738-43A1-9895-42D0BF44E8F5}"/>
            </a:ext>
          </a:extLst>
        </xdr:cNvPr>
        <xdr:cNvCxnSpPr/>
      </xdr:nvCxnSpPr>
      <xdr:spPr>
        <a:xfrm>
          <a:off x="12814300" y="97932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436" name="n_1aveValue【警察施設】&#10;有形固定資産減価償却率">
          <a:extLst>
            <a:ext uri="{FF2B5EF4-FFF2-40B4-BE49-F238E27FC236}">
              <a16:creationId xmlns:a16="http://schemas.microsoft.com/office/drawing/2014/main" id="{9B0487CB-59B5-4890-B127-BD8272A32907}"/>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437" name="n_2aveValue【警察施設】&#10;有形固定資産減価償却率">
          <a:extLst>
            <a:ext uri="{FF2B5EF4-FFF2-40B4-BE49-F238E27FC236}">
              <a16:creationId xmlns:a16="http://schemas.microsoft.com/office/drawing/2014/main" id="{A7CA9E9E-8002-4CB5-BE47-81C358D56203}"/>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438" name="n_3aveValue【警察施設】&#10;有形固定資産減価償却率">
          <a:extLst>
            <a:ext uri="{FF2B5EF4-FFF2-40B4-BE49-F238E27FC236}">
              <a16:creationId xmlns:a16="http://schemas.microsoft.com/office/drawing/2014/main" id="{547BE5E4-B13C-4EB8-86DC-EB989D32DF29}"/>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439" name="n_4aveValue【警察施設】&#10;有形固定資産減価償却率">
          <a:extLst>
            <a:ext uri="{FF2B5EF4-FFF2-40B4-BE49-F238E27FC236}">
              <a16:creationId xmlns:a16="http://schemas.microsoft.com/office/drawing/2014/main" id="{C0D4E14B-2E1E-4617-A932-F34B7E0071F2}"/>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40" name="n_1mainValue【警察施設】&#10;有形固定資産減価償却率">
          <a:extLst>
            <a:ext uri="{FF2B5EF4-FFF2-40B4-BE49-F238E27FC236}">
              <a16:creationId xmlns:a16="http://schemas.microsoft.com/office/drawing/2014/main" id="{29CAC547-DD6A-41FF-ABBC-EA98815F60B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441" name="n_2mainValue【警察施設】&#10;有形固定資産減価償却率">
          <a:extLst>
            <a:ext uri="{FF2B5EF4-FFF2-40B4-BE49-F238E27FC236}">
              <a16:creationId xmlns:a16="http://schemas.microsoft.com/office/drawing/2014/main" id="{557D8D03-AB2D-49BA-B8D4-D0903C649FAA}"/>
            </a:ext>
          </a:extLst>
        </xdr:cNvPr>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35323</xdr:rowOff>
    </xdr:from>
    <xdr:ext cx="405111" cy="259045"/>
    <xdr:sp macro="" textlink="">
      <xdr:nvSpPr>
        <xdr:cNvPr id="442" name="n_3mainValue【警察施設】&#10;有形固定資産減価償却率">
          <a:extLst>
            <a:ext uri="{FF2B5EF4-FFF2-40B4-BE49-F238E27FC236}">
              <a16:creationId xmlns:a16="http://schemas.microsoft.com/office/drawing/2014/main" id="{BBDFBF5E-1453-458F-8C4A-856A92EE8A51}"/>
            </a:ext>
          </a:extLst>
        </xdr:cNvPr>
        <xdr:cNvSpPr txBox="1"/>
      </xdr:nvSpPr>
      <xdr:spPr>
        <a:xfrm>
          <a:off x="13500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87901</xdr:rowOff>
    </xdr:from>
    <xdr:ext cx="405111" cy="259045"/>
    <xdr:sp macro="" textlink="">
      <xdr:nvSpPr>
        <xdr:cNvPr id="443" name="n_4mainValue【警察施設】&#10;有形固定資産減価償却率">
          <a:extLst>
            <a:ext uri="{FF2B5EF4-FFF2-40B4-BE49-F238E27FC236}">
              <a16:creationId xmlns:a16="http://schemas.microsoft.com/office/drawing/2014/main" id="{C6A8EA7C-0F29-43C6-90F0-5AAC5C8EA36A}"/>
            </a:ext>
          </a:extLst>
        </xdr:cNvPr>
        <xdr:cNvSpPr txBox="1"/>
      </xdr:nvSpPr>
      <xdr:spPr>
        <a:xfrm>
          <a:off x="12611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2044B9F3-DACD-428F-9C45-E2EBA874F4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0561D41C-7B9E-4B91-B021-BE4091DF6B1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7ECC33B5-0DF6-47DD-A813-6CADFF194FF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4322EF65-036D-47CC-8E96-E0230842C7DF}"/>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7175E1ED-0960-458C-B983-5A9FFFB989DE}"/>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E92210A9-F90D-497C-915C-0FDE84A9DF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25E86966-347D-4F83-9B86-CFBC185FF2F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8D13249D-4C6C-42B5-82F6-B84BF7FF9B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D2C738FF-A772-475B-84A4-30154E410CA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52FCAF6E-3211-4A81-8ED8-AC7C84F35D7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E8191E7D-D012-4660-98AA-0E0FC24BBF8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32F17FBA-EB13-46EB-AB66-A3537444405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CA4E76A1-5312-43ED-9B58-B18EB70379A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66531A5C-DEC7-4FB1-8414-847255C0ADB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F94C5882-2B1D-4FAE-9365-C2AE5FCCB9E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3DAC33E0-DCAD-4786-A7CE-15AD804CAF4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A1BDAA99-E718-474D-AC64-CB0E238186C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07FB0028-6739-4289-8987-1FF74C2628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C8294966-FE93-467F-B50F-8EB1837A016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4A318096-BC50-4368-A7CB-B73E77107EF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7AC9DB19-A38F-4732-A061-659145573D4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0FF5D0DF-6C15-467C-808E-3A00C56346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ED349FE7-F88F-475D-B5AE-617ACF66DED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警察施設】&#10;一人当たり面積グラフ枠">
          <a:extLst>
            <a:ext uri="{FF2B5EF4-FFF2-40B4-BE49-F238E27FC236}">
              <a16:creationId xmlns:a16="http://schemas.microsoft.com/office/drawing/2014/main" id="{9AD0DC83-CA5D-4AA4-B9DA-F4D4134744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468" name="直線コネクタ 467">
          <a:extLst>
            <a:ext uri="{FF2B5EF4-FFF2-40B4-BE49-F238E27FC236}">
              <a16:creationId xmlns:a16="http://schemas.microsoft.com/office/drawing/2014/main" id="{C6C04126-3B09-414B-A6DF-6472E0C2D187}"/>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469" name="【警察施設】&#10;一人当たり面積最小値テキスト">
          <a:extLst>
            <a:ext uri="{FF2B5EF4-FFF2-40B4-BE49-F238E27FC236}">
              <a16:creationId xmlns:a16="http://schemas.microsoft.com/office/drawing/2014/main" id="{0D559982-B3FA-405C-BB10-709E383CD4DE}"/>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70" name="直線コネクタ 469">
          <a:extLst>
            <a:ext uri="{FF2B5EF4-FFF2-40B4-BE49-F238E27FC236}">
              <a16:creationId xmlns:a16="http://schemas.microsoft.com/office/drawing/2014/main" id="{1116F753-EA3B-4934-B4CC-DDAB36128984}"/>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471" name="【警察施設】&#10;一人当たり面積最大値テキスト">
          <a:extLst>
            <a:ext uri="{FF2B5EF4-FFF2-40B4-BE49-F238E27FC236}">
              <a16:creationId xmlns:a16="http://schemas.microsoft.com/office/drawing/2014/main" id="{64190FCC-970A-4B28-A83F-75FA90CCA345}"/>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472" name="直線コネクタ 471">
          <a:extLst>
            <a:ext uri="{FF2B5EF4-FFF2-40B4-BE49-F238E27FC236}">
              <a16:creationId xmlns:a16="http://schemas.microsoft.com/office/drawing/2014/main" id="{6BCD7294-6C57-4769-B62C-1600D13AA4B2}"/>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473" name="【警察施設】&#10;一人当たり面積平均値テキスト">
          <a:extLst>
            <a:ext uri="{FF2B5EF4-FFF2-40B4-BE49-F238E27FC236}">
              <a16:creationId xmlns:a16="http://schemas.microsoft.com/office/drawing/2014/main" id="{F99F04DA-C3B1-428A-9375-4144863F58C2}"/>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474" name="フローチャート: 判断 473">
          <a:extLst>
            <a:ext uri="{FF2B5EF4-FFF2-40B4-BE49-F238E27FC236}">
              <a16:creationId xmlns:a16="http://schemas.microsoft.com/office/drawing/2014/main" id="{82FBC642-0314-4721-AFBC-0EF81B6747A0}"/>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475" name="フローチャート: 判断 474">
          <a:extLst>
            <a:ext uri="{FF2B5EF4-FFF2-40B4-BE49-F238E27FC236}">
              <a16:creationId xmlns:a16="http://schemas.microsoft.com/office/drawing/2014/main" id="{4F2960E5-FAA4-4EFE-B527-09152AF2CA64}"/>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476" name="フローチャート: 判断 475">
          <a:extLst>
            <a:ext uri="{FF2B5EF4-FFF2-40B4-BE49-F238E27FC236}">
              <a16:creationId xmlns:a16="http://schemas.microsoft.com/office/drawing/2014/main" id="{31CF1ABC-115F-4152-82F1-14B283B33C9F}"/>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77" name="フローチャート: 判断 476">
          <a:extLst>
            <a:ext uri="{FF2B5EF4-FFF2-40B4-BE49-F238E27FC236}">
              <a16:creationId xmlns:a16="http://schemas.microsoft.com/office/drawing/2014/main" id="{055063DB-8D95-4DCF-BC74-DCD6A1457D1A}"/>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478" name="フローチャート: 判断 477">
          <a:extLst>
            <a:ext uri="{FF2B5EF4-FFF2-40B4-BE49-F238E27FC236}">
              <a16:creationId xmlns:a16="http://schemas.microsoft.com/office/drawing/2014/main" id="{D6DB178E-979C-4993-B6A8-32A2090A2C38}"/>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DB7D62B-8A2A-4765-ACC6-466257FE9F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67ED6D1-79BF-4914-BFEA-29BFB46E8F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3EC563FA-7E2B-4831-9122-B40986E228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8363797-000F-4C31-BD74-A664A304FE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1E88DAB-E929-48A7-B33B-8DA314F79E1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484" name="楕円 483">
          <a:extLst>
            <a:ext uri="{FF2B5EF4-FFF2-40B4-BE49-F238E27FC236}">
              <a16:creationId xmlns:a16="http://schemas.microsoft.com/office/drawing/2014/main" id="{74D02EC0-0232-4333-A89F-6B44C529C122}"/>
            </a:ext>
          </a:extLst>
        </xdr:cNvPr>
        <xdr:cNvSpPr/>
      </xdr:nvSpPr>
      <xdr:spPr>
        <a:xfrm>
          <a:off x="22110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102705</xdr:rowOff>
    </xdr:from>
    <xdr:ext cx="469744" cy="259045"/>
    <xdr:sp macro="" textlink="">
      <xdr:nvSpPr>
        <xdr:cNvPr id="485" name="【警察施設】&#10;一人当たり面積該当値テキスト">
          <a:extLst>
            <a:ext uri="{FF2B5EF4-FFF2-40B4-BE49-F238E27FC236}">
              <a16:creationId xmlns:a16="http://schemas.microsoft.com/office/drawing/2014/main" id="{E574CE95-A2A0-4488-AFCB-B64B474E94C8}"/>
            </a:ext>
          </a:extLst>
        </xdr:cNvPr>
        <xdr:cNvSpPr txBox="1"/>
      </xdr:nvSpPr>
      <xdr:spPr>
        <a:xfrm>
          <a:off x="22212300"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486" name="楕円 485">
          <a:extLst>
            <a:ext uri="{FF2B5EF4-FFF2-40B4-BE49-F238E27FC236}">
              <a16:creationId xmlns:a16="http://schemas.microsoft.com/office/drawing/2014/main" id="{20287639-F8D2-467E-AC7C-29331AA8E9BF}"/>
            </a:ext>
          </a:extLst>
        </xdr:cNvPr>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130628</xdr:rowOff>
    </xdr:to>
    <xdr:cxnSp macro="">
      <xdr:nvCxnSpPr>
        <xdr:cNvPr id="487" name="直線コネクタ 486">
          <a:extLst>
            <a:ext uri="{FF2B5EF4-FFF2-40B4-BE49-F238E27FC236}">
              <a16:creationId xmlns:a16="http://schemas.microsoft.com/office/drawing/2014/main" id="{9B3674AE-AB06-40CD-8849-26D5161D8F1B}"/>
            </a:ext>
          </a:extLst>
        </xdr:cNvPr>
        <xdr:cNvCxnSpPr/>
      </xdr:nvCxnSpPr>
      <xdr:spPr>
        <a:xfrm>
          <a:off x="21323300" y="10401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488" name="楕円 487">
          <a:extLst>
            <a:ext uri="{FF2B5EF4-FFF2-40B4-BE49-F238E27FC236}">
              <a16:creationId xmlns:a16="http://schemas.microsoft.com/office/drawing/2014/main" id="{94FC06D9-E6BF-4ABD-9547-71CE8FE6C057}"/>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163285</xdr:rowOff>
    </xdr:to>
    <xdr:cxnSp macro="">
      <xdr:nvCxnSpPr>
        <xdr:cNvPr id="489" name="直線コネクタ 488">
          <a:extLst>
            <a:ext uri="{FF2B5EF4-FFF2-40B4-BE49-F238E27FC236}">
              <a16:creationId xmlns:a16="http://schemas.microsoft.com/office/drawing/2014/main" id="{804D32FC-557F-4D26-881F-D3A263ED0EB3}"/>
            </a:ext>
          </a:extLst>
        </xdr:cNvPr>
        <xdr:cNvCxnSpPr/>
      </xdr:nvCxnSpPr>
      <xdr:spPr>
        <a:xfrm flipV="1">
          <a:off x="20434300" y="10401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490" name="楕円 489">
          <a:extLst>
            <a:ext uri="{FF2B5EF4-FFF2-40B4-BE49-F238E27FC236}">
              <a16:creationId xmlns:a16="http://schemas.microsoft.com/office/drawing/2014/main" id="{D5364F7B-A24C-49FE-B33F-A732C7E5F32F}"/>
            </a:ext>
          </a:extLst>
        </xdr:cNvPr>
        <xdr:cNvSpPr/>
      </xdr:nvSpPr>
      <xdr:spPr>
        <a:xfrm>
          <a:off x="19494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163285</xdr:rowOff>
    </xdr:to>
    <xdr:cxnSp macro="">
      <xdr:nvCxnSpPr>
        <xdr:cNvPr id="491" name="直線コネクタ 490">
          <a:extLst>
            <a:ext uri="{FF2B5EF4-FFF2-40B4-BE49-F238E27FC236}">
              <a16:creationId xmlns:a16="http://schemas.microsoft.com/office/drawing/2014/main" id="{82D4D9BA-EB24-4C84-9CDE-68C8AF4ED6BC}"/>
            </a:ext>
          </a:extLst>
        </xdr:cNvPr>
        <xdr:cNvCxnSpPr/>
      </xdr:nvCxnSpPr>
      <xdr:spPr>
        <a:xfrm>
          <a:off x="19545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71665</xdr:rowOff>
    </xdr:from>
    <xdr:to>
      <xdr:col>98</xdr:col>
      <xdr:colOff>38100</xdr:colOff>
      <xdr:row>62</xdr:row>
      <xdr:rowOff>1815</xdr:rowOff>
    </xdr:to>
    <xdr:sp macro="" textlink="">
      <xdr:nvSpPr>
        <xdr:cNvPr id="492" name="楕円 491">
          <a:extLst>
            <a:ext uri="{FF2B5EF4-FFF2-40B4-BE49-F238E27FC236}">
              <a16:creationId xmlns:a16="http://schemas.microsoft.com/office/drawing/2014/main" id="{DF3CD1D6-08CF-4396-9CC8-0A61A0B9166D}"/>
            </a:ext>
          </a:extLst>
        </xdr:cNvPr>
        <xdr:cNvSpPr/>
      </xdr:nvSpPr>
      <xdr:spPr>
        <a:xfrm>
          <a:off x="18605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61</xdr:row>
      <xdr:rowOff>122465</xdr:rowOff>
    </xdr:to>
    <xdr:cxnSp macro="">
      <xdr:nvCxnSpPr>
        <xdr:cNvPr id="493" name="直線コネクタ 492">
          <a:extLst>
            <a:ext uri="{FF2B5EF4-FFF2-40B4-BE49-F238E27FC236}">
              <a16:creationId xmlns:a16="http://schemas.microsoft.com/office/drawing/2014/main" id="{07D9B20A-EA92-4F22-A5B4-88EBAB61A1A3}"/>
            </a:ext>
          </a:extLst>
        </xdr:cNvPr>
        <xdr:cNvCxnSpPr/>
      </xdr:nvCxnSpPr>
      <xdr:spPr>
        <a:xfrm flipV="1">
          <a:off x="18656300" y="10417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494" name="n_1aveValue【警察施設】&#10;一人当たり面積">
          <a:extLst>
            <a:ext uri="{FF2B5EF4-FFF2-40B4-BE49-F238E27FC236}">
              <a16:creationId xmlns:a16="http://schemas.microsoft.com/office/drawing/2014/main" id="{5B5D516D-981C-421E-ABC3-53E8213D846B}"/>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495" name="n_2aveValue【警察施設】&#10;一人当たり面積">
          <a:extLst>
            <a:ext uri="{FF2B5EF4-FFF2-40B4-BE49-F238E27FC236}">
              <a16:creationId xmlns:a16="http://schemas.microsoft.com/office/drawing/2014/main" id="{573715FF-9F6C-488E-9B14-432AA7C8AA32}"/>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496" name="n_3aveValue【警察施設】&#10;一人当たり面積">
          <a:extLst>
            <a:ext uri="{FF2B5EF4-FFF2-40B4-BE49-F238E27FC236}">
              <a16:creationId xmlns:a16="http://schemas.microsoft.com/office/drawing/2014/main" id="{CEE8FBFF-FFCA-4F23-A163-4A6DFDDEBD8B}"/>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497" name="n_4aveValue【警察施設】&#10;一人当たり面積">
          <a:extLst>
            <a:ext uri="{FF2B5EF4-FFF2-40B4-BE49-F238E27FC236}">
              <a16:creationId xmlns:a16="http://schemas.microsoft.com/office/drawing/2014/main" id="{C58F9227-2091-4AF4-B246-E910085B8BCE}"/>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498" name="n_1mainValue【警察施設】&#10;一人当たり面積">
          <a:extLst>
            <a:ext uri="{FF2B5EF4-FFF2-40B4-BE49-F238E27FC236}">
              <a16:creationId xmlns:a16="http://schemas.microsoft.com/office/drawing/2014/main" id="{43544366-965A-4C5B-916C-9CFD9E05214B}"/>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499" name="n_2mainValue【警察施設】&#10;一人当たり面積">
          <a:extLst>
            <a:ext uri="{FF2B5EF4-FFF2-40B4-BE49-F238E27FC236}">
              <a16:creationId xmlns:a16="http://schemas.microsoft.com/office/drawing/2014/main" id="{5C991840-3F54-4E22-8563-9B3AF1D24621}"/>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500" name="n_3mainValue【警察施設】&#10;一人当たり面積">
          <a:extLst>
            <a:ext uri="{FF2B5EF4-FFF2-40B4-BE49-F238E27FC236}">
              <a16:creationId xmlns:a16="http://schemas.microsoft.com/office/drawing/2014/main" id="{C9597192-8A25-48FF-8820-99ACF6797711}"/>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164392</xdr:rowOff>
    </xdr:from>
    <xdr:ext cx="469744" cy="259045"/>
    <xdr:sp macro="" textlink="">
      <xdr:nvSpPr>
        <xdr:cNvPr id="501" name="n_4mainValue【警察施設】&#10;一人当たり面積">
          <a:extLst>
            <a:ext uri="{FF2B5EF4-FFF2-40B4-BE49-F238E27FC236}">
              <a16:creationId xmlns:a16="http://schemas.microsoft.com/office/drawing/2014/main" id="{045ACC24-8065-4246-BDFD-159CE7B72704}"/>
            </a:ext>
          </a:extLst>
        </xdr:cNvPr>
        <xdr:cNvSpPr txBox="1"/>
      </xdr:nvSpPr>
      <xdr:spPr>
        <a:xfrm>
          <a:off x="18421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7BE59779-8472-4361-82B8-C030C51C6BA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B7882B4E-4F9A-4095-B402-95307961CD69}"/>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49A56C9E-9660-400F-B826-FC098FA64517}"/>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437E7E62-B0F9-47F1-87B4-5FF5F44A576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74EF67CC-9A48-480C-9698-F956F541477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1BCA4D20-1925-4BFF-ABB3-AC406C75B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49EA6CB5-E9E0-4E88-834B-B363BD069E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5EE516E1-EE33-4875-BD88-76BDF4B1A5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0" name="テキスト ボックス 509">
          <a:extLst>
            <a:ext uri="{FF2B5EF4-FFF2-40B4-BE49-F238E27FC236}">
              <a16:creationId xmlns:a16="http://schemas.microsoft.com/office/drawing/2014/main" id="{C9576662-87B7-4872-A323-DC68BC890BD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a:extLst>
            <a:ext uri="{FF2B5EF4-FFF2-40B4-BE49-F238E27FC236}">
              <a16:creationId xmlns:a16="http://schemas.microsoft.com/office/drawing/2014/main" id="{A2D1630A-CDFE-456B-9842-14F66DF328F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12" name="テキスト ボックス 511">
          <a:extLst>
            <a:ext uri="{FF2B5EF4-FFF2-40B4-BE49-F238E27FC236}">
              <a16:creationId xmlns:a16="http://schemas.microsoft.com/office/drawing/2014/main" id="{C7544F98-A2C8-4369-9892-E396A4CD36A8}"/>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a:extLst>
            <a:ext uri="{FF2B5EF4-FFF2-40B4-BE49-F238E27FC236}">
              <a16:creationId xmlns:a16="http://schemas.microsoft.com/office/drawing/2014/main" id="{521FE050-28CB-4D0D-8FCF-C6A649A4B0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a:extLst>
            <a:ext uri="{FF2B5EF4-FFF2-40B4-BE49-F238E27FC236}">
              <a16:creationId xmlns:a16="http://schemas.microsoft.com/office/drawing/2014/main" id="{7D557562-DA84-46D3-9F38-CE5EB4617F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a:extLst>
            <a:ext uri="{FF2B5EF4-FFF2-40B4-BE49-F238E27FC236}">
              <a16:creationId xmlns:a16="http://schemas.microsoft.com/office/drawing/2014/main" id="{DB42C024-C384-45A2-B7B4-6D7ECA89E19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a:extLst>
            <a:ext uri="{FF2B5EF4-FFF2-40B4-BE49-F238E27FC236}">
              <a16:creationId xmlns:a16="http://schemas.microsoft.com/office/drawing/2014/main" id="{D0219946-E0DE-45BE-B6F2-C3CAC3D3B09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a:extLst>
            <a:ext uri="{FF2B5EF4-FFF2-40B4-BE49-F238E27FC236}">
              <a16:creationId xmlns:a16="http://schemas.microsoft.com/office/drawing/2014/main" id="{C4F4EB61-B1B9-478D-B357-99F2EB19FA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a:extLst>
            <a:ext uri="{FF2B5EF4-FFF2-40B4-BE49-F238E27FC236}">
              <a16:creationId xmlns:a16="http://schemas.microsoft.com/office/drawing/2014/main" id="{2248B863-34BA-4066-8316-C0A7CEDE9CB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a:extLst>
            <a:ext uri="{FF2B5EF4-FFF2-40B4-BE49-F238E27FC236}">
              <a16:creationId xmlns:a16="http://schemas.microsoft.com/office/drawing/2014/main" id="{C59F3669-43EB-43D0-AB06-9C177E94A6C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a:extLst>
            <a:ext uri="{FF2B5EF4-FFF2-40B4-BE49-F238E27FC236}">
              <a16:creationId xmlns:a16="http://schemas.microsoft.com/office/drawing/2014/main" id="{6C642E67-F8F6-4F69-BC1D-164367DE532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a:extLst>
            <a:ext uri="{FF2B5EF4-FFF2-40B4-BE49-F238E27FC236}">
              <a16:creationId xmlns:a16="http://schemas.microsoft.com/office/drawing/2014/main" id="{D6C4F9BD-A9C2-4B81-B9FB-467B20D002B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22" name="テキスト ボックス 521">
          <a:extLst>
            <a:ext uri="{FF2B5EF4-FFF2-40B4-BE49-F238E27FC236}">
              <a16:creationId xmlns:a16="http://schemas.microsoft.com/office/drawing/2014/main" id="{45764175-28CE-4C8C-B08F-53D32CF99ED2}"/>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6DA64DC5-8B06-4E70-86DD-36781E0D5F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4" name="テキスト ボックス 523">
          <a:extLst>
            <a:ext uri="{FF2B5EF4-FFF2-40B4-BE49-F238E27FC236}">
              <a16:creationId xmlns:a16="http://schemas.microsoft.com/office/drawing/2014/main" id="{CE665FBF-D529-4226-B552-28A5BE9D9AC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5" name="【庁舎】&#10;有形固定資産減価償却率グラフ枠">
          <a:extLst>
            <a:ext uri="{FF2B5EF4-FFF2-40B4-BE49-F238E27FC236}">
              <a16:creationId xmlns:a16="http://schemas.microsoft.com/office/drawing/2014/main" id="{603E5F84-AABC-497E-B6C9-032CF63B06A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526" name="直線コネクタ 525">
          <a:extLst>
            <a:ext uri="{FF2B5EF4-FFF2-40B4-BE49-F238E27FC236}">
              <a16:creationId xmlns:a16="http://schemas.microsoft.com/office/drawing/2014/main" id="{F6EB370C-59CE-4859-A591-ADF6EAB0C00D}"/>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527" name="【庁舎】&#10;有形固定資産減価償却率最小値テキスト">
          <a:extLst>
            <a:ext uri="{FF2B5EF4-FFF2-40B4-BE49-F238E27FC236}">
              <a16:creationId xmlns:a16="http://schemas.microsoft.com/office/drawing/2014/main" id="{A4CD9585-C40D-4989-BEC6-E0F7BD6790B9}"/>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528" name="直線コネクタ 527">
          <a:extLst>
            <a:ext uri="{FF2B5EF4-FFF2-40B4-BE49-F238E27FC236}">
              <a16:creationId xmlns:a16="http://schemas.microsoft.com/office/drawing/2014/main" id="{F1EEBA16-EB2D-4A6F-A012-89EE03BC006E}"/>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529" name="【庁舎】&#10;有形固定資産減価償却率最大値テキスト">
          <a:extLst>
            <a:ext uri="{FF2B5EF4-FFF2-40B4-BE49-F238E27FC236}">
              <a16:creationId xmlns:a16="http://schemas.microsoft.com/office/drawing/2014/main" id="{8B2A63B9-615C-4C82-8F80-89863219703E}"/>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530" name="直線コネクタ 529">
          <a:extLst>
            <a:ext uri="{FF2B5EF4-FFF2-40B4-BE49-F238E27FC236}">
              <a16:creationId xmlns:a16="http://schemas.microsoft.com/office/drawing/2014/main" id="{DE6ACC1E-B539-433E-BAEE-790FF908F00F}"/>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531" name="【庁舎】&#10;有形固定資産減価償却率平均値テキスト">
          <a:extLst>
            <a:ext uri="{FF2B5EF4-FFF2-40B4-BE49-F238E27FC236}">
              <a16:creationId xmlns:a16="http://schemas.microsoft.com/office/drawing/2014/main" id="{BB401945-B56C-4A2D-8625-59BC520D27DB}"/>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532" name="フローチャート: 判断 531">
          <a:extLst>
            <a:ext uri="{FF2B5EF4-FFF2-40B4-BE49-F238E27FC236}">
              <a16:creationId xmlns:a16="http://schemas.microsoft.com/office/drawing/2014/main" id="{885A4565-E27F-4F67-A971-1FFC1FE21B78}"/>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533" name="フローチャート: 判断 532">
          <a:extLst>
            <a:ext uri="{FF2B5EF4-FFF2-40B4-BE49-F238E27FC236}">
              <a16:creationId xmlns:a16="http://schemas.microsoft.com/office/drawing/2014/main" id="{DC670E95-D2D0-47AA-A99E-5D3A48023526}"/>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534" name="フローチャート: 判断 533">
          <a:extLst>
            <a:ext uri="{FF2B5EF4-FFF2-40B4-BE49-F238E27FC236}">
              <a16:creationId xmlns:a16="http://schemas.microsoft.com/office/drawing/2014/main" id="{26E4A940-220D-46A9-9E0F-C5DA91CBE254}"/>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535" name="フローチャート: 判断 534">
          <a:extLst>
            <a:ext uri="{FF2B5EF4-FFF2-40B4-BE49-F238E27FC236}">
              <a16:creationId xmlns:a16="http://schemas.microsoft.com/office/drawing/2014/main" id="{1D0BBA68-E7F7-4CED-BCED-7AA8E6BE0835}"/>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536" name="フローチャート: 判断 535">
          <a:extLst>
            <a:ext uri="{FF2B5EF4-FFF2-40B4-BE49-F238E27FC236}">
              <a16:creationId xmlns:a16="http://schemas.microsoft.com/office/drawing/2014/main" id="{F1F6785E-645B-4800-89F2-BE8DC6854628}"/>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9B4E48F4-FFFA-4C9E-AB40-7A07BF4095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C718AAAF-AA58-4D88-A3D2-FF7FD56A17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C7D3B776-973E-4E14-A359-8AE6FF67BC7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37544743-F317-4D6D-874F-0F66B0A9F6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B4693527-3DAE-40BA-99E6-CF53DDB710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163649</xdr:rowOff>
    </xdr:from>
    <xdr:to>
      <xdr:col>85</xdr:col>
      <xdr:colOff>177800</xdr:colOff>
      <xdr:row>81</xdr:row>
      <xdr:rowOff>93799</xdr:rowOff>
    </xdr:to>
    <xdr:sp macro="" textlink="">
      <xdr:nvSpPr>
        <xdr:cNvPr id="542" name="楕円 541">
          <a:extLst>
            <a:ext uri="{FF2B5EF4-FFF2-40B4-BE49-F238E27FC236}">
              <a16:creationId xmlns:a16="http://schemas.microsoft.com/office/drawing/2014/main" id="{D1427704-F77B-4072-B51D-0D1FFC097715}"/>
            </a:ext>
          </a:extLst>
        </xdr:cNvPr>
        <xdr:cNvSpPr/>
      </xdr:nvSpPr>
      <xdr:spPr>
        <a:xfrm>
          <a:off x="162687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15076</xdr:rowOff>
    </xdr:from>
    <xdr:ext cx="405111" cy="259045"/>
    <xdr:sp macro="" textlink="">
      <xdr:nvSpPr>
        <xdr:cNvPr id="543" name="【庁舎】&#10;有形固定資産減価償却率該当値テキスト">
          <a:extLst>
            <a:ext uri="{FF2B5EF4-FFF2-40B4-BE49-F238E27FC236}">
              <a16:creationId xmlns:a16="http://schemas.microsoft.com/office/drawing/2014/main" id="{D624BCF9-B001-43C4-BC49-F78D7936BA60}"/>
            </a:ext>
          </a:extLst>
        </xdr:cNvPr>
        <xdr:cNvSpPr txBox="1"/>
      </xdr:nvSpPr>
      <xdr:spPr>
        <a:xfrm>
          <a:off x="16370300" y="1373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82006</xdr:rowOff>
    </xdr:from>
    <xdr:to>
      <xdr:col>81</xdr:col>
      <xdr:colOff>101600</xdr:colOff>
      <xdr:row>81</xdr:row>
      <xdr:rowOff>12156</xdr:rowOff>
    </xdr:to>
    <xdr:sp macro="" textlink="">
      <xdr:nvSpPr>
        <xdr:cNvPr id="544" name="楕円 543">
          <a:extLst>
            <a:ext uri="{FF2B5EF4-FFF2-40B4-BE49-F238E27FC236}">
              <a16:creationId xmlns:a16="http://schemas.microsoft.com/office/drawing/2014/main" id="{26504AD1-7AB0-414C-B2A7-96713E15A757}"/>
            </a:ext>
          </a:extLst>
        </xdr:cNvPr>
        <xdr:cNvSpPr/>
      </xdr:nvSpPr>
      <xdr:spPr>
        <a:xfrm>
          <a:off x="15430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132806</xdr:rowOff>
    </xdr:from>
    <xdr:to>
      <xdr:col>85</xdr:col>
      <xdr:colOff>127000</xdr:colOff>
      <xdr:row>81</xdr:row>
      <xdr:rowOff>42999</xdr:rowOff>
    </xdr:to>
    <xdr:cxnSp macro="">
      <xdr:nvCxnSpPr>
        <xdr:cNvPr id="545" name="直線コネクタ 544">
          <a:extLst>
            <a:ext uri="{FF2B5EF4-FFF2-40B4-BE49-F238E27FC236}">
              <a16:creationId xmlns:a16="http://schemas.microsoft.com/office/drawing/2014/main" id="{43474977-9D44-4B2C-BD2A-1E912BA9FB2B}"/>
            </a:ext>
          </a:extLst>
        </xdr:cNvPr>
        <xdr:cNvCxnSpPr/>
      </xdr:nvCxnSpPr>
      <xdr:spPr>
        <a:xfrm>
          <a:off x="15481300" y="1384880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546" name="楕円 545">
          <a:extLst>
            <a:ext uri="{FF2B5EF4-FFF2-40B4-BE49-F238E27FC236}">
              <a16:creationId xmlns:a16="http://schemas.microsoft.com/office/drawing/2014/main" id="{68E6202C-D79E-4ED0-94A0-CE8F325043FB}"/>
            </a:ext>
          </a:extLst>
        </xdr:cNvPr>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132806</xdr:rowOff>
    </xdr:from>
    <xdr:to>
      <xdr:col>81</xdr:col>
      <xdr:colOff>50800</xdr:colOff>
      <xdr:row>80</xdr:row>
      <xdr:rowOff>145869</xdr:rowOff>
    </xdr:to>
    <xdr:cxnSp macro="">
      <xdr:nvCxnSpPr>
        <xdr:cNvPr id="547" name="直線コネクタ 546">
          <a:extLst>
            <a:ext uri="{FF2B5EF4-FFF2-40B4-BE49-F238E27FC236}">
              <a16:creationId xmlns:a16="http://schemas.microsoft.com/office/drawing/2014/main" id="{67632C29-9C89-470E-8ADB-3444C99DB7A6}"/>
            </a:ext>
          </a:extLst>
        </xdr:cNvPr>
        <xdr:cNvCxnSpPr/>
      </xdr:nvCxnSpPr>
      <xdr:spPr>
        <a:xfrm flipV="1">
          <a:off x="14592300" y="138488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23223</xdr:rowOff>
    </xdr:from>
    <xdr:to>
      <xdr:col>72</xdr:col>
      <xdr:colOff>38100</xdr:colOff>
      <xdr:row>80</xdr:row>
      <xdr:rowOff>124823</xdr:rowOff>
    </xdr:to>
    <xdr:sp macro="" textlink="">
      <xdr:nvSpPr>
        <xdr:cNvPr id="548" name="楕円 547">
          <a:extLst>
            <a:ext uri="{FF2B5EF4-FFF2-40B4-BE49-F238E27FC236}">
              <a16:creationId xmlns:a16="http://schemas.microsoft.com/office/drawing/2014/main" id="{B641B754-F74B-4051-BCD5-2A35A77D9F90}"/>
            </a:ext>
          </a:extLst>
        </xdr:cNvPr>
        <xdr:cNvSpPr/>
      </xdr:nvSpPr>
      <xdr:spPr>
        <a:xfrm>
          <a:off x="13652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74023</xdr:rowOff>
    </xdr:from>
    <xdr:to>
      <xdr:col>76</xdr:col>
      <xdr:colOff>114300</xdr:colOff>
      <xdr:row>80</xdr:row>
      <xdr:rowOff>145869</xdr:rowOff>
    </xdr:to>
    <xdr:cxnSp macro="">
      <xdr:nvCxnSpPr>
        <xdr:cNvPr id="549" name="直線コネクタ 548">
          <a:extLst>
            <a:ext uri="{FF2B5EF4-FFF2-40B4-BE49-F238E27FC236}">
              <a16:creationId xmlns:a16="http://schemas.microsoft.com/office/drawing/2014/main" id="{DF2FC4DA-89D7-43D9-ADE3-BAF6F39B0F66}"/>
            </a:ext>
          </a:extLst>
        </xdr:cNvPr>
        <xdr:cNvCxnSpPr/>
      </xdr:nvCxnSpPr>
      <xdr:spPr>
        <a:xfrm>
          <a:off x="13703300" y="137900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119562</xdr:rowOff>
    </xdr:from>
    <xdr:to>
      <xdr:col>67</xdr:col>
      <xdr:colOff>101600</xdr:colOff>
      <xdr:row>80</xdr:row>
      <xdr:rowOff>49712</xdr:rowOff>
    </xdr:to>
    <xdr:sp macro="" textlink="">
      <xdr:nvSpPr>
        <xdr:cNvPr id="550" name="楕円 549">
          <a:extLst>
            <a:ext uri="{FF2B5EF4-FFF2-40B4-BE49-F238E27FC236}">
              <a16:creationId xmlns:a16="http://schemas.microsoft.com/office/drawing/2014/main" id="{9D0EF316-AA6B-407B-8FF8-4F092595DDA7}"/>
            </a:ext>
          </a:extLst>
        </xdr:cNvPr>
        <xdr:cNvSpPr/>
      </xdr:nvSpPr>
      <xdr:spPr>
        <a:xfrm>
          <a:off x="12763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170362</xdr:rowOff>
    </xdr:from>
    <xdr:to>
      <xdr:col>71</xdr:col>
      <xdr:colOff>177800</xdr:colOff>
      <xdr:row>80</xdr:row>
      <xdr:rowOff>74023</xdr:rowOff>
    </xdr:to>
    <xdr:cxnSp macro="">
      <xdr:nvCxnSpPr>
        <xdr:cNvPr id="551" name="直線コネクタ 550">
          <a:extLst>
            <a:ext uri="{FF2B5EF4-FFF2-40B4-BE49-F238E27FC236}">
              <a16:creationId xmlns:a16="http://schemas.microsoft.com/office/drawing/2014/main" id="{0C76DB5B-FC01-44D2-8AF1-79E1E8063C9B}"/>
            </a:ext>
          </a:extLst>
        </xdr:cNvPr>
        <xdr:cNvCxnSpPr/>
      </xdr:nvCxnSpPr>
      <xdr:spPr>
        <a:xfrm>
          <a:off x="12814300" y="137149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552" name="n_1aveValue【庁舎】&#10;有形固定資産減価償却率">
          <a:extLst>
            <a:ext uri="{FF2B5EF4-FFF2-40B4-BE49-F238E27FC236}">
              <a16:creationId xmlns:a16="http://schemas.microsoft.com/office/drawing/2014/main" id="{A0A145AC-F6A8-4BFC-8A6D-FC882E551F70}"/>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553" name="n_2aveValue【庁舎】&#10;有形固定資産減価償却率">
          <a:extLst>
            <a:ext uri="{FF2B5EF4-FFF2-40B4-BE49-F238E27FC236}">
              <a16:creationId xmlns:a16="http://schemas.microsoft.com/office/drawing/2014/main" id="{F24FEB56-20A9-4483-AE9A-8AA26DD6E682}"/>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554" name="n_3aveValue【庁舎】&#10;有形固定資産減価償却率">
          <a:extLst>
            <a:ext uri="{FF2B5EF4-FFF2-40B4-BE49-F238E27FC236}">
              <a16:creationId xmlns:a16="http://schemas.microsoft.com/office/drawing/2014/main" id="{94459BD0-89F1-47C8-B838-714629F35129}"/>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555" name="n_4aveValue【庁舎】&#10;有形固定資産減価償却率">
          <a:extLst>
            <a:ext uri="{FF2B5EF4-FFF2-40B4-BE49-F238E27FC236}">
              <a16:creationId xmlns:a16="http://schemas.microsoft.com/office/drawing/2014/main" id="{771C3F95-6B11-4A1F-A269-80C70CD83910}"/>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28683</xdr:rowOff>
    </xdr:from>
    <xdr:ext cx="405111" cy="259045"/>
    <xdr:sp macro="" textlink="">
      <xdr:nvSpPr>
        <xdr:cNvPr id="556" name="n_1mainValue【庁舎】&#10;有形固定資産減価償却率">
          <a:extLst>
            <a:ext uri="{FF2B5EF4-FFF2-40B4-BE49-F238E27FC236}">
              <a16:creationId xmlns:a16="http://schemas.microsoft.com/office/drawing/2014/main" id="{B3F78C7E-715D-4DC7-BD37-4823F16D5DD4}"/>
            </a:ext>
          </a:extLst>
        </xdr:cNvPr>
        <xdr:cNvSpPr txBox="1"/>
      </xdr:nvSpPr>
      <xdr:spPr>
        <a:xfrm>
          <a:off x="15266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557" name="n_2mainValue【庁舎】&#10;有形固定資産減価償却率">
          <a:extLst>
            <a:ext uri="{FF2B5EF4-FFF2-40B4-BE49-F238E27FC236}">
              <a16:creationId xmlns:a16="http://schemas.microsoft.com/office/drawing/2014/main" id="{469E5AD9-B2E4-438D-A7BF-EA831A87EF93}"/>
            </a:ext>
          </a:extLst>
        </xdr:cNvPr>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141350</xdr:rowOff>
    </xdr:from>
    <xdr:ext cx="405111" cy="259045"/>
    <xdr:sp macro="" textlink="">
      <xdr:nvSpPr>
        <xdr:cNvPr id="558" name="n_3mainValue【庁舎】&#10;有形固定資産減価償却率">
          <a:extLst>
            <a:ext uri="{FF2B5EF4-FFF2-40B4-BE49-F238E27FC236}">
              <a16:creationId xmlns:a16="http://schemas.microsoft.com/office/drawing/2014/main" id="{2164ECB1-E3B6-4130-B1DC-03A437EFDA04}"/>
            </a:ext>
          </a:extLst>
        </xdr:cNvPr>
        <xdr:cNvSpPr txBox="1"/>
      </xdr:nvSpPr>
      <xdr:spPr>
        <a:xfrm>
          <a:off x="13500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66239</xdr:rowOff>
    </xdr:from>
    <xdr:ext cx="405111" cy="259045"/>
    <xdr:sp macro="" textlink="">
      <xdr:nvSpPr>
        <xdr:cNvPr id="559" name="n_4mainValue【庁舎】&#10;有形固定資産減価償却率">
          <a:extLst>
            <a:ext uri="{FF2B5EF4-FFF2-40B4-BE49-F238E27FC236}">
              <a16:creationId xmlns:a16="http://schemas.microsoft.com/office/drawing/2014/main" id="{BB3D2024-2C30-4F4E-B582-FD1E9D5BA728}"/>
            </a:ext>
          </a:extLst>
        </xdr:cNvPr>
        <xdr:cNvSpPr txBox="1"/>
      </xdr:nvSpPr>
      <xdr:spPr>
        <a:xfrm>
          <a:off x="12611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a:extLst>
            <a:ext uri="{FF2B5EF4-FFF2-40B4-BE49-F238E27FC236}">
              <a16:creationId xmlns:a16="http://schemas.microsoft.com/office/drawing/2014/main" id="{3CAB542F-0D29-495E-8D50-42B99FB415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1" name="正方形/長方形 560">
          <a:extLst>
            <a:ext uri="{FF2B5EF4-FFF2-40B4-BE49-F238E27FC236}">
              <a16:creationId xmlns:a16="http://schemas.microsoft.com/office/drawing/2014/main" id="{A754A758-BE7E-4D6C-8F06-878BDB3D4134}"/>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2" name="正方形/長方形 561">
          <a:extLst>
            <a:ext uri="{FF2B5EF4-FFF2-40B4-BE49-F238E27FC236}">
              <a16:creationId xmlns:a16="http://schemas.microsoft.com/office/drawing/2014/main" id="{B52A67E2-F8F6-44E0-87AD-A5D9F30A3714}"/>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3" name="正方形/長方形 562">
          <a:extLst>
            <a:ext uri="{FF2B5EF4-FFF2-40B4-BE49-F238E27FC236}">
              <a16:creationId xmlns:a16="http://schemas.microsoft.com/office/drawing/2014/main" id="{D8C6A4FE-336C-425B-8E3D-EC3DC0CDA40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4" name="正方形/長方形 563">
          <a:extLst>
            <a:ext uri="{FF2B5EF4-FFF2-40B4-BE49-F238E27FC236}">
              <a16:creationId xmlns:a16="http://schemas.microsoft.com/office/drawing/2014/main" id="{389F4125-AE83-43C1-B554-F0904C40E24E}"/>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FB3FA797-0A2D-4DE6-BD25-392C4A1FC5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051EB763-2739-40A6-9EB2-1C9FAB6F78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0AEB598A-FF20-4A3E-8EF5-AEFFE96401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8" name="テキスト ボックス 567">
          <a:extLst>
            <a:ext uri="{FF2B5EF4-FFF2-40B4-BE49-F238E27FC236}">
              <a16:creationId xmlns:a16="http://schemas.microsoft.com/office/drawing/2014/main" id="{F335258B-785E-4EB0-B214-1F55D6496E0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69" name="直線コネクタ 568">
          <a:extLst>
            <a:ext uri="{FF2B5EF4-FFF2-40B4-BE49-F238E27FC236}">
              <a16:creationId xmlns:a16="http://schemas.microsoft.com/office/drawing/2014/main" id="{83E2C242-58C5-499C-8500-462BD0B7E79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0" name="テキスト ボックス 569">
          <a:extLst>
            <a:ext uri="{FF2B5EF4-FFF2-40B4-BE49-F238E27FC236}">
              <a16:creationId xmlns:a16="http://schemas.microsoft.com/office/drawing/2014/main" id="{F511189C-F7E2-4376-8DFD-A1B6D54ECB0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1" name="直線コネクタ 570">
          <a:extLst>
            <a:ext uri="{FF2B5EF4-FFF2-40B4-BE49-F238E27FC236}">
              <a16:creationId xmlns:a16="http://schemas.microsoft.com/office/drawing/2014/main" id="{4D51B1A7-DDF8-43C4-B651-3B4A8C52C5B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2" name="テキスト ボックス 571">
          <a:extLst>
            <a:ext uri="{FF2B5EF4-FFF2-40B4-BE49-F238E27FC236}">
              <a16:creationId xmlns:a16="http://schemas.microsoft.com/office/drawing/2014/main" id="{1B9403B3-E515-44B9-A4FD-33B52F2D65A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3" name="直線コネクタ 572">
          <a:extLst>
            <a:ext uri="{FF2B5EF4-FFF2-40B4-BE49-F238E27FC236}">
              <a16:creationId xmlns:a16="http://schemas.microsoft.com/office/drawing/2014/main" id="{823499C3-9DBD-4D2F-A9F0-63A49305F74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4" name="テキスト ボックス 573">
          <a:extLst>
            <a:ext uri="{FF2B5EF4-FFF2-40B4-BE49-F238E27FC236}">
              <a16:creationId xmlns:a16="http://schemas.microsoft.com/office/drawing/2014/main" id="{48951DF8-73FA-4979-8690-7299211101C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5" name="直線コネクタ 574">
          <a:extLst>
            <a:ext uri="{FF2B5EF4-FFF2-40B4-BE49-F238E27FC236}">
              <a16:creationId xmlns:a16="http://schemas.microsoft.com/office/drawing/2014/main" id="{3007F0A6-8E08-48F8-AEDC-82878BA039D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6" name="テキスト ボックス 575">
          <a:extLst>
            <a:ext uri="{FF2B5EF4-FFF2-40B4-BE49-F238E27FC236}">
              <a16:creationId xmlns:a16="http://schemas.microsoft.com/office/drawing/2014/main" id="{8F302440-658F-4F25-9E5A-9DF075CECB8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7" name="直線コネクタ 576">
          <a:extLst>
            <a:ext uri="{FF2B5EF4-FFF2-40B4-BE49-F238E27FC236}">
              <a16:creationId xmlns:a16="http://schemas.microsoft.com/office/drawing/2014/main" id="{7D414E19-5067-43DF-B92F-F5354B8C6DD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8" name="テキスト ボックス 577">
          <a:extLst>
            <a:ext uri="{FF2B5EF4-FFF2-40B4-BE49-F238E27FC236}">
              <a16:creationId xmlns:a16="http://schemas.microsoft.com/office/drawing/2014/main" id="{B258BF5A-E687-4F66-9A44-0236D673273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9" name="直線コネクタ 578">
          <a:extLst>
            <a:ext uri="{FF2B5EF4-FFF2-40B4-BE49-F238E27FC236}">
              <a16:creationId xmlns:a16="http://schemas.microsoft.com/office/drawing/2014/main" id="{86B055F2-3A15-421D-B093-C9DCDA1CCE1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id="{F823BC82-89BC-4C38-B5E9-65124D33F12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BF17D890-4E44-44E3-99F4-3325A33FE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00757CCC-8C0F-4F11-8723-6A46E6F6E0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庁舎】&#10;一人当たり面積グラフ枠">
          <a:extLst>
            <a:ext uri="{FF2B5EF4-FFF2-40B4-BE49-F238E27FC236}">
              <a16:creationId xmlns:a16="http://schemas.microsoft.com/office/drawing/2014/main" id="{00A1EF7E-3275-4F1D-943A-27751F0905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584" name="直線コネクタ 583">
          <a:extLst>
            <a:ext uri="{FF2B5EF4-FFF2-40B4-BE49-F238E27FC236}">
              <a16:creationId xmlns:a16="http://schemas.microsoft.com/office/drawing/2014/main" id="{AEA7FB23-98CC-41D2-99D2-70F57093B1CF}"/>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585" name="【庁舎】&#10;一人当たり面積最小値テキスト">
          <a:extLst>
            <a:ext uri="{FF2B5EF4-FFF2-40B4-BE49-F238E27FC236}">
              <a16:creationId xmlns:a16="http://schemas.microsoft.com/office/drawing/2014/main" id="{81EB7776-8A04-4A54-8917-A648DD188093}"/>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86" name="直線コネクタ 585">
          <a:extLst>
            <a:ext uri="{FF2B5EF4-FFF2-40B4-BE49-F238E27FC236}">
              <a16:creationId xmlns:a16="http://schemas.microsoft.com/office/drawing/2014/main" id="{DCB7822E-8AC2-410D-AF8F-F0E37BE1C9E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587" name="【庁舎】&#10;一人当たり面積最大値テキスト">
          <a:extLst>
            <a:ext uri="{FF2B5EF4-FFF2-40B4-BE49-F238E27FC236}">
              <a16:creationId xmlns:a16="http://schemas.microsoft.com/office/drawing/2014/main" id="{348DDBE0-4C9C-4EF8-AF03-9B4B3068BFC6}"/>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588" name="直線コネクタ 587">
          <a:extLst>
            <a:ext uri="{FF2B5EF4-FFF2-40B4-BE49-F238E27FC236}">
              <a16:creationId xmlns:a16="http://schemas.microsoft.com/office/drawing/2014/main" id="{7A3AEA64-C10F-445B-94D1-AE11EADACFE3}"/>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macro="" textlink="">
      <xdr:nvSpPr>
        <xdr:cNvPr id="589" name="【庁舎】&#10;一人当たり面積平均値テキスト">
          <a:extLst>
            <a:ext uri="{FF2B5EF4-FFF2-40B4-BE49-F238E27FC236}">
              <a16:creationId xmlns:a16="http://schemas.microsoft.com/office/drawing/2014/main" id="{FC60AEE9-59E2-45D2-9E71-66DDAAD9D806}"/>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90" name="フローチャート: 判断 589">
          <a:extLst>
            <a:ext uri="{FF2B5EF4-FFF2-40B4-BE49-F238E27FC236}">
              <a16:creationId xmlns:a16="http://schemas.microsoft.com/office/drawing/2014/main" id="{B1A80C1C-BE92-4523-90AA-3494C236F369}"/>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591" name="フローチャート: 判断 590">
          <a:extLst>
            <a:ext uri="{FF2B5EF4-FFF2-40B4-BE49-F238E27FC236}">
              <a16:creationId xmlns:a16="http://schemas.microsoft.com/office/drawing/2014/main" id="{6FA0C383-BB40-4A9F-8659-043A770A7186}"/>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592" name="フローチャート: 判断 591">
          <a:extLst>
            <a:ext uri="{FF2B5EF4-FFF2-40B4-BE49-F238E27FC236}">
              <a16:creationId xmlns:a16="http://schemas.microsoft.com/office/drawing/2014/main" id="{547757C2-B405-4B1C-9000-E5695096100E}"/>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593" name="フローチャート: 判断 592">
          <a:extLst>
            <a:ext uri="{FF2B5EF4-FFF2-40B4-BE49-F238E27FC236}">
              <a16:creationId xmlns:a16="http://schemas.microsoft.com/office/drawing/2014/main" id="{82703A87-300D-4B24-BCE4-2E488DE329CE}"/>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594" name="フローチャート: 判断 593">
          <a:extLst>
            <a:ext uri="{FF2B5EF4-FFF2-40B4-BE49-F238E27FC236}">
              <a16:creationId xmlns:a16="http://schemas.microsoft.com/office/drawing/2014/main" id="{A139F8A6-AF93-40FD-9382-CF753FDD6BA2}"/>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8292B27E-6C85-4597-9706-81F0ED6AA3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2F51DE5A-BA00-4EE8-B95B-A5DD859CFB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698CE8FF-FB8D-4CFD-9560-37F07D0272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ED237D07-546B-4F13-AADA-33146E41015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3382FB9D-5131-4D70-9EDE-B73B26C917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117929</xdr:rowOff>
    </xdr:from>
    <xdr:to>
      <xdr:col>116</xdr:col>
      <xdr:colOff>114300</xdr:colOff>
      <xdr:row>85</xdr:row>
      <xdr:rowOff>48079</xdr:rowOff>
    </xdr:to>
    <xdr:sp macro="" textlink="">
      <xdr:nvSpPr>
        <xdr:cNvPr id="600" name="楕円 599">
          <a:extLst>
            <a:ext uri="{FF2B5EF4-FFF2-40B4-BE49-F238E27FC236}">
              <a16:creationId xmlns:a16="http://schemas.microsoft.com/office/drawing/2014/main" id="{2156C433-33A5-44E9-B807-3E4C4860AE06}"/>
            </a:ext>
          </a:extLst>
        </xdr:cNvPr>
        <xdr:cNvSpPr/>
      </xdr:nvSpPr>
      <xdr:spPr>
        <a:xfrm>
          <a:off x="22110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96356</xdr:rowOff>
    </xdr:from>
    <xdr:ext cx="469744" cy="259045"/>
    <xdr:sp macro="" textlink="">
      <xdr:nvSpPr>
        <xdr:cNvPr id="601" name="【庁舎】&#10;一人当たり面積該当値テキスト">
          <a:extLst>
            <a:ext uri="{FF2B5EF4-FFF2-40B4-BE49-F238E27FC236}">
              <a16:creationId xmlns:a16="http://schemas.microsoft.com/office/drawing/2014/main" id="{4C19C2C5-4C94-4E84-A0DF-7A1B57F3B057}"/>
            </a:ext>
          </a:extLst>
        </xdr:cNvPr>
        <xdr:cNvSpPr txBox="1"/>
      </xdr:nvSpPr>
      <xdr:spPr>
        <a:xfrm>
          <a:off x="22212300"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602" name="楕円 601">
          <a:extLst>
            <a:ext uri="{FF2B5EF4-FFF2-40B4-BE49-F238E27FC236}">
              <a16:creationId xmlns:a16="http://schemas.microsoft.com/office/drawing/2014/main" id="{56D1DC13-7589-4674-9CAC-8C5CEF8C23BC}"/>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168729</xdr:rowOff>
    </xdr:from>
    <xdr:to>
      <xdr:col>116</xdr:col>
      <xdr:colOff>63500</xdr:colOff>
      <xdr:row>85</xdr:row>
      <xdr:rowOff>29936</xdr:rowOff>
    </xdr:to>
    <xdr:cxnSp macro="">
      <xdr:nvCxnSpPr>
        <xdr:cNvPr id="603" name="直線コネクタ 602">
          <a:extLst>
            <a:ext uri="{FF2B5EF4-FFF2-40B4-BE49-F238E27FC236}">
              <a16:creationId xmlns:a16="http://schemas.microsoft.com/office/drawing/2014/main" id="{4499CD47-852D-497B-A113-CFD9F028184A}"/>
            </a:ext>
          </a:extLst>
        </xdr:cNvPr>
        <xdr:cNvCxnSpPr/>
      </xdr:nvCxnSpPr>
      <xdr:spPr>
        <a:xfrm flipV="1">
          <a:off x="21323300" y="14570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604" name="楕円 603">
          <a:extLst>
            <a:ext uri="{FF2B5EF4-FFF2-40B4-BE49-F238E27FC236}">
              <a16:creationId xmlns:a16="http://schemas.microsoft.com/office/drawing/2014/main" id="{576DDE69-085D-4626-B846-BF23B0F18FC5}"/>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29936</xdr:rowOff>
    </xdr:to>
    <xdr:cxnSp macro="">
      <xdr:nvCxnSpPr>
        <xdr:cNvPr id="605" name="直線コネクタ 604">
          <a:extLst>
            <a:ext uri="{FF2B5EF4-FFF2-40B4-BE49-F238E27FC236}">
              <a16:creationId xmlns:a16="http://schemas.microsoft.com/office/drawing/2014/main" id="{6CA1649D-2C9F-44E6-A445-1DC9FC55FDB4}"/>
            </a:ext>
          </a:extLst>
        </xdr:cNvPr>
        <xdr:cNvCxnSpPr/>
      </xdr:nvCxnSpPr>
      <xdr:spPr>
        <a:xfrm>
          <a:off x="20434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150586</xdr:rowOff>
    </xdr:from>
    <xdr:to>
      <xdr:col>102</xdr:col>
      <xdr:colOff>165100</xdr:colOff>
      <xdr:row>85</xdr:row>
      <xdr:rowOff>80736</xdr:rowOff>
    </xdr:to>
    <xdr:sp macro="" textlink="">
      <xdr:nvSpPr>
        <xdr:cNvPr id="606" name="楕円 605">
          <a:extLst>
            <a:ext uri="{FF2B5EF4-FFF2-40B4-BE49-F238E27FC236}">
              <a16:creationId xmlns:a16="http://schemas.microsoft.com/office/drawing/2014/main" id="{E147C5C2-F974-4A86-BA33-740847EE3853}"/>
            </a:ext>
          </a:extLst>
        </xdr:cNvPr>
        <xdr:cNvSpPr/>
      </xdr:nvSpPr>
      <xdr:spPr>
        <a:xfrm>
          <a:off x="19494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29936</xdr:rowOff>
    </xdr:to>
    <xdr:cxnSp macro="">
      <xdr:nvCxnSpPr>
        <xdr:cNvPr id="607" name="直線コネクタ 606">
          <a:extLst>
            <a:ext uri="{FF2B5EF4-FFF2-40B4-BE49-F238E27FC236}">
              <a16:creationId xmlns:a16="http://schemas.microsoft.com/office/drawing/2014/main" id="{F4BDB61E-5AE5-406D-8EF5-347E7DF3CB02}"/>
            </a:ext>
          </a:extLst>
        </xdr:cNvPr>
        <xdr:cNvCxnSpPr/>
      </xdr:nvCxnSpPr>
      <xdr:spPr>
        <a:xfrm>
          <a:off x="19545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150586</xdr:rowOff>
    </xdr:from>
    <xdr:to>
      <xdr:col>98</xdr:col>
      <xdr:colOff>38100</xdr:colOff>
      <xdr:row>85</xdr:row>
      <xdr:rowOff>80736</xdr:rowOff>
    </xdr:to>
    <xdr:sp macro="" textlink="">
      <xdr:nvSpPr>
        <xdr:cNvPr id="608" name="楕円 607">
          <a:extLst>
            <a:ext uri="{FF2B5EF4-FFF2-40B4-BE49-F238E27FC236}">
              <a16:creationId xmlns:a16="http://schemas.microsoft.com/office/drawing/2014/main" id="{9BFCC9A4-C7F6-4930-957B-CF68C6C4EF14}"/>
            </a:ext>
          </a:extLst>
        </xdr:cNvPr>
        <xdr:cNvSpPr/>
      </xdr:nvSpPr>
      <xdr:spPr>
        <a:xfrm>
          <a:off x="18605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29936</xdr:rowOff>
    </xdr:from>
    <xdr:to>
      <xdr:col>102</xdr:col>
      <xdr:colOff>114300</xdr:colOff>
      <xdr:row>85</xdr:row>
      <xdr:rowOff>29936</xdr:rowOff>
    </xdr:to>
    <xdr:cxnSp macro="">
      <xdr:nvCxnSpPr>
        <xdr:cNvPr id="609" name="直線コネクタ 608">
          <a:extLst>
            <a:ext uri="{FF2B5EF4-FFF2-40B4-BE49-F238E27FC236}">
              <a16:creationId xmlns:a16="http://schemas.microsoft.com/office/drawing/2014/main" id="{F2B4823F-E2A3-44E1-9D3C-1B91735F0A85}"/>
            </a:ext>
          </a:extLst>
        </xdr:cNvPr>
        <xdr:cNvCxnSpPr/>
      </xdr:nvCxnSpPr>
      <xdr:spPr>
        <a:xfrm>
          <a:off x="18656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macro="" textlink="">
      <xdr:nvSpPr>
        <xdr:cNvPr id="610" name="n_1aveValue【庁舎】&#10;一人当たり面積">
          <a:extLst>
            <a:ext uri="{FF2B5EF4-FFF2-40B4-BE49-F238E27FC236}">
              <a16:creationId xmlns:a16="http://schemas.microsoft.com/office/drawing/2014/main" id="{4E04333A-522C-46CC-8447-762581914C0C}"/>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611" name="n_2aveValue【庁舎】&#10;一人当たり面積">
          <a:extLst>
            <a:ext uri="{FF2B5EF4-FFF2-40B4-BE49-F238E27FC236}">
              <a16:creationId xmlns:a16="http://schemas.microsoft.com/office/drawing/2014/main" id="{6EE65D0E-1FFF-4257-8F9D-4CE85B3D7FC9}"/>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612" name="n_3aveValue【庁舎】&#10;一人当たり面積">
          <a:extLst>
            <a:ext uri="{FF2B5EF4-FFF2-40B4-BE49-F238E27FC236}">
              <a16:creationId xmlns:a16="http://schemas.microsoft.com/office/drawing/2014/main" id="{61B9897F-2C82-4B58-9D9F-6964032AACDE}"/>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613" name="n_4aveValue【庁舎】&#10;一人当たり面積">
          <a:extLst>
            <a:ext uri="{FF2B5EF4-FFF2-40B4-BE49-F238E27FC236}">
              <a16:creationId xmlns:a16="http://schemas.microsoft.com/office/drawing/2014/main" id="{6C53B7D5-7058-4BD9-9F6E-13CE4D568E2E}"/>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614" name="n_1mainValue【庁舎】&#10;一人当たり面積">
          <a:extLst>
            <a:ext uri="{FF2B5EF4-FFF2-40B4-BE49-F238E27FC236}">
              <a16:creationId xmlns:a16="http://schemas.microsoft.com/office/drawing/2014/main" id="{FB9AAD30-6EFD-4E42-9BC3-2C145C063067}"/>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615" name="n_2mainValue【庁舎】&#10;一人当たり面積">
          <a:extLst>
            <a:ext uri="{FF2B5EF4-FFF2-40B4-BE49-F238E27FC236}">
              <a16:creationId xmlns:a16="http://schemas.microsoft.com/office/drawing/2014/main" id="{98592EDA-5889-49CF-BDE7-471324E6BFFD}"/>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71863</xdr:rowOff>
    </xdr:from>
    <xdr:ext cx="469744" cy="259045"/>
    <xdr:sp macro="" textlink="">
      <xdr:nvSpPr>
        <xdr:cNvPr id="616" name="n_3mainValue【庁舎】&#10;一人当たり面積">
          <a:extLst>
            <a:ext uri="{FF2B5EF4-FFF2-40B4-BE49-F238E27FC236}">
              <a16:creationId xmlns:a16="http://schemas.microsoft.com/office/drawing/2014/main" id="{E61539B8-286E-4888-B510-AAFAD7BADB4E}"/>
            </a:ext>
          </a:extLst>
        </xdr:cNvPr>
        <xdr:cNvSpPr txBox="1"/>
      </xdr:nvSpPr>
      <xdr:spPr>
        <a:xfrm>
          <a:off x="19310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71863</xdr:rowOff>
    </xdr:from>
    <xdr:ext cx="469744" cy="259045"/>
    <xdr:sp macro="" textlink="">
      <xdr:nvSpPr>
        <xdr:cNvPr id="617" name="n_4mainValue【庁舎】&#10;一人当たり面積">
          <a:extLst>
            <a:ext uri="{FF2B5EF4-FFF2-40B4-BE49-F238E27FC236}">
              <a16:creationId xmlns:a16="http://schemas.microsoft.com/office/drawing/2014/main" id="{DF8139FB-ABD1-47CA-9C4B-3F81B59574FB}"/>
            </a:ext>
          </a:extLst>
        </xdr:cNvPr>
        <xdr:cNvSpPr txBox="1"/>
      </xdr:nvSpPr>
      <xdr:spPr>
        <a:xfrm>
          <a:off x="18421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a:extLst>
            <a:ext uri="{FF2B5EF4-FFF2-40B4-BE49-F238E27FC236}">
              <a16:creationId xmlns:a16="http://schemas.microsoft.com/office/drawing/2014/main" id="{EAEB3F82-05F2-4104-9720-33016F87AB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a:extLst>
            <a:ext uri="{FF2B5EF4-FFF2-40B4-BE49-F238E27FC236}">
              <a16:creationId xmlns:a16="http://schemas.microsoft.com/office/drawing/2014/main" id="{F8F18C74-E25E-4EB5-822D-E17639E43C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a:extLst>
            <a:ext uri="{FF2B5EF4-FFF2-40B4-BE49-F238E27FC236}">
              <a16:creationId xmlns:a16="http://schemas.microsoft.com/office/drawing/2014/main" id="{F5D5A662-F6AF-4FEC-B1F7-5C4D09C424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の有形固定資産減価償却率がグループ平均を上回っているが、その他いずれの数値においてもグループ平均を下回っている。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試験研究機関</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については該当施設がないため空欄。）</a:t>
          </a:r>
        </a:p>
        <a:p>
          <a:r>
            <a:rPr kumimoji="1" lang="ja-JP" altLang="en-US" sz="1300">
              <a:latin typeface="ＭＳ Ｐゴシック" panose="020B0600070205080204" pitchFamily="50" charset="-128"/>
              <a:ea typeface="ＭＳ Ｐゴシック" panose="020B0600070205080204" pitchFamily="50" charset="-128"/>
            </a:rPr>
            <a:t>〇本府においては、平成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大阪府ファシリティマネジメント基本方針（大阪府公共施設等総合管理計画）」を策定しており、そのもとにインフラ、府営住宅、警察施設、学校などの各施設類型別の詳細な取組方針を定めた計画（「施設類型別計画（個別施設計画）」等）を策定し、それぞれの課題に応じた取組みを推進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3" t="s">
        <v>81</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c r="DC1" s="543"/>
      <c r="DD1" s="543"/>
      <c r="DE1" s="543"/>
      <c r="DF1" s="543"/>
      <c r="DG1" s="543"/>
      <c r="DH1" s="543"/>
      <c r="DI1" s="543"/>
      <c r="DJ1" s="163"/>
      <c r="DK1" s="163"/>
      <c r="DL1" s="163"/>
      <c r="DM1" s="163"/>
      <c r="DN1" s="163"/>
      <c r="DO1" s="163"/>
    </row>
    <row r="2" spans="1:119" ht="24.75" thickBot="1" x14ac:dyDescent="0.2">
      <c r="B2" s="544" t="s">
        <v>82</v>
      </c>
      <c r="C2" s="544"/>
      <c r="D2" s="544"/>
      <c r="E2" s="544"/>
      <c r="F2" s="544"/>
      <c r="G2" s="544"/>
      <c r="H2" s="544"/>
      <c r="I2" s="544"/>
      <c r="J2" s="544"/>
      <c r="K2" s="544"/>
      <c r="L2" s="544"/>
      <c r="M2" s="544"/>
      <c r="N2" s="544"/>
      <c r="O2" s="544"/>
      <c r="P2" s="544"/>
      <c r="Q2" s="544"/>
      <c r="R2" s="544"/>
      <c r="S2" s="544"/>
      <c r="T2" s="544"/>
      <c r="U2" s="544"/>
      <c r="V2" s="544"/>
    </row>
    <row r="3" spans="1:119" ht="18.75" customHeight="1" thickBot="1" x14ac:dyDescent="0.2">
      <c r="A3" s="163"/>
      <c r="B3" s="545" t="s">
        <v>83</v>
      </c>
      <c r="C3" s="528"/>
      <c r="D3" s="529"/>
      <c r="E3" s="529"/>
      <c r="F3" s="529"/>
      <c r="G3" s="529"/>
      <c r="H3" s="529"/>
      <c r="I3" s="529"/>
      <c r="J3" s="529"/>
      <c r="K3" s="529"/>
      <c r="L3" s="529" t="s">
        <v>84</v>
      </c>
      <c r="M3" s="529"/>
      <c r="N3" s="529"/>
      <c r="O3" s="529"/>
      <c r="P3" s="529"/>
      <c r="Q3" s="529"/>
      <c r="R3" s="530"/>
      <c r="S3" s="530"/>
      <c r="T3" s="530"/>
      <c r="U3" s="530"/>
      <c r="V3" s="531"/>
      <c r="W3" s="547" t="s">
        <v>85</v>
      </c>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9"/>
      <c r="AZ3" s="423" t="s">
        <v>2</v>
      </c>
      <c r="BA3" s="424"/>
      <c r="BB3" s="424"/>
      <c r="BC3" s="424"/>
      <c r="BD3" s="424"/>
      <c r="BE3" s="424"/>
      <c r="BF3" s="424"/>
      <c r="BG3" s="424"/>
      <c r="BH3" s="424"/>
      <c r="BI3" s="424"/>
      <c r="BJ3" s="424"/>
      <c r="BK3" s="424"/>
      <c r="BL3" s="424"/>
      <c r="BM3" s="550"/>
      <c r="BN3" s="526" t="s">
        <v>86</v>
      </c>
      <c r="BO3" s="527"/>
      <c r="BP3" s="527"/>
      <c r="BQ3" s="527"/>
      <c r="BR3" s="527"/>
      <c r="BS3" s="527"/>
      <c r="BT3" s="527"/>
      <c r="BU3" s="551"/>
      <c r="BV3" s="526" t="s">
        <v>87</v>
      </c>
      <c r="BW3" s="527"/>
      <c r="BX3" s="527"/>
      <c r="BY3" s="527"/>
      <c r="BZ3" s="527"/>
      <c r="CA3" s="527"/>
      <c r="CB3" s="527"/>
      <c r="CC3" s="551"/>
      <c r="CD3" s="423" t="s">
        <v>2</v>
      </c>
      <c r="CE3" s="424"/>
      <c r="CF3" s="424"/>
      <c r="CG3" s="424"/>
      <c r="CH3" s="424"/>
      <c r="CI3" s="424"/>
      <c r="CJ3" s="424"/>
      <c r="CK3" s="424"/>
      <c r="CL3" s="424"/>
      <c r="CM3" s="424"/>
      <c r="CN3" s="424"/>
      <c r="CO3" s="424"/>
      <c r="CP3" s="424"/>
      <c r="CQ3" s="424"/>
      <c r="CR3" s="424"/>
      <c r="CS3" s="550"/>
      <c r="CT3" s="526" t="s">
        <v>88</v>
      </c>
      <c r="CU3" s="527"/>
      <c r="CV3" s="527"/>
      <c r="CW3" s="527"/>
      <c r="CX3" s="527"/>
      <c r="CY3" s="527"/>
      <c r="CZ3" s="527"/>
      <c r="DA3" s="551"/>
      <c r="DB3" s="526" t="s">
        <v>89</v>
      </c>
      <c r="DC3" s="527"/>
      <c r="DD3" s="527"/>
      <c r="DE3" s="527"/>
      <c r="DF3" s="527"/>
      <c r="DG3" s="527"/>
      <c r="DH3" s="527"/>
      <c r="DI3" s="551"/>
    </row>
    <row r="4" spans="1:119" ht="18.75" customHeight="1" x14ac:dyDescent="0.15">
      <c r="A4" s="163"/>
      <c r="B4" s="546"/>
      <c r="C4" s="516"/>
      <c r="D4" s="532"/>
      <c r="E4" s="532"/>
      <c r="F4" s="532"/>
      <c r="G4" s="532"/>
      <c r="H4" s="532"/>
      <c r="I4" s="532"/>
      <c r="J4" s="532"/>
      <c r="K4" s="532"/>
      <c r="L4" s="532"/>
      <c r="M4" s="532"/>
      <c r="N4" s="532"/>
      <c r="O4" s="532"/>
      <c r="P4" s="532"/>
      <c r="Q4" s="532"/>
      <c r="R4" s="533"/>
      <c r="S4" s="533"/>
      <c r="T4" s="533"/>
      <c r="U4" s="533"/>
      <c r="V4" s="534"/>
      <c r="W4" s="478" t="s">
        <v>90</v>
      </c>
      <c r="X4" s="479"/>
      <c r="Y4" s="480"/>
      <c r="Z4" s="487" t="s">
        <v>2</v>
      </c>
      <c r="AA4" s="488"/>
      <c r="AB4" s="488"/>
      <c r="AC4" s="488"/>
      <c r="AD4" s="488"/>
      <c r="AE4" s="488"/>
      <c r="AF4" s="488"/>
      <c r="AG4" s="488"/>
      <c r="AH4" s="489"/>
      <c r="AI4" s="487" t="s">
        <v>91</v>
      </c>
      <c r="AJ4" s="555"/>
      <c r="AK4" s="555"/>
      <c r="AL4" s="555"/>
      <c r="AM4" s="555"/>
      <c r="AN4" s="555"/>
      <c r="AO4" s="555"/>
      <c r="AP4" s="556"/>
      <c r="AQ4" s="496" t="s">
        <v>92</v>
      </c>
      <c r="AR4" s="497"/>
      <c r="AS4" s="555"/>
      <c r="AT4" s="555"/>
      <c r="AU4" s="555"/>
      <c r="AV4" s="555"/>
      <c r="AW4" s="555"/>
      <c r="AX4" s="555"/>
      <c r="AY4" s="560"/>
      <c r="AZ4" s="406" t="s">
        <v>93</v>
      </c>
      <c r="BA4" s="407"/>
      <c r="BB4" s="407"/>
      <c r="BC4" s="407"/>
      <c r="BD4" s="407"/>
      <c r="BE4" s="407"/>
      <c r="BF4" s="407"/>
      <c r="BG4" s="407"/>
      <c r="BH4" s="407"/>
      <c r="BI4" s="407"/>
      <c r="BJ4" s="407"/>
      <c r="BK4" s="407"/>
      <c r="BL4" s="407"/>
      <c r="BM4" s="408"/>
      <c r="BN4" s="409">
        <v>3942613114</v>
      </c>
      <c r="BO4" s="410"/>
      <c r="BP4" s="410"/>
      <c r="BQ4" s="410"/>
      <c r="BR4" s="410"/>
      <c r="BS4" s="410"/>
      <c r="BT4" s="410"/>
      <c r="BU4" s="411"/>
      <c r="BV4" s="409">
        <v>4686946544</v>
      </c>
      <c r="BW4" s="410"/>
      <c r="BX4" s="410"/>
      <c r="BY4" s="410"/>
      <c r="BZ4" s="410"/>
      <c r="CA4" s="410"/>
      <c r="CB4" s="410"/>
      <c r="CC4" s="411"/>
      <c r="CD4" s="511" t="s">
        <v>94</v>
      </c>
      <c r="CE4" s="512"/>
      <c r="CF4" s="512"/>
      <c r="CG4" s="512"/>
      <c r="CH4" s="512"/>
      <c r="CI4" s="512"/>
      <c r="CJ4" s="512"/>
      <c r="CK4" s="512"/>
      <c r="CL4" s="512"/>
      <c r="CM4" s="512"/>
      <c r="CN4" s="512"/>
      <c r="CO4" s="512"/>
      <c r="CP4" s="512"/>
      <c r="CQ4" s="512"/>
      <c r="CR4" s="512"/>
      <c r="CS4" s="513"/>
      <c r="CT4" s="552">
        <v>1.4</v>
      </c>
      <c r="CU4" s="553"/>
      <c r="CV4" s="553"/>
      <c r="CW4" s="553"/>
      <c r="CX4" s="553"/>
      <c r="CY4" s="553"/>
      <c r="CZ4" s="553"/>
      <c r="DA4" s="554"/>
      <c r="DB4" s="552">
        <v>1.9</v>
      </c>
      <c r="DC4" s="553"/>
      <c r="DD4" s="553"/>
      <c r="DE4" s="553"/>
      <c r="DF4" s="553"/>
      <c r="DG4" s="553"/>
      <c r="DH4" s="553"/>
      <c r="DI4" s="554"/>
    </row>
    <row r="5" spans="1:119" ht="18.75" customHeight="1" thickBot="1" x14ac:dyDescent="0.2">
      <c r="A5" s="163"/>
      <c r="B5" s="546"/>
      <c r="C5" s="516"/>
      <c r="D5" s="532"/>
      <c r="E5" s="532"/>
      <c r="F5" s="532"/>
      <c r="G5" s="532"/>
      <c r="H5" s="532"/>
      <c r="I5" s="532"/>
      <c r="J5" s="532"/>
      <c r="K5" s="532"/>
      <c r="L5" s="535"/>
      <c r="M5" s="535"/>
      <c r="N5" s="535"/>
      <c r="O5" s="535"/>
      <c r="P5" s="535"/>
      <c r="Q5" s="535"/>
      <c r="R5" s="490"/>
      <c r="S5" s="490"/>
      <c r="T5" s="490"/>
      <c r="U5" s="490"/>
      <c r="V5" s="536"/>
      <c r="W5" s="481"/>
      <c r="X5" s="482"/>
      <c r="Y5" s="483"/>
      <c r="Z5" s="490"/>
      <c r="AA5" s="491"/>
      <c r="AB5" s="491"/>
      <c r="AC5" s="491"/>
      <c r="AD5" s="491"/>
      <c r="AE5" s="491"/>
      <c r="AF5" s="491"/>
      <c r="AG5" s="491"/>
      <c r="AH5" s="492"/>
      <c r="AI5" s="557"/>
      <c r="AJ5" s="558"/>
      <c r="AK5" s="558"/>
      <c r="AL5" s="558"/>
      <c r="AM5" s="558"/>
      <c r="AN5" s="558"/>
      <c r="AO5" s="558"/>
      <c r="AP5" s="559"/>
      <c r="AQ5" s="557"/>
      <c r="AR5" s="558"/>
      <c r="AS5" s="558"/>
      <c r="AT5" s="558"/>
      <c r="AU5" s="558"/>
      <c r="AV5" s="558"/>
      <c r="AW5" s="558"/>
      <c r="AX5" s="558"/>
      <c r="AY5" s="561"/>
      <c r="AZ5" s="385" t="s">
        <v>95</v>
      </c>
      <c r="BA5" s="386"/>
      <c r="BB5" s="386"/>
      <c r="BC5" s="386"/>
      <c r="BD5" s="386"/>
      <c r="BE5" s="386"/>
      <c r="BF5" s="386"/>
      <c r="BG5" s="386"/>
      <c r="BH5" s="386"/>
      <c r="BI5" s="386"/>
      <c r="BJ5" s="386"/>
      <c r="BK5" s="386"/>
      <c r="BL5" s="386"/>
      <c r="BM5" s="387"/>
      <c r="BN5" s="388">
        <v>3895343951</v>
      </c>
      <c r="BO5" s="389"/>
      <c r="BP5" s="389"/>
      <c r="BQ5" s="389"/>
      <c r="BR5" s="389"/>
      <c r="BS5" s="389"/>
      <c r="BT5" s="389"/>
      <c r="BU5" s="390"/>
      <c r="BV5" s="388">
        <v>4634812299</v>
      </c>
      <c r="BW5" s="389"/>
      <c r="BX5" s="389"/>
      <c r="BY5" s="389"/>
      <c r="BZ5" s="389"/>
      <c r="CA5" s="389"/>
      <c r="CB5" s="389"/>
      <c r="CC5" s="390"/>
      <c r="CD5" s="458" t="s">
        <v>96</v>
      </c>
      <c r="CE5" s="381"/>
      <c r="CF5" s="381"/>
      <c r="CG5" s="381"/>
      <c r="CH5" s="381"/>
      <c r="CI5" s="381"/>
      <c r="CJ5" s="381"/>
      <c r="CK5" s="381"/>
      <c r="CL5" s="381"/>
      <c r="CM5" s="381"/>
      <c r="CN5" s="381"/>
      <c r="CO5" s="381"/>
      <c r="CP5" s="381"/>
      <c r="CQ5" s="381"/>
      <c r="CR5" s="381"/>
      <c r="CS5" s="459"/>
      <c r="CT5" s="382">
        <v>102.2</v>
      </c>
      <c r="CU5" s="383"/>
      <c r="CV5" s="383"/>
      <c r="CW5" s="383"/>
      <c r="CX5" s="383"/>
      <c r="CY5" s="383"/>
      <c r="CZ5" s="383"/>
      <c r="DA5" s="384"/>
      <c r="DB5" s="382">
        <v>87.1</v>
      </c>
      <c r="DC5" s="383"/>
      <c r="DD5" s="383"/>
      <c r="DE5" s="383"/>
      <c r="DF5" s="383"/>
      <c r="DG5" s="383"/>
      <c r="DH5" s="383"/>
      <c r="DI5" s="384"/>
    </row>
    <row r="6" spans="1:119" ht="18.75" customHeight="1" x14ac:dyDescent="0.15">
      <c r="A6" s="163"/>
      <c r="B6" s="526" t="s">
        <v>97</v>
      </c>
      <c r="C6" s="527"/>
      <c r="D6" s="527"/>
      <c r="E6" s="527"/>
      <c r="F6" s="527"/>
      <c r="G6" s="527"/>
      <c r="H6" s="527"/>
      <c r="I6" s="527"/>
      <c r="J6" s="527"/>
      <c r="K6" s="528"/>
      <c r="L6" s="529" t="s">
        <v>98</v>
      </c>
      <c r="M6" s="529"/>
      <c r="N6" s="529"/>
      <c r="O6" s="529"/>
      <c r="P6" s="529"/>
      <c r="Q6" s="529"/>
      <c r="R6" s="530"/>
      <c r="S6" s="530"/>
      <c r="T6" s="530"/>
      <c r="U6" s="530"/>
      <c r="V6" s="531"/>
      <c r="W6" s="481"/>
      <c r="X6" s="482"/>
      <c r="Y6" s="483"/>
      <c r="Z6" s="508" t="s">
        <v>99</v>
      </c>
      <c r="AA6" s="509"/>
      <c r="AB6" s="509"/>
      <c r="AC6" s="509"/>
      <c r="AD6" s="509"/>
      <c r="AE6" s="509"/>
      <c r="AF6" s="509"/>
      <c r="AG6" s="509"/>
      <c r="AH6" s="510"/>
      <c r="AI6" s="431">
        <v>1</v>
      </c>
      <c r="AJ6" s="432"/>
      <c r="AK6" s="432"/>
      <c r="AL6" s="432"/>
      <c r="AM6" s="432"/>
      <c r="AN6" s="432"/>
      <c r="AO6" s="432"/>
      <c r="AP6" s="433"/>
      <c r="AQ6" s="431">
        <v>10640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47269163</v>
      </c>
      <c r="BO6" s="389"/>
      <c r="BP6" s="389"/>
      <c r="BQ6" s="389"/>
      <c r="BR6" s="389"/>
      <c r="BS6" s="389"/>
      <c r="BT6" s="389"/>
      <c r="BU6" s="390"/>
      <c r="BV6" s="388">
        <v>52134245</v>
      </c>
      <c r="BW6" s="389"/>
      <c r="BX6" s="389"/>
      <c r="BY6" s="389"/>
      <c r="BZ6" s="389"/>
      <c r="CA6" s="389"/>
      <c r="CB6" s="389"/>
      <c r="CC6" s="390"/>
      <c r="CD6" s="458" t="s">
        <v>101</v>
      </c>
      <c r="CE6" s="381"/>
      <c r="CF6" s="381"/>
      <c r="CG6" s="381"/>
      <c r="CH6" s="381"/>
      <c r="CI6" s="381"/>
      <c r="CJ6" s="381"/>
      <c r="CK6" s="381"/>
      <c r="CL6" s="381"/>
      <c r="CM6" s="381"/>
      <c r="CN6" s="381"/>
      <c r="CO6" s="381"/>
      <c r="CP6" s="381"/>
      <c r="CQ6" s="381"/>
      <c r="CR6" s="381"/>
      <c r="CS6" s="459"/>
      <c r="CT6" s="565">
        <v>104.8</v>
      </c>
      <c r="CU6" s="566"/>
      <c r="CV6" s="566"/>
      <c r="CW6" s="566"/>
      <c r="CX6" s="566"/>
      <c r="CY6" s="566"/>
      <c r="CZ6" s="566"/>
      <c r="DA6" s="567"/>
      <c r="DB6" s="565">
        <v>102.2</v>
      </c>
      <c r="DC6" s="566"/>
      <c r="DD6" s="566"/>
      <c r="DE6" s="566"/>
      <c r="DF6" s="566"/>
      <c r="DG6" s="566"/>
      <c r="DH6" s="566"/>
      <c r="DI6" s="567"/>
    </row>
    <row r="7" spans="1:119" ht="18.75" customHeight="1" x14ac:dyDescent="0.15">
      <c r="A7" s="163"/>
      <c r="B7" s="515"/>
      <c r="C7" s="379"/>
      <c r="D7" s="379"/>
      <c r="E7" s="379"/>
      <c r="F7" s="379"/>
      <c r="G7" s="379"/>
      <c r="H7" s="379"/>
      <c r="I7" s="379"/>
      <c r="J7" s="379"/>
      <c r="K7" s="516"/>
      <c r="L7" s="532"/>
      <c r="M7" s="532"/>
      <c r="N7" s="532"/>
      <c r="O7" s="532"/>
      <c r="P7" s="532"/>
      <c r="Q7" s="532"/>
      <c r="R7" s="533"/>
      <c r="S7" s="533"/>
      <c r="T7" s="533"/>
      <c r="U7" s="533"/>
      <c r="V7" s="534"/>
      <c r="W7" s="481"/>
      <c r="X7" s="482"/>
      <c r="Y7" s="483"/>
      <c r="Z7" s="508" t="s">
        <v>102</v>
      </c>
      <c r="AA7" s="509"/>
      <c r="AB7" s="509"/>
      <c r="AC7" s="509"/>
      <c r="AD7" s="509"/>
      <c r="AE7" s="509"/>
      <c r="AF7" s="509"/>
      <c r="AG7" s="509"/>
      <c r="AH7" s="510"/>
      <c r="AI7" s="431">
        <v>3</v>
      </c>
      <c r="AJ7" s="432"/>
      <c r="AK7" s="432"/>
      <c r="AL7" s="432"/>
      <c r="AM7" s="432"/>
      <c r="AN7" s="432"/>
      <c r="AO7" s="432"/>
      <c r="AP7" s="433"/>
      <c r="AQ7" s="431">
        <v>9030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23861030</v>
      </c>
      <c r="BO7" s="389"/>
      <c r="BP7" s="389"/>
      <c r="BQ7" s="389"/>
      <c r="BR7" s="389"/>
      <c r="BS7" s="389"/>
      <c r="BT7" s="389"/>
      <c r="BU7" s="390"/>
      <c r="BV7" s="388">
        <v>20844960</v>
      </c>
      <c r="BW7" s="389"/>
      <c r="BX7" s="389"/>
      <c r="BY7" s="389"/>
      <c r="BZ7" s="389"/>
      <c r="CA7" s="389"/>
      <c r="CB7" s="389"/>
      <c r="CC7" s="390"/>
      <c r="CD7" s="458" t="s">
        <v>104</v>
      </c>
      <c r="CE7" s="381"/>
      <c r="CF7" s="381"/>
      <c r="CG7" s="381"/>
      <c r="CH7" s="381"/>
      <c r="CI7" s="381"/>
      <c r="CJ7" s="381"/>
      <c r="CK7" s="381"/>
      <c r="CL7" s="381"/>
      <c r="CM7" s="381"/>
      <c r="CN7" s="381"/>
      <c r="CO7" s="381"/>
      <c r="CP7" s="381"/>
      <c r="CQ7" s="381"/>
      <c r="CR7" s="381"/>
      <c r="CS7" s="459"/>
      <c r="CT7" s="388">
        <v>1661424631</v>
      </c>
      <c r="CU7" s="389"/>
      <c r="CV7" s="389"/>
      <c r="CW7" s="389"/>
      <c r="CX7" s="389"/>
      <c r="CY7" s="389"/>
      <c r="CZ7" s="389"/>
      <c r="DA7" s="390"/>
      <c r="DB7" s="388">
        <v>1680868845</v>
      </c>
      <c r="DC7" s="389"/>
      <c r="DD7" s="389"/>
      <c r="DE7" s="389"/>
      <c r="DF7" s="389"/>
      <c r="DG7" s="389"/>
      <c r="DH7" s="389"/>
      <c r="DI7" s="390"/>
    </row>
    <row r="8" spans="1:119" ht="18.75" customHeight="1" thickBot="1" x14ac:dyDescent="0.2">
      <c r="A8" s="163"/>
      <c r="B8" s="517"/>
      <c r="C8" s="518"/>
      <c r="D8" s="518"/>
      <c r="E8" s="518"/>
      <c r="F8" s="518"/>
      <c r="G8" s="518"/>
      <c r="H8" s="518"/>
      <c r="I8" s="518"/>
      <c r="J8" s="518"/>
      <c r="K8" s="519"/>
      <c r="L8" s="535"/>
      <c r="M8" s="535"/>
      <c r="N8" s="535"/>
      <c r="O8" s="535"/>
      <c r="P8" s="535"/>
      <c r="Q8" s="535"/>
      <c r="R8" s="490"/>
      <c r="S8" s="490"/>
      <c r="T8" s="490"/>
      <c r="U8" s="490"/>
      <c r="V8" s="536"/>
      <c r="W8" s="481"/>
      <c r="X8" s="482"/>
      <c r="Y8" s="483"/>
      <c r="Z8" s="508" t="s">
        <v>105</v>
      </c>
      <c r="AA8" s="509"/>
      <c r="AB8" s="509"/>
      <c r="AC8" s="509"/>
      <c r="AD8" s="509"/>
      <c r="AE8" s="509"/>
      <c r="AF8" s="509"/>
      <c r="AG8" s="509"/>
      <c r="AH8" s="510"/>
      <c r="AI8" s="431">
        <v>1</v>
      </c>
      <c r="AJ8" s="432"/>
      <c r="AK8" s="432"/>
      <c r="AL8" s="432"/>
      <c r="AM8" s="432"/>
      <c r="AN8" s="432"/>
      <c r="AO8" s="432"/>
      <c r="AP8" s="433"/>
      <c r="AQ8" s="431">
        <v>8448</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23408133</v>
      </c>
      <c r="BO8" s="389"/>
      <c r="BP8" s="389"/>
      <c r="BQ8" s="389"/>
      <c r="BR8" s="389"/>
      <c r="BS8" s="389"/>
      <c r="BT8" s="389"/>
      <c r="BU8" s="390"/>
      <c r="BV8" s="388">
        <v>31289285</v>
      </c>
      <c r="BW8" s="389"/>
      <c r="BX8" s="389"/>
      <c r="BY8" s="389"/>
      <c r="BZ8" s="389"/>
      <c r="CA8" s="389"/>
      <c r="CB8" s="389"/>
      <c r="CC8" s="390"/>
      <c r="CD8" s="458" t="s">
        <v>107</v>
      </c>
      <c r="CE8" s="381"/>
      <c r="CF8" s="381"/>
      <c r="CG8" s="381"/>
      <c r="CH8" s="381"/>
      <c r="CI8" s="381"/>
      <c r="CJ8" s="381"/>
      <c r="CK8" s="381"/>
      <c r="CL8" s="381"/>
      <c r="CM8" s="381"/>
      <c r="CN8" s="381"/>
      <c r="CO8" s="381"/>
      <c r="CP8" s="381"/>
      <c r="CQ8" s="381"/>
      <c r="CR8" s="381"/>
      <c r="CS8" s="459"/>
      <c r="CT8" s="562">
        <v>0.74187000000000003</v>
      </c>
      <c r="CU8" s="563"/>
      <c r="CV8" s="563"/>
      <c r="CW8" s="563"/>
      <c r="CX8" s="563"/>
      <c r="CY8" s="563"/>
      <c r="CZ8" s="563"/>
      <c r="DA8" s="564"/>
      <c r="DB8" s="562">
        <v>0.75219000000000003</v>
      </c>
      <c r="DC8" s="563"/>
      <c r="DD8" s="563"/>
      <c r="DE8" s="563"/>
      <c r="DF8" s="563"/>
      <c r="DG8" s="563"/>
      <c r="DH8" s="563"/>
      <c r="DI8" s="564"/>
    </row>
    <row r="9" spans="1:119" ht="18.75" customHeight="1" thickBot="1" x14ac:dyDescent="0.2">
      <c r="A9" s="163"/>
      <c r="B9" s="514" t="s">
        <v>108</v>
      </c>
      <c r="C9" s="488"/>
      <c r="D9" s="488"/>
      <c r="E9" s="488"/>
      <c r="F9" s="488"/>
      <c r="G9" s="488"/>
      <c r="H9" s="488"/>
      <c r="I9" s="488"/>
      <c r="J9" s="488"/>
      <c r="K9" s="489"/>
      <c r="L9" s="520" t="s">
        <v>109</v>
      </c>
      <c r="M9" s="521"/>
      <c r="N9" s="521"/>
      <c r="O9" s="521"/>
      <c r="P9" s="521"/>
      <c r="Q9" s="522"/>
      <c r="R9" s="523">
        <v>8837685</v>
      </c>
      <c r="S9" s="524"/>
      <c r="T9" s="524"/>
      <c r="U9" s="524"/>
      <c r="V9" s="525"/>
      <c r="W9" s="481"/>
      <c r="X9" s="482"/>
      <c r="Y9" s="483"/>
      <c r="Z9" s="508" t="s">
        <v>110</v>
      </c>
      <c r="AA9" s="509"/>
      <c r="AB9" s="509"/>
      <c r="AC9" s="509"/>
      <c r="AD9" s="509"/>
      <c r="AE9" s="509"/>
      <c r="AF9" s="509"/>
      <c r="AG9" s="509"/>
      <c r="AH9" s="510"/>
      <c r="AI9" s="431">
        <v>1</v>
      </c>
      <c r="AJ9" s="432"/>
      <c r="AK9" s="432"/>
      <c r="AL9" s="432"/>
      <c r="AM9" s="432"/>
      <c r="AN9" s="432"/>
      <c r="AO9" s="432"/>
      <c r="AP9" s="433"/>
      <c r="AQ9" s="431">
        <v>8190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-7881152</v>
      </c>
      <c r="BO9" s="389"/>
      <c r="BP9" s="389"/>
      <c r="BQ9" s="389"/>
      <c r="BR9" s="389"/>
      <c r="BS9" s="389"/>
      <c r="BT9" s="389"/>
      <c r="BU9" s="390"/>
      <c r="BV9" s="388">
        <v>-3688210</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16.5</v>
      </c>
      <c r="CU9" s="383"/>
      <c r="CV9" s="383"/>
      <c r="CW9" s="383"/>
      <c r="CX9" s="383"/>
      <c r="CY9" s="383"/>
      <c r="CZ9" s="383"/>
      <c r="DA9" s="384"/>
      <c r="DB9" s="382">
        <v>15.8</v>
      </c>
      <c r="DC9" s="383"/>
      <c r="DD9" s="383"/>
      <c r="DE9" s="383"/>
      <c r="DF9" s="383"/>
      <c r="DG9" s="383"/>
      <c r="DH9" s="383"/>
      <c r="DI9" s="384"/>
    </row>
    <row r="10" spans="1:119" ht="18.75" customHeight="1" x14ac:dyDescent="0.15">
      <c r="A10" s="163"/>
      <c r="B10" s="515"/>
      <c r="C10" s="379"/>
      <c r="D10" s="379"/>
      <c r="E10" s="379"/>
      <c r="F10" s="379"/>
      <c r="G10" s="379"/>
      <c r="H10" s="379"/>
      <c r="I10" s="379"/>
      <c r="J10" s="379"/>
      <c r="K10" s="516"/>
      <c r="L10" s="428" t="s">
        <v>113</v>
      </c>
      <c r="M10" s="429"/>
      <c r="N10" s="429"/>
      <c r="O10" s="429"/>
      <c r="P10" s="429"/>
      <c r="Q10" s="430"/>
      <c r="R10" s="431">
        <v>8839469</v>
      </c>
      <c r="S10" s="432"/>
      <c r="T10" s="432"/>
      <c r="U10" s="432"/>
      <c r="V10" s="434"/>
      <c r="W10" s="481"/>
      <c r="X10" s="482"/>
      <c r="Y10" s="483"/>
      <c r="Z10" s="508" t="s">
        <v>114</v>
      </c>
      <c r="AA10" s="509"/>
      <c r="AB10" s="509"/>
      <c r="AC10" s="509"/>
      <c r="AD10" s="509"/>
      <c r="AE10" s="509"/>
      <c r="AF10" s="509"/>
      <c r="AG10" s="509"/>
      <c r="AH10" s="510"/>
      <c r="AI10" s="431">
        <v>1</v>
      </c>
      <c r="AJ10" s="432"/>
      <c r="AK10" s="432"/>
      <c r="AL10" s="432"/>
      <c r="AM10" s="432"/>
      <c r="AN10" s="432"/>
      <c r="AO10" s="432"/>
      <c r="AP10" s="433"/>
      <c r="AQ10" s="431">
        <v>7210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39892016</v>
      </c>
      <c r="BO10" s="389"/>
      <c r="BP10" s="389"/>
      <c r="BQ10" s="389"/>
      <c r="BR10" s="389"/>
      <c r="BS10" s="389"/>
      <c r="BT10" s="389"/>
      <c r="BU10" s="390"/>
      <c r="BV10" s="388">
        <v>180748457</v>
      </c>
      <c r="BW10" s="389"/>
      <c r="BX10" s="389"/>
      <c r="BY10" s="389"/>
      <c r="BZ10" s="389"/>
      <c r="CA10" s="389"/>
      <c r="CB10" s="389"/>
      <c r="CC10" s="390"/>
      <c r="CD10" s="511" t="s">
        <v>116</v>
      </c>
      <c r="CE10" s="512"/>
      <c r="CF10" s="512"/>
      <c r="CG10" s="512"/>
      <c r="CH10" s="512"/>
      <c r="CI10" s="512"/>
      <c r="CJ10" s="512"/>
      <c r="CK10" s="512"/>
      <c r="CL10" s="512"/>
      <c r="CM10" s="512"/>
      <c r="CN10" s="512"/>
      <c r="CO10" s="512"/>
      <c r="CP10" s="512"/>
      <c r="CQ10" s="512"/>
      <c r="CR10" s="512"/>
      <c r="CS10" s="513"/>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17"/>
      <c r="C11" s="518"/>
      <c r="D11" s="518"/>
      <c r="E11" s="518"/>
      <c r="F11" s="518"/>
      <c r="G11" s="518"/>
      <c r="H11" s="518"/>
      <c r="I11" s="518"/>
      <c r="J11" s="518"/>
      <c r="K11" s="519"/>
      <c r="L11" s="537" t="s">
        <v>117</v>
      </c>
      <c r="M11" s="538"/>
      <c r="N11" s="538"/>
      <c r="O11" s="538"/>
      <c r="P11" s="538"/>
      <c r="Q11" s="539"/>
      <c r="R11" s="540" t="s">
        <v>118</v>
      </c>
      <c r="S11" s="541"/>
      <c r="T11" s="541"/>
      <c r="U11" s="541"/>
      <c r="V11" s="542"/>
      <c r="W11" s="484"/>
      <c r="X11" s="485"/>
      <c r="Y11" s="486"/>
      <c r="Z11" s="508" t="s">
        <v>119</v>
      </c>
      <c r="AA11" s="509"/>
      <c r="AB11" s="509"/>
      <c r="AC11" s="509"/>
      <c r="AD11" s="509"/>
      <c r="AE11" s="509"/>
      <c r="AF11" s="509"/>
      <c r="AG11" s="509"/>
      <c r="AH11" s="510"/>
      <c r="AI11" s="431">
        <v>86</v>
      </c>
      <c r="AJ11" s="432"/>
      <c r="AK11" s="432"/>
      <c r="AL11" s="432"/>
      <c r="AM11" s="432"/>
      <c r="AN11" s="432"/>
      <c r="AO11" s="432"/>
      <c r="AP11" s="433"/>
      <c r="AQ11" s="431">
        <v>6510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58" t="s">
        <v>121</v>
      </c>
      <c r="CE11" s="381"/>
      <c r="CF11" s="381"/>
      <c r="CG11" s="381"/>
      <c r="CH11" s="381"/>
      <c r="CI11" s="381"/>
      <c r="CJ11" s="381"/>
      <c r="CK11" s="381"/>
      <c r="CL11" s="381"/>
      <c r="CM11" s="381"/>
      <c r="CN11" s="381"/>
      <c r="CO11" s="381"/>
      <c r="CP11" s="381"/>
      <c r="CQ11" s="381"/>
      <c r="CR11" s="381"/>
      <c r="CS11" s="459"/>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15">
      <c r="A12" s="163"/>
      <c r="B12" s="463" t="s">
        <v>123</v>
      </c>
      <c r="C12" s="464"/>
      <c r="D12" s="464"/>
      <c r="E12" s="464"/>
      <c r="F12" s="464"/>
      <c r="G12" s="464"/>
      <c r="H12" s="464"/>
      <c r="I12" s="464"/>
      <c r="J12" s="464"/>
      <c r="K12" s="465"/>
      <c r="L12" s="472" t="s">
        <v>124</v>
      </c>
      <c r="M12" s="473"/>
      <c r="N12" s="473"/>
      <c r="O12" s="473"/>
      <c r="P12" s="473"/>
      <c r="Q12" s="474"/>
      <c r="R12" s="475">
        <v>8784421</v>
      </c>
      <c r="S12" s="476"/>
      <c r="T12" s="476"/>
      <c r="U12" s="476"/>
      <c r="V12" s="477"/>
      <c r="W12" s="478" t="s">
        <v>125</v>
      </c>
      <c r="X12" s="479"/>
      <c r="Y12" s="480"/>
      <c r="Z12" s="487" t="s">
        <v>2</v>
      </c>
      <c r="AA12" s="488"/>
      <c r="AB12" s="488"/>
      <c r="AC12" s="488"/>
      <c r="AD12" s="488"/>
      <c r="AE12" s="488"/>
      <c r="AF12" s="488"/>
      <c r="AG12" s="488"/>
      <c r="AH12" s="489"/>
      <c r="AI12" s="496" t="s">
        <v>126</v>
      </c>
      <c r="AJ12" s="488"/>
      <c r="AK12" s="488"/>
      <c r="AL12" s="488"/>
      <c r="AM12" s="489"/>
      <c r="AN12" s="496" t="s">
        <v>127</v>
      </c>
      <c r="AO12" s="497"/>
      <c r="AP12" s="497"/>
      <c r="AQ12" s="497"/>
      <c r="AR12" s="497"/>
      <c r="AS12" s="498"/>
      <c r="AT12" s="502" t="s">
        <v>128</v>
      </c>
      <c r="AU12" s="503"/>
      <c r="AV12" s="503"/>
      <c r="AW12" s="503"/>
      <c r="AX12" s="503"/>
      <c r="AY12" s="504"/>
      <c r="AZ12" s="385" t="s">
        <v>129</v>
      </c>
      <c r="BA12" s="386"/>
      <c r="BB12" s="386"/>
      <c r="BC12" s="386"/>
      <c r="BD12" s="386"/>
      <c r="BE12" s="386"/>
      <c r="BF12" s="386"/>
      <c r="BG12" s="386"/>
      <c r="BH12" s="386"/>
      <c r="BI12" s="386"/>
      <c r="BJ12" s="386"/>
      <c r="BK12" s="386"/>
      <c r="BL12" s="386"/>
      <c r="BM12" s="387"/>
      <c r="BN12" s="388">
        <v>88001410</v>
      </c>
      <c r="BO12" s="389"/>
      <c r="BP12" s="389"/>
      <c r="BQ12" s="389"/>
      <c r="BR12" s="389"/>
      <c r="BS12" s="389"/>
      <c r="BT12" s="389"/>
      <c r="BU12" s="390"/>
      <c r="BV12" s="388">
        <v>0</v>
      </c>
      <c r="BW12" s="389"/>
      <c r="BX12" s="389"/>
      <c r="BY12" s="389"/>
      <c r="BZ12" s="389"/>
      <c r="CA12" s="389"/>
      <c r="CB12" s="389"/>
      <c r="CC12" s="390"/>
      <c r="CD12" s="458" t="s">
        <v>130</v>
      </c>
      <c r="CE12" s="381"/>
      <c r="CF12" s="381"/>
      <c r="CG12" s="381"/>
      <c r="CH12" s="381"/>
      <c r="CI12" s="381"/>
      <c r="CJ12" s="381"/>
      <c r="CK12" s="381"/>
      <c r="CL12" s="381"/>
      <c r="CM12" s="381"/>
      <c r="CN12" s="381"/>
      <c r="CO12" s="381"/>
      <c r="CP12" s="381"/>
      <c r="CQ12" s="381"/>
      <c r="CR12" s="381"/>
      <c r="CS12" s="459"/>
      <c r="CT12" s="460" t="s">
        <v>131</v>
      </c>
      <c r="CU12" s="461"/>
      <c r="CV12" s="461"/>
      <c r="CW12" s="461"/>
      <c r="CX12" s="461"/>
      <c r="CY12" s="461"/>
      <c r="CZ12" s="461"/>
      <c r="DA12" s="462"/>
      <c r="DB12" s="460" t="s">
        <v>131</v>
      </c>
      <c r="DC12" s="461"/>
      <c r="DD12" s="461"/>
      <c r="DE12" s="461"/>
      <c r="DF12" s="461"/>
      <c r="DG12" s="461"/>
      <c r="DH12" s="461"/>
      <c r="DI12" s="462"/>
    </row>
    <row r="13" spans="1:119" ht="18.75" customHeight="1" thickBot="1" x14ac:dyDescent="0.2">
      <c r="A13" s="163"/>
      <c r="B13" s="466"/>
      <c r="C13" s="467"/>
      <c r="D13" s="467"/>
      <c r="E13" s="467"/>
      <c r="F13" s="467"/>
      <c r="G13" s="467"/>
      <c r="H13" s="467"/>
      <c r="I13" s="467"/>
      <c r="J13" s="467"/>
      <c r="K13" s="468"/>
      <c r="L13" s="167"/>
      <c r="M13" s="447" t="s">
        <v>132</v>
      </c>
      <c r="N13" s="448"/>
      <c r="O13" s="448"/>
      <c r="P13" s="448"/>
      <c r="Q13" s="449"/>
      <c r="R13" s="493">
        <v>8516503</v>
      </c>
      <c r="S13" s="494"/>
      <c r="T13" s="494"/>
      <c r="U13" s="494"/>
      <c r="V13" s="495"/>
      <c r="W13" s="481"/>
      <c r="X13" s="482"/>
      <c r="Y13" s="483"/>
      <c r="Z13" s="490"/>
      <c r="AA13" s="491"/>
      <c r="AB13" s="491"/>
      <c r="AC13" s="491"/>
      <c r="AD13" s="491"/>
      <c r="AE13" s="491"/>
      <c r="AF13" s="491"/>
      <c r="AG13" s="491"/>
      <c r="AH13" s="492"/>
      <c r="AI13" s="490"/>
      <c r="AJ13" s="491"/>
      <c r="AK13" s="491"/>
      <c r="AL13" s="491"/>
      <c r="AM13" s="492"/>
      <c r="AN13" s="499"/>
      <c r="AO13" s="500"/>
      <c r="AP13" s="500"/>
      <c r="AQ13" s="500"/>
      <c r="AR13" s="500"/>
      <c r="AS13" s="501"/>
      <c r="AT13" s="505"/>
      <c r="AU13" s="506"/>
      <c r="AV13" s="506"/>
      <c r="AW13" s="506"/>
      <c r="AX13" s="506"/>
      <c r="AY13" s="507"/>
      <c r="AZ13" s="391" t="s">
        <v>133</v>
      </c>
      <c r="BA13" s="392"/>
      <c r="BB13" s="392"/>
      <c r="BC13" s="392"/>
      <c r="BD13" s="392"/>
      <c r="BE13" s="392"/>
      <c r="BF13" s="392"/>
      <c r="BG13" s="392"/>
      <c r="BH13" s="392"/>
      <c r="BI13" s="392"/>
      <c r="BJ13" s="392"/>
      <c r="BK13" s="392"/>
      <c r="BL13" s="392"/>
      <c r="BM13" s="393"/>
      <c r="BN13" s="388">
        <v>-55990546</v>
      </c>
      <c r="BO13" s="389"/>
      <c r="BP13" s="389"/>
      <c r="BQ13" s="389"/>
      <c r="BR13" s="389"/>
      <c r="BS13" s="389"/>
      <c r="BT13" s="389"/>
      <c r="BU13" s="390"/>
      <c r="BV13" s="388">
        <v>177060247</v>
      </c>
      <c r="BW13" s="389"/>
      <c r="BX13" s="389"/>
      <c r="BY13" s="389"/>
      <c r="BZ13" s="389"/>
      <c r="CA13" s="389"/>
      <c r="CB13" s="389"/>
      <c r="CC13" s="390"/>
      <c r="CD13" s="458" t="s">
        <v>134</v>
      </c>
      <c r="CE13" s="381"/>
      <c r="CF13" s="381"/>
      <c r="CG13" s="381"/>
      <c r="CH13" s="381"/>
      <c r="CI13" s="381"/>
      <c r="CJ13" s="381"/>
      <c r="CK13" s="381"/>
      <c r="CL13" s="381"/>
      <c r="CM13" s="381"/>
      <c r="CN13" s="381"/>
      <c r="CO13" s="381"/>
      <c r="CP13" s="381"/>
      <c r="CQ13" s="381"/>
      <c r="CR13" s="381"/>
      <c r="CS13" s="459"/>
      <c r="CT13" s="382">
        <v>11.5</v>
      </c>
      <c r="CU13" s="383"/>
      <c r="CV13" s="383"/>
      <c r="CW13" s="383"/>
      <c r="CX13" s="383"/>
      <c r="CY13" s="383"/>
      <c r="CZ13" s="383"/>
      <c r="DA13" s="384"/>
      <c r="DB13" s="382">
        <v>12.2</v>
      </c>
      <c r="DC13" s="383"/>
      <c r="DD13" s="383"/>
      <c r="DE13" s="383"/>
      <c r="DF13" s="383"/>
      <c r="DG13" s="383"/>
      <c r="DH13" s="383"/>
      <c r="DI13" s="384"/>
    </row>
    <row r="14" spans="1:119" ht="18.75" customHeight="1" thickBot="1" x14ac:dyDescent="0.2">
      <c r="A14" s="163"/>
      <c r="B14" s="466"/>
      <c r="C14" s="467"/>
      <c r="D14" s="467"/>
      <c r="E14" s="467"/>
      <c r="F14" s="467"/>
      <c r="G14" s="467"/>
      <c r="H14" s="467"/>
      <c r="I14" s="467"/>
      <c r="J14" s="467"/>
      <c r="K14" s="468"/>
      <c r="L14" s="444" t="s">
        <v>135</v>
      </c>
      <c r="M14" s="453"/>
      <c r="N14" s="453"/>
      <c r="O14" s="453"/>
      <c r="P14" s="453"/>
      <c r="Q14" s="454"/>
      <c r="R14" s="450">
        <v>8800753</v>
      </c>
      <c r="S14" s="451"/>
      <c r="T14" s="451"/>
      <c r="U14" s="451"/>
      <c r="V14" s="452"/>
      <c r="W14" s="481"/>
      <c r="X14" s="482"/>
      <c r="Y14" s="483"/>
      <c r="Z14" s="428" t="s">
        <v>136</v>
      </c>
      <c r="AA14" s="429"/>
      <c r="AB14" s="429"/>
      <c r="AC14" s="429"/>
      <c r="AD14" s="429"/>
      <c r="AE14" s="429"/>
      <c r="AF14" s="429"/>
      <c r="AG14" s="429"/>
      <c r="AH14" s="430"/>
      <c r="AI14" s="431">
        <v>11803</v>
      </c>
      <c r="AJ14" s="432"/>
      <c r="AK14" s="432"/>
      <c r="AL14" s="432"/>
      <c r="AM14" s="433"/>
      <c r="AN14" s="431">
        <v>36860769</v>
      </c>
      <c r="AO14" s="432"/>
      <c r="AP14" s="432"/>
      <c r="AQ14" s="432"/>
      <c r="AR14" s="432"/>
      <c r="AS14" s="433"/>
      <c r="AT14" s="431">
        <v>3123</v>
      </c>
      <c r="AU14" s="432"/>
      <c r="AV14" s="432"/>
      <c r="AW14" s="432"/>
      <c r="AX14" s="432"/>
      <c r="AY14" s="434"/>
      <c r="AZ14" s="406" t="s">
        <v>137</v>
      </c>
      <c r="BA14" s="407"/>
      <c r="BB14" s="407"/>
      <c r="BC14" s="407"/>
      <c r="BD14" s="407"/>
      <c r="BE14" s="407"/>
      <c r="BF14" s="407"/>
      <c r="BG14" s="407"/>
      <c r="BH14" s="407"/>
      <c r="BI14" s="407"/>
      <c r="BJ14" s="407"/>
      <c r="BK14" s="407"/>
      <c r="BL14" s="407"/>
      <c r="BM14" s="408"/>
      <c r="BN14" s="409">
        <v>984028638</v>
      </c>
      <c r="BO14" s="410"/>
      <c r="BP14" s="410"/>
      <c r="BQ14" s="410"/>
      <c r="BR14" s="410"/>
      <c r="BS14" s="410"/>
      <c r="BT14" s="410"/>
      <c r="BU14" s="411"/>
      <c r="BV14" s="409">
        <v>806946499</v>
      </c>
      <c r="BW14" s="410"/>
      <c r="BX14" s="410"/>
      <c r="BY14" s="410"/>
      <c r="BZ14" s="410"/>
      <c r="CA14" s="410"/>
      <c r="CB14" s="410"/>
      <c r="CC14" s="411"/>
      <c r="CD14" s="414" t="s">
        <v>138</v>
      </c>
      <c r="CE14" s="415"/>
      <c r="CF14" s="415"/>
      <c r="CG14" s="415"/>
      <c r="CH14" s="415"/>
      <c r="CI14" s="415"/>
      <c r="CJ14" s="415"/>
      <c r="CK14" s="415"/>
      <c r="CL14" s="415"/>
      <c r="CM14" s="415"/>
      <c r="CN14" s="415"/>
      <c r="CO14" s="415"/>
      <c r="CP14" s="415"/>
      <c r="CQ14" s="415"/>
      <c r="CR14" s="415"/>
      <c r="CS14" s="416"/>
      <c r="CT14" s="455">
        <v>123.3</v>
      </c>
      <c r="CU14" s="456"/>
      <c r="CV14" s="456"/>
      <c r="CW14" s="456"/>
      <c r="CX14" s="456"/>
      <c r="CY14" s="456"/>
      <c r="CZ14" s="456"/>
      <c r="DA14" s="457"/>
      <c r="DB14" s="455">
        <v>130.9</v>
      </c>
      <c r="DC14" s="456"/>
      <c r="DD14" s="456"/>
      <c r="DE14" s="456"/>
      <c r="DF14" s="456"/>
      <c r="DG14" s="456"/>
      <c r="DH14" s="456"/>
      <c r="DI14" s="457"/>
    </row>
    <row r="15" spans="1:119" ht="18.75" customHeight="1" x14ac:dyDescent="0.15">
      <c r="A15" s="163"/>
      <c r="B15" s="466"/>
      <c r="C15" s="467"/>
      <c r="D15" s="467"/>
      <c r="E15" s="467"/>
      <c r="F15" s="467"/>
      <c r="G15" s="467"/>
      <c r="H15" s="467"/>
      <c r="I15" s="467"/>
      <c r="J15" s="467"/>
      <c r="K15" s="468"/>
      <c r="L15" s="167"/>
      <c r="M15" s="447" t="s">
        <v>139</v>
      </c>
      <c r="N15" s="448"/>
      <c r="O15" s="448"/>
      <c r="P15" s="448"/>
      <c r="Q15" s="449"/>
      <c r="R15" s="450">
        <v>8557798</v>
      </c>
      <c r="S15" s="451"/>
      <c r="T15" s="451"/>
      <c r="U15" s="451"/>
      <c r="V15" s="452"/>
      <c r="W15" s="481"/>
      <c r="X15" s="482"/>
      <c r="Y15" s="483"/>
      <c r="Z15" s="428" t="s">
        <v>140</v>
      </c>
      <c r="AA15" s="429"/>
      <c r="AB15" s="429"/>
      <c r="AC15" s="429"/>
      <c r="AD15" s="429"/>
      <c r="AE15" s="429"/>
      <c r="AF15" s="429"/>
      <c r="AG15" s="429"/>
      <c r="AH15" s="430"/>
      <c r="AI15" s="431" t="s">
        <v>141</v>
      </c>
      <c r="AJ15" s="432"/>
      <c r="AK15" s="432"/>
      <c r="AL15" s="432"/>
      <c r="AM15" s="433"/>
      <c r="AN15" s="431" t="s">
        <v>122</v>
      </c>
      <c r="AO15" s="432"/>
      <c r="AP15" s="432"/>
      <c r="AQ15" s="432"/>
      <c r="AR15" s="432"/>
      <c r="AS15" s="433"/>
      <c r="AT15" s="431" t="s">
        <v>142</v>
      </c>
      <c r="AU15" s="432"/>
      <c r="AV15" s="432"/>
      <c r="AW15" s="432"/>
      <c r="AX15" s="432"/>
      <c r="AY15" s="434"/>
      <c r="AZ15" s="385" t="s">
        <v>143</v>
      </c>
      <c r="BA15" s="386"/>
      <c r="BB15" s="386"/>
      <c r="BC15" s="386"/>
      <c r="BD15" s="386"/>
      <c r="BE15" s="386"/>
      <c r="BF15" s="386"/>
      <c r="BG15" s="386"/>
      <c r="BH15" s="386"/>
      <c r="BI15" s="386"/>
      <c r="BJ15" s="386"/>
      <c r="BK15" s="386"/>
      <c r="BL15" s="386"/>
      <c r="BM15" s="387"/>
      <c r="BN15" s="388">
        <v>1294959850</v>
      </c>
      <c r="BO15" s="389"/>
      <c r="BP15" s="389"/>
      <c r="BQ15" s="389"/>
      <c r="BR15" s="389"/>
      <c r="BS15" s="389"/>
      <c r="BT15" s="389"/>
      <c r="BU15" s="390"/>
      <c r="BV15" s="388">
        <v>1186063180</v>
      </c>
      <c r="BW15" s="389"/>
      <c r="BX15" s="389"/>
      <c r="BY15" s="389"/>
      <c r="BZ15" s="389"/>
      <c r="CA15" s="389"/>
      <c r="CB15" s="389"/>
      <c r="CC15" s="390"/>
      <c r="CD15" s="441" t="s">
        <v>144</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66"/>
      <c r="C16" s="467"/>
      <c r="D16" s="467"/>
      <c r="E16" s="467"/>
      <c r="F16" s="467"/>
      <c r="G16" s="467"/>
      <c r="H16" s="467"/>
      <c r="I16" s="467"/>
      <c r="J16" s="467"/>
      <c r="K16" s="468"/>
      <c r="L16" s="444" t="s">
        <v>145</v>
      </c>
      <c r="M16" s="445"/>
      <c r="N16" s="445"/>
      <c r="O16" s="445"/>
      <c r="P16" s="445"/>
      <c r="Q16" s="446"/>
      <c r="R16" s="438" t="s">
        <v>146</v>
      </c>
      <c r="S16" s="439"/>
      <c r="T16" s="439"/>
      <c r="U16" s="439"/>
      <c r="V16" s="440"/>
      <c r="W16" s="481"/>
      <c r="X16" s="482"/>
      <c r="Y16" s="483"/>
      <c r="Z16" s="428" t="s">
        <v>147</v>
      </c>
      <c r="AA16" s="429"/>
      <c r="AB16" s="429"/>
      <c r="AC16" s="429"/>
      <c r="AD16" s="429"/>
      <c r="AE16" s="429"/>
      <c r="AF16" s="429"/>
      <c r="AG16" s="429"/>
      <c r="AH16" s="430"/>
      <c r="AI16" s="431">
        <v>401</v>
      </c>
      <c r="AJ16" s="432"/>
      <c r="AK16" s="432"/>
      <c r="AL16" s="432"/>
      <c r="AM16" s="433"/>
      <c r="AN16" s="431">
        <v>1210619</v>
      </c>
      <c r="AO16" s="432"/>
      <c r="AP16" s="432"/>
      <c r="AQ16" s="432"/>
      <c r="AR16" s="432"/>
      <c r="AS16" s="433"/>
      <c r="AT16" s="431">
        <v>3019</v>
      </c>
      <c r="AU16" s="432"/>
      <c r="AV16" s="432"/>
      <c r="AW16" s="432"/>
      <c r="AX16" s="432"/>
      <c r="AY16" s="434"/>
      <c r="AZ16" s="385" t="s">
        <v>148</v>
      </c>
      <c r="BA16" s="386"/>
      <c r="BB16" s="386"/>
      <c r="BC16" s="386"/>
      <c r="BD16" s="386"/>
      <c r="BE16" s="386"/>
      <c r="BF16" s="386"/>
      <c r="BG16" s="386"/>
      <c r="BH16" s="386"/>
      <c r="BI16" s="386"/>
      <c r="BJ16" s="386"/>
      <c r="BK16" s="386"/>
      <c r="BL16" s="386"/>
      <c r="BM16" s="387"/>
      <c r="BN16" s="388">
        <v>1242234693</v>
      </c>
      <c r="BO16" s="389"/>
      <c r="BP16" s="389"/>
      <c r="BQ16" s="389"/>
      <c r="BR16" s="389"/>
      <c r="BS16" s="389"/>
      <c r="BT16" s="389"/>
      <c r="BU16" s="390"/>
      <c r="BV16" s="388">
        <v>1008773375</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9"/>
      <c r="C17" s="470"/>
      <c r="D17" s="470"/>
      <c r="E17" s="470"/>
      <c r="F17" s="470"/>
      <c r="G17" s="470"/>
      <c r="H17" s="470"/>
      <c r="I17" s="470"/>
      <c r="J17" s="470"/>
      <c r="K17" s="471"/>
      <c r="L17" s="172"/>
      <c r="M17" s="435" t="s">
        <v>149</v>
      </c>
      <c r="N17" s="436"/>
      <c r="O17" s="436"/>
      <c r="P17" s="436"/>
      <c r="Q17" s="437"/>
      <c r="R17" s="438" t="s">
        <v>150</v>
      </c>
      <c r="S17" s="439"/>
      <c r="T17" s="439"/>
      <c r="U17" s="439"/>
      <c r="V17" s="440"/>
      <c r="W17" s="481"/>
      <c r="X17" s="482"/>
      <c r="Y17" s="483"/>
      <c r="Z17" s="428" t="s">
        <v>151</v>
      </c>
      <c r="AA17" s="429"/>
      <c r="AB17" s="429"/>
      <c r="AC17" s="429"/>
      <c r="AD17" s="429"/>
      <c r="AE17" s="429"/>
      <c r="AF17" s="429"/>
      <c r="AG17" s="429"/>
      <c r="AH17" s="430"/>
      <c r="AI17" s="431">
        <v>21327</v>
      </c>
      <c r="AJ17" s="432"/>
      <c r="AK17" s="432"/>
      <c r="AL17" s="432"/>
      <c r="AM17" s="433"/>
      <c r="AN17" s="431">
        <v>70592370</v>
      </c>
      <c r="AO17" s="432"/>
      <c r="AP17" s="432"/>
      <c r="AQ17" s="432"/>
      <c r="AR17" s="432"/>
      <c r="AS17" s="433"/>
      <c r="AT17" s="431">
        <v>3310</v>
      </c>
      <c r="AU17" s="432"/>
      <c r="AV17" s="432"/>
      <c r="AW17" s="432"/>
      <c r="AX17" s="432"/>
      <c r="AY17" s="434"/>
      <c r="AZ17" s="385" t="s">
        <v>152</v>
      </c>
      <c r="BA17" s="386"/>
      <c r="BB17" s="386"/>
      <c r="BC17" s="386"/>
      <c r="BD17" s="386"/>
      <c r="BE17" s="386"/>
      <c r="BF17" s="386"/>
      <c r="BG17" s="386"/>
      <c r="BH17" s="386"/>
      <c r="BI17" s="386"/>
      <c r="BJ17" s="386"/>
      <c r="BK17" s="386"/>
      <c r="BL17" s="386"/>
      <c r="BM17" s="387"/>
      <c r="BN17" s="388">
        <v>1692512245</v>
      </c>
      <c r="BO17" s="389"/>
      <c r="BP17" s="389"/>
      <c r="BQ17" s="389"/>
      <c r="BR17" s="389"/>
      <c r="BS17" s="389"/>
      <c r="BT17" s="389"/>
      <c r="BU17" s="390"/>
      <c r="BV17" s="388">
        <v>1647949505</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153</v>
      </c>
      <c r="C18" s="424"/>
      <c r="D18" s="424"/>
      <c r="E18" s="424"/>
      <c r="F18" s="424"/>
      <c r="G18" s="424"/>
      <c r="H18" s="424"/>
      <c r="I18" s="424"/>
      <c r="J18" s="424"/>
      <c r="K18" s="425"/>
      <c r="L18" s="426">
        <v>1905</v>
      </c>
      <c r="M18" s="427"/>
      <c r="N18" s="427"/>
      <c r="O18" s="427"/>
      <c r="P18" s="427"/>
      <c r="Q18" s="427"/>
      <c r="R18" s="427"/>
      <c r="S18" s="427"/>
      <c r="T18" s="427"/>
      <c r="U18" s="427"/>
      <c r="V18" s="427"/>
      <c r="W18" s="481"/>
      <c r="X18" s="482"/>
      <c r="Y18" s="483"/>
      <c r="Z18" s="428" t="s">
        <v>154</v>
      </c>
      <c r="AA18" s="429"/>
      <c r="AB18" s="429"/>
      <c r="AC18" s="429"/>
      <c r="AD18" s="429"/>
      <c r="AE18" s="429"/>
      <c r="AF18" s="429"/>
      <c r="AG18" s="429"/>
      <c r="AH18" s="430"/>
      <c r="AI18" s="431">
        <v>37549</v>
      </c>
      <c r="AJ18" s="432"/>
      <c r="AK18" s="432"/>
      <c r="AL18" s="432"/>
      <c r="AM18" s="433"/>
      <c r="AN18" s="431">
        <v>128848002</v>
      </c>
      <c r="AO18" s="432"/>
      <c r="AP18" s="432"/>
      <c r="AQ18" s="432"/>
      <c r="AR18" s="432"/>
      <c r="AS18" s="433"/>
      <c r="AT18" s="431">
        <v>3431</v>
      </c>
      <c r="AU18" s="432"/>
      <c r="AV18" s="432"/>
      <c r="AW18" s="432"/>
      <c r="AX18" s="432"/>
      <c r="AY18" s="434"/>
      <c r="AZ18" s="391" t="s">
        <v>155</v>
      </c>
      <c r="BA18" s="392"/>
      <c r="BB18" s="392"/>
      <c r="BC18" s="392"/>
      <c r="BD18" s="392"/>
      <c r="BE18" s="392"/>
      <c r="BF18" s="392"/>
      <c r="BG18" s="392"/>
      <c r="BH18" s="392"/>
      <c r="BI18" s="392"/>
      <c r="BJ18" s="392"/>
      <c r="BK18" s="392"/>
      <c r="BL18" s="392"/>
      <c r="BM18" s="393"/>
      <c r="BN18" s="394">
        <v>2223484269</v>
      </c>
      <c r="BO18" s="395"/>
      <c r="BP18" s="395"/>
      <c r="BQ18" s="395"/>
      <c r="BR18" s="395"/>
      <c r="BS18" s="395"/>
      <c r="BT18" s="395"/>
      <c r="BU18" s="396"/>
      <c r="BV18" s="394">
        <v>2311238732</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156</v>
      </c>
      <c r="C19" s="424"/>
      <c r="D19" s="424"/>
      <c r="E19" s="424"/>
      <c r="F19" s="424"/>
      <c r="G19" s="424"/>
      <c r="H19" s="424"/>
      <c r="I19" s="424"/>
      <c r="J19" s="424"/>
      <c r="K19" s="425"/>
      <c r="L19" s="426">
        <v>4610</v>
      </c>
      <c r="M19" s="427"/>
      <c r="N19" s="427"/>
      <c r="O19" s="427"/>
      <c r="P19" s="427"/>
      <c r="Q19" s="427"/>
      <c r="R19" s="427"/>
      <c r="S19" s="427"/>
      <c r="T19" s="427"/>
      <c r="U19" s="427"/>
      <c r="V19" s="427"/>
      <c r="W19" s="481"/>
      <c r="X19" s="482"/>
      <c r="Y19" s="483"/>
      <c r="Z19" s="428" t="s">
        <v>157</v>
      </c>
      <c r="AA19" s="429"/>
      <c r="AB19" s="429"/>
      <c r="AC19" s="429"/>
      <c r="AD19" s="429"/>
      <c r="AE19" s="429"/>
      <c r="AF19" s="429"/>
      <c r="AG19" s="429"/>
      <c r="AH19" s="430"/>
      <c r="AI19" s="431">
        <v>3226</v>
      </c>
      <c r="AJ19" s="432"/>
      <c r="AK19" s="432"/>
      <c r="AL19" s="432"/>
      <c r="AM19" s="433"/>
      <c r="AN19" s="431">
        <v>9132806</v>
      </c>
      <c r="AO19" s="432"/>
      <c r="AP19" s="432"/>
      <c r="AQ19" s="432"/>
      <c r="AR19" s="432"/>
      <c r="AS19" s="433"/>
      <c r="AT19" s="431">
        <v>2831</v>
      </c>
      <c r="AU19" s="432"/>
      <c r="AV19" s="432"/>
      <c r="AW19" s="432"/>
      <c r="AX19" s="432"/>
      <c r="AY19" s="434"/>
      <c r="AZ19" s="406" t="s">
        <v>158</v>
      </c>
      <c r="BA19" s="407"/>
      <c r="BB19" s="407"/>
      <c r="BC19" s="407"/>
      <c r="BD19" s="407"/>
      <c r="BE19" s="407"/>
      <c r="BF19" s="407"/>
      <c r="BG19" s="407"/>
      <c r="BH19" s="407"/>
      <c r="BI19" s="407"/>
      <c r="BJ19" s="407"/>
      <c r="BK19" s="407"/>
      <c r="BL19" s="407"/>
      <c r="BM19" s="408"/>
      <c r="BN19" s="409">
        <v>4935953926</v>
      </c>
      <c r="BO19" s="410"/>
      <c r="BP19" s="410"/>
      <c r="BQ19" s="410"/>
      <c r="BR19" s="410"/>
      <c r="BS19" s="410"/>
      <c r="BT19" s="410"/>
      <c r="BU19" s="411"/>
      <c r="BV19" s="409">
        <v>5192444085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159</v>
      </c>
      <c r="C20" s="424"/>
      <c r="D20" s="424"/>
      <c r="E20" s="424"/>
      <c r="F20" s="424"/>
      <c r="G20" s="424"/>
      <c r="H20" s="424"/>
      <c r="I20" s="424"/>
      <c r="J20" s="424"/>
      <c r="K20" s="425"/>
      <c r="L20" s="426">
        <v>4135879</v>
      </c>
      <c r="M20" s="427"/>
      <c r="N20" s="427"/>
      <c r="O20" s="427"/>
      <c r="P20" s="427"/>
      <c r="Q20" s="427"/>
      <c r="R20" s="427"/>
      <c r="S20" s="427"/>
      <c r="T20" s="427"/>
      <c r="U20" s="427"/>
      <c r="V20" s="427"/>
      <c r="W20" s="484"/>
      <c r="X20" s="485"/>
      <c r="Y20" s="486"/>
      <c r="Z20" s="428" t="s">
        <v>160</v>
      </c>
      <c r="AA20" s="429"/>
      <c r="AB20" s="429"/>
      <c r="AC20" s="429"/>
      <c r="AD20" s="429"/>
      <c r="AE20" s="429"/>
      <c r="AF20" s="429"/>
      <c r="AG20" s="429"/>
      <c r="AH20" s="430"/>
      <c r="AI20" s="431">
        <v>73905</v>
      </c>
      <c r="AJ20" s="432"/>
      <c r="AK20" s="432"/>
      <c r="AL20" s="432"/>
      <c r="AM20" s="433"/>
      <c r="AN20" s="431">
        <v>245433947</v>
      </c>
      <c r="AO20" s="432"/>
      <c r="AP20" s="432"/>
      <c r="AQ20" s="432"/>
      <c r="AR20" s="432"/>
      <c r="AS20" s="433"/>
      <c r="AT20" s="431">
        <v>3321</v>
      </c>
      <c r="AU20" s="432"/>
      <c r="AV20" s="432"/>
      <c r="AW20" s="432"/>
      <c r="AX20" s="432"/>
      <c r="AY20" s="434"/>
      <c r="AZ20" s="385" t="s">
        <v>161</v>
      </c>
      <c r="BA20" s="386"/>
      <c r="BB20" s="386"/>
      <c r="BC20" s="386"/>
      <c r="BD20" s="386"/>
      <c r="BE20" s="386"/>
      <c r="BF20" s="386"/>
      <c r="BG20" s="386"/>
      <c r="BH20" s="386"/>
      <c r="BI20" s="386"/>
      <c r="BJ20" s="386"/>
      <c r="BK20" s="386"/>
      <c r="BL20" s="386"/>
      <c r="BM20" s="387"/>
      <c r="BN20" s="388">
        <v>433855651</v>
      </c>
      <c r="BO20" s="389"/>
      <c r="BP20" s="389"/>
      <c r="BQ20" s="389"/>
      <c r="BR20" s="389"/>
      <c r="BS20" s="389"/>
      <c r="BT20" s="389"/>
      <c r="BU20" s="390"/>
      <c r="BV20" s="388">
        <v>438768171</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162</v>
      </c>
      <c r="X21" s="418"/>
      <c r="Y21" s="418"/>
      <c r="Z21" s="418"/>
      <c r="AA21" s="418"/>
      <c r="AB21" s="418"/>
      <c r="AC21" s="418"/>
      <c r="AD21" s="418"/>
      <c r="AE21" s="418"/>
      <c r="AF21" s="418"/>
      <c r="AG21" s="418"/>
      <c r="AH21" s="419"/>
      <c r="AI21" s="420">
        <v>100.7</v>
      </c>
      <c r="AJ21" s="421"/>
      <c r="AK21" s="421"/>
      <c r="AL21" s="421"/>
      <c r="AM21" s="421"/>
      <c r="AN21" s="421"/>
      <c r="AO21" s="421"/>
      <c r="AP21" s="421"/>
      <c r="AQ21" s="421"/>
      <c r="AR21" s="421"/>
      <c r="AS21" s="421"/>
      <c r="AT21" s="421"/>
      <c r="AU21" s="421"/>
      <c r="AV21" s="421"/>
      <c r="AW21" s="421"/>
      <c r="AX21" s="421"/>
      <c r="AY21" s="422"/>
      <c r="AZ21" s="391" t="s">
        <v>163</v>
      </c>
      <c r="BA21" s="392"/>
      <c r="BB21" s="392"/>
      <c r="BC21" s="392"/>
      <c r="BD21" s="392"/>
      <c r="BE21" s="392"/>
      <c r="BF21" s="392"/>
      <c r="BG21" s="392"/>
      <c r="BH21" s="392"/>
      <c r="BI21" s="392"/>
      <c r="BJ21" s="392"/>
      <c r="BK21" s="392"/>
      <c r="BL21" s="392"/>
      <c r="BM21" s="393"/>
      <c r="BN21" s="394">
        <v>2536297113</v>
      </c>
      <c r="BO21" s="395"/>
      <c r="BP21" s="395"/>
      <c r="BQ21" s="395"/>
      <c r="BR21" s="395"/>
      <c r="BS21" s="395"/>
      <c r="BT21" s="395"/>
      <c r="BU21" s="396"/>
      <c r="BV21" s="394">
        <v>2698768343</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164</v>
      </c>
      <c r="BA22" s="386"/>
      <c r="BB22" s="386"/>
      <c r="BC22" s="386"/>
      <c r="BD22" s="386"/>
      <c r="BE22" s="386"/>
      <c r="BF22" s="386"/>
      <c r="BG22" s="386"/>
      <c r="BH22" s="386"/>
      <c r="BI22" s="386"/>
      <c r="BJ22" s="386"/>
      <c r="BK22" s="386"/>
      <c r="BL22" s="386"/>
      <c r="BM22" s="387"/>
      <c r="BN22" s="388">
        <v>410748489</v>
      </c>
      <c r="BO22" s="389"/>
      <c r="BP22" s="389"/>
      <c r="BQ22" s="389"/>
      <c r="BR22" s="389"/>
      <c r="BS22" s="389"/>
      <c r="BT22" s="389"/>
      <c r="BU22" s="390"/>
      <c r="BV22" s="388">
        <v>475484793</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165</v>
      </c>
      <c r="BA23" s="386"/>
      <c r="BB23" s="386"/>
      <c r="BC23" s="386"/>
      <c r="BD23" s="386"/>
      <c r="BE23" s="386"/>
      <c r="BF23" s="386"/>
      <c r="BG23" s="386"/>
      <c r="BH23" s="386"/>
      <c r="BI23" s="386"/>
      <c r="BJ23" s="386"/>
      <c r="BK23" s="386"/>
      <c r="BL23" s="386"/>
      <c r="BM23" s="387"/>
      <c r="BN23" s="388">
        <v>13491836</v>
      </c>
      <c r="BO23" s="389"/>
      <c r="BP23" s="389"/>
      <c r="BQ23" s="389"/>
      <c r="BR23" s="389"/>
      <c r="BS23" s="389"/>
      <c r="BT23" s="389"/>
      <c r="BU23" s="390"/>
      <c r="BV23" s="388">
        <v>12964581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166</v>
      </c>
      <c r="BA24" s="386"/>
      <c r="BB24" s="386"/>
      <c r="BC24" s="386"/>
      <c r="BD24" s="386"/>
      <c r="BE24" s="386"/>
      <c r="BF24" s="386"/>
      <c r="BG24" s="386"/>
      <c r="BH24" s="386"/>
      <c r="BI24" s="386"/>
      <c r="BJ24" s="386"/>
      <c r="BK24" s="386"/>
      <c r="BL24" s="386"/>
      <c r="BM24" s="387"/>
      <c r="BN24" s="388">
        <v>55000</v>
      </c>
      <c r="BO24" s="389"/>
      <c r="BP24" s="389"/>
      <c r="BQ24" s="389"/>
      <c r="BR24" s="389"/>
      <c r="BS24" s="389"/>
      <c r="BT24" s="389"/>
      <c r="BU24" s="390"/>
      <c r="BV24" s="388">
        <v>55000</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167</v>
      </c>
      <c r="BA25" s="415"/>
      <c r="BB25" s="415"/>
      <c r="BC25" s="415"/>
      <c r="BD25" s="415"/>
      <c r="BE25" s="415"/>
      <c r="BF25" s="415"/>
      <c r="BG25" s="415"/>
      <c r="BH25" s="415"/>
      <c r="BI25" s="415"/>
      <c r="BJ25" s="415"/>
      <c r="BK25" s="415"/>
      <c r="BL25" s="415"/>
      <c r="BM25" s="416"/>
      <c r="BN25" s="394" t="s">
        <v>131</v>
      </c>
      <c r="BO25" s="395"/>
      <c r="BP25" s="395"/>
      <c r="BQ25" s="395"/>
      <c r="BR25" s="395"/>
      <c r="BS25" s="395"/>
      <c r="BT25" s="395"/>
      <c r="BU25" s="396"/>
      <c r="BV25" s="394" t="s">
        <v>122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168</v>
      </c>
      <c r="BA26" s="398"/>
      <c r="BB26" s="398"/>
      <c r="BC26" s="399"/>
      <c r="BD26" s="406" t="s">
        <v>48</v>
      </c>
      <c r="BE26" s="407"/>
      <c r="BF26" s="407"/>
      <c r="BG26" s="407"/>
      <c r="BH26" s="407"/>
      <c r="BI26" s="407"/>
      <c r="BJ26" s="407"/>
      <c r="BK26" s="407"/>
      <c r="BL26" s="407"/>
      <c r="BM26" s="408"/>
      <c r="BN26" s="409">
        <v>333179975</v>
      </c>
      <c r="BO26" s="410"/>
      <c r="BP26" s="410"/>
      <c r="BQ26" s="410"/>
      <c r="BR26" s="410"/>
      <c r="BS26" s="410"/>
      <c r="BT26" s="410"/>
      <c r="BU26" s="411"/>
      <c r="BV26" s="409">
        <v>367906593</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169</v>
      </c>
      <c r="BE27" s="386"/>
      <c r="BF27" s="386"/>
      <c r="BG27" s="386"/>
      <c r="BH27" s="386"/>
      <c r="BI27" s="386"/>
      <c r="BJ27" s="386"/>
      <c r="BK27" s="386"/>
      <c r="BL27" s="386"/>
      <c r="BM27" s="387"/>
      <c r="BN27" s="388">
        <v>21327234</v>
      </c>
      <c r="BO27" s="389"/>
      <c r="BP27" s="389"/>
      <c r="BQ27" s="389"/>
      <c r="BR27" s="389"/>
      <c r="BS27" s="389"/>
      <c r="BT27" s="389"/>
      <c r="BU27" s="390"/>
      <c r="BV27" s="388">
        <v>22246871</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120824892</v>
      </c>
      <c r="BO28" s="395"/>
      <c r="BP28" s="395"/>
      <c r="BQ28" s="395"/>
      <c r="BR28" s="395"/>
      <c r="BS28" s="395"/>
      <c r="BT28" s="395"/>
      <c r="BU28" s="396"/>
      <c r="BV28" s="394">
        <v>120286214</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170</v>
      </c>
      <c r="D30" s="380"/>
      <c r="E30" s="380"/>
      <c r="F30" s="380"/>
      <c r="G30" s="380"/>
      <c r="H30" s="380"/>
      <c r="I30" s="380"/>
      <c r="J30" s="380"/>
      <c r="K30" s="380"/>
      <c r="L30" s="380"/>
      <c r="M30" s="380"/>
      <c r="N30" s="380"/>
      <c r="O30" s="380"/>
      <c r="P30" s="380"/>
      <c r="Q30" s="380"/>
      <c r="R30" s="380"/>
      <c r="S30" s="380"/>
      <c r="U30" s="381" t="s">
        <v>171</v>
      </c>
      <c r="V30" s="381"/>
      <c r="W30" s="381"/>
      <c r="X30" s="381"/>
      <c r="Y30" s="381"/>
      <c r="Z30" s="381"/>
      <c r="AA30" s="381"/>
      <c r="AB30" s="381"/>
      <c r="AC30" s="381"/>
      <c r="AD30" s="381"/>
      <c r="AE30" s="381"/>
      <c r="AF30" s="381"/>
      <c r="AG30" s="381"/>
      <c r="AH30" s="381"/>
      <c r="AI30" s="381"/>
      <c r="AJ30" s="381"/>
      <c r="AK30" s="381"/>
      <c r="AM30" s="381" t="s">
        <v>172</v>
      </c>
      <c r="AN30" s="381"/>
      <c r="AO30" s="381"/>
      <c r="AP30" s="381"/>
      <c r="AQ30" s="381"/>
      <c r="AR30" s="381"/>
      <c r="AS30" s="381"/>
      <c r="AT30" s="381"/>
      <c r="AU30" s="381"/>
      <c r="AV30" s="381"/>
      <c r="AW30" s="381"/>
      <c r="AX30" s="381"/>
      <c r="AY30" s="381"/>
      <c r="AZ30" s="381"/>
      <c r="BA30" s="381"/>
      <c r="BB30" s="381"/>
      <c r="BC30" s="381"/>
      <c r="BE30" s="381" t="s">
        <v>173</v>
      </c>
      <c r="BF30" s="381"/>
      <c r="BG30" s="381"/>
      <c r="BH30" s="381"/>
      <c r="BI30" s="381"/>
      <c r="BJ30" s="381"/>
      <c r="BK30" s="381"/>
      <c r="BL30" s="381"/>
      <c r="BM30" s="381"/>
      <c r="BN30" s="381"/>
      <c r="BO30" s="381"/>
      <c r="BP30" s="381"/>
      <c r="BQ30" s="381"/>
      <c r="BR30" s="381"/>
      <c r="BS30" s="381"/>
      <c r="BT30" s="381"/>
      <c r="BU30" s="381"/>
      <c r="BW30" s="381" t="s">
        <v>174</v>
      </c>
      <c r="BX30" s="381"/>
      <c r="BY30" s="381"/>
      <c r="BZ30" s="381"/>
      <c r="CA30" s="381"/>
      <c r="CB30" s="381"/>
      <c r="CC30" s="381"/>
      <c r="CD30" s="381"/>
      <c r="CE30" s="381"/>
      <c r="CF30" s="381"/>
      <c r="CG30" s="381"/>
      <c r="CH30" s="381"/>
      <c r="CI30" s="381"/>
      <c r="CJ30" s="381"/>
      <c r="CK30" s="381"/>
      <c r="CL30" s="381"/>
      <c r="CM30" s="381"/>
      <c r="CO30" s="381" t="s">
        <v>175</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176</v>
      </c>
      <c r="D31" s="378"/>
      <c r="E31" s="379" t="s">
        <v>177</v>
      </c>
      <c r="F31" s="379"/>
      <c r="G31" s="379"/>
      <c r="H31" s="379"/>
      <c r="I31" s="379"/>
      <c r="J31" s="379"/>
      <c r="K31" s="379"/>
      <c r="L31" s="379"/>
      <c r="M31" s="379"/>
      <c r="N31" s="379"/>
      <c r="O31" s="379"/>
      <c r="P31" s="379"/>
      <c r="Q31" s="379"/>
      <c r="R31" s="379"/>
      <c r="S31" s="379"/>
      <c r="T31" s="177"/>
      <c r="U31" s="378" t="s">
        <v>178</v>
      </c>
      <c r="V31" s="378"/>
      <c r="W31" s="379" t="s">
        <v>179</v>
      </c>
      <c r="X31" s="379"/>
      <c r="Y31" s="379"/>
      <c r="Z31" s="379"/>
      <c r="AA31" s="379"/>
      <c r="AB31" s="379"/>
      <c r="AC31" s="379"/>
      <c r="AD31" s="379"/>
      <c r="AE31" s="379"/>
      <c r="AF31" s="379"/>
      <c r="AG31" s="379"/>
      <c r="AH31" s="379"/>
      <c r="AI31" s="379"/>
      <c r="AJ31" s="379"/>
      <c r="AK31" s="379"/>
      <c r="AL31" s="177"/>
      <c r="AM31" s="378" t="s">
        <v>180</v>
      </c>
      <c r="AN31" s="378"/>
      <c r="AO31" s="379" t="s">
        <v>177</v>
      </c>
      <c r="AP31" s="379"/>
      <c r="AQ31" s="379"/>
      <c r="AR31" s="379"/>
      <c r="AS31" s="379"/>
      <c r="AT31" s="379"/>
      <c r="AU31" s="379"/>
      <c r="AV31" s="379"/>
      <c r="AW31" s="379"/>
      <c r="AX31" s="379"/>
      <c r="AY31" s="379"/>
      <c r="AZ31" s="379"/>
      <c r="BA31" s="379"/>
      <c r="BB31" s="379"/>
      <c r="BC31" s="379"/>
      <c r="BD31" s="163"/>
      <c r="BE31" s="378" t="s">
        <v>176</v>
      </c>
      <c r="BF31" s="378"/>
      <c r="BG31" s="379" t="s">
        <v>181</v>
      </c>
      <c r="BH31" s="379"/>
      <c r="BI31" s="379"/>
      <c r="BJ31" s="379"/>
      <c r="BK31" s="379"/>
      <c r="BL31" s="379"/>
      <c r="BM31" s="379"/>
      <c r="BN31" s="379"/>
      <c r="BO31" s="379"/>
      <c r="BP31" s="379"/>
      <c r="BQ31" s="379"/>
      <c r="BR31" s="379"/>
      <c r="BS31" s="379"/>
      <c r="BT31" s="379"/>
      <c r="BU31" s="379"/>
      <c r="BV31" s="204"/>
      <c r="BW31" s="378" t="s">
        <v>176</v>
      </c>
      <c r="BX31" s="378"/>
      <c r="BY31" s="379" t="s">
        <v>182</v>
      </c>
      <c r="BZ31" s="379"/>
      <c r="CA31" s="379"/>
      <c r="CB31" s="379"/>
      <c r="CC31" s="379"/>
      <c r="CD31" s="379"/>
      <c r="CE31" s="379"/>
      <c r="CF31" s="379"/>
      <c r="CG31" s="379"/>
      <c r="CH31" s="379"/>
      <c r="CI31" s="379"/>
      <c r="CJ31" s="379"/>
      <c r="CK31" s="379"/>
      <c r="CL31" s="379"/>
      <c r="CM31" s="379"/>
      <c r="CN31" s="177"/>
      <c r="CO31" s="378" t="s">
        <v>183</v>
      </c>
      <c r="CP31" s="378"/>
      <c r="CQ31" s="379" t="s">
        <v>184</v>
      </c>
      <c r="CR31" s="379"/>
      <c r="CS31" s="379"/>
      <c r="CT31" s="379"/>
      <c r="CU31" s="379"/>
      <c r="CV31" s="379"/>
      <c r="CW31" s="379"/>
      <c r="CX31" s="379"/>
      <c r="CY31" s="379"/>
      <c r="CZ31" s="379"/>
      <c r="DA31" s="379"/>
      <c r="DB31" s="379"/>
      <c r="DC31" s="379"/>
      <c r="DD31" s="379"/>
      <c r="DE31" s="379"/>
      <c r="DF31" s="177"/>
      <c r="DG31" s="377" t="s">
        <v>185</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大阪府中央卸売市場事業会計</v>
      </c>
      <c r="AP32" s="376"/>
      <c r="AQ32" s="376"/>
      <c r="AR32" s="376"/>
      <c r="AS32" s="376"/>
      <c r="AT32" s="376"/>
      <c r="AU32" s="376"/>
      <c r="AV32" s="376"/>
      <c r="AW32" s="376"/>
      <c r="AX32" s="376"/>
      <c r="AY32" s="376"/>
      <c r="AZ32" s="376"/>
      <c r="BA32" s="376"/>
      <c r="BB32" s="376"/>
      <c r="BC32" s="376"/>
      <c r="BD32" s="163"/>
      <c r="BE32" s="375">
        <f>IF(BG32="","",MAX(C32:D41,U32:V41,AM32:AN41)+1)</f>
        <v>15</v>
      </c>
      <c r="BF32" s="375"/>
      <c r="BG32" s="376" t="str">
        <f>IF('各会計、関係団体の財政状況及び健全化判断比率'!B32="","",'各会計、関係団体の財政状況及び健全化判断比率'!B32)</f>
        <v>港湾整備事業特別会計</v>
      </c>
      <c r="BH32" s="376"/>
      <c r="BI32" s="376"/>
      <c r="BJ32" s="376"/>
      <c r="BK32" s="376"/>
      <c r="BL32" s="376"/>
      <c r="BM32" s="376"/>
      <c r="BN32" s="376"/>
      <c r="BO32" s="376"/>
      <c r="BP32" s="376"/>
      <c r="BQ32" s="376"/>
      <c r="BR32" s="376"/>
      <c r="BS32" s="376"/>
      <c r="BT32" s="376"/>
      <c r="BU32" s="376"/>
      <c r="BV32" s="163"/>
      <c r="BW32" s="375">
        <f>IF(BY32="","",MAX(C32:D41,U32:V41,AM32:AN41,BE32:BF41)+1)</f>
        <v>17</v>
      </c>
      <c r="BX32" s="375"/>
      <c r="BY32" s="376" t="str">
        <f>IF('各会計、関係団体の財政状況及び健全化判断比率'!B68="","",'各会計、関係団体の財政状況及び健全化判断比率'!B68)</f>
        <v>関西広域連合</v>
      </c>
      <c r="BZ32" s="376"/>
      <c r="CA32" s="376"/>
      <c r="CB32" s="376"/>
      <c r="CC32" s="376"/>
      <c r="CD32" s="376"/>
      <c r="CE32" s="376"/>
      <c r="CF32" s="376"/>
      <c r="CG32" s="376"/>
      <c r="CH32" s="376"/>
      <c r="CI32" s="376"/>
      <c r="CJ32" s="376"/>
      <c r="CK32" s="376"/>
      <c r="CL32" s="376"/>
      <c r="CM32" s="376"/>
      <c r="CN32" s="163"/>
      <c r="CO32" s="375">
        <f>IF(CQ32="","",MAX(C32:D41,U32:V41,AM32:AN41,BE32:BF41,BW32:BX41)+1)</f>
        <v>18</v>
      </c>
      <c r="CP32" s="375"/>
      <c r="CQ32" s="376" t="str">
        <f>IF('各会計、関係団体の財政状況及び健全化判断比率'!BS7="","",'各会計、関係団体の財政状況及び健全化判断比率'!BS7)</f>
        <v>大阪府都市整備推進センター</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日本万国博覧会記念公園事業特別会計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大阪府流域下水道事業会計</v>
      </c>
      <c r="AP33" s="376"/>
      <c r="AQ33" s="376"/>
      <c r="AR33" s="376"/>
      <c r="AS33" s="376"/>
      <c r="AT33" s="376"/>
      <c r="AU33" s="376"/>
      <c r="AV33" s="376"/>
      <c r="AW33" s="376"/>
      <c r="AX33" s="376"/>
      <c r="AY33" s="376"/>
      <c r="AZ33" s="376"/>
      <c r="BA33" s="376"/>
      <c r="BB33" s="376"/>
      <c r="BC33" s="376"/>
      <c r="BD33" s="163"/>
      <c r="BE33" s="375">
        <f t="shared" ref="BE33:BE41" si="2">IF(BG33="","",BE32+1)</f>
        <v>16</v>
      </c>
      <c r="BF33" s="375"/>
      <c r="BG33" s="376" t="str">
        <f>IF('各会計、関係団体の財政状況及び健全化判断比率'!B33="","",'各会計、関係団体の財政状況及び健全化判断比率'!B33)</f>
        <v>箕面北部丘陵整備事業特別会計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19</v>
      </c>
      <c r="CP33" s="375"/>
      <c r="CQ33" s="376" t="str">
        <f>IF('各会計、関係団体の財政状況及び健全化判断比率'!BS8="","",'各会計、関係団体の財政状況及び健全化判断比率'!BS8)</f>
        <v>関西・大阪二十一世紀協会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就農支援資金等特別会計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大阪府まちづくり促進事業会計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20</v>
      </c>
      <c r="CP34" s="375"/>
      <c r="CQ34" s="376" t="str">
        <f>IF('各会計、関係団体の財政状況及び健全化判断比率'!BS9="","",'各会計、関係団体の財政状況及び健全化判断比率'!BS9)</f>
        <v>大阪府みどり公社</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大阪府営住宅事業特別会計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21</v>
      </c>
      <c r="CP35" s="375"/>
      <c r="CQ35" s="376" t="str">
        <f>IF('各会計、関係団体の財政状況及び健全化判断比率'!BS10="","",'各会計、関係団体の財政状況及び健全化判断比率'!BS10)</f>
        <v>大阪府漁業振興基金</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関西国際空港関連事業特別会計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22</v>
      </c>
      <c r="CP36" s="375"/>
      <c r="CQ36" s="376" t="str">
        <f>IF('各会計、関係団体の財政状況及び健全化判断比率'!BS11="","",'各会計、関係団体の財政状況及び健全化判断比率'!BS11)</f>
        <v>大阪府地域支援人権金融公社</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不動産調達特別会計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23</v>
      </c>
      <c r="CP37" s="375"/>
      <c r="CQ37" s="376" t="str">
        <f>IF('各会計、関係団体の財政状況及び健全化判断比率'!BS12="","",'各会計、関係団体の財政状況及び健全化判断比率'!BS12)</f>
        <v>大阪産業局</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市町村施設整備資金特別会計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24</v>
      </c>
      <c r="CP38" s="375"/>
      <c r="CQ38" s="376" t="str">
        <f>IF('各会計、関係団体の財政状況及び健全化判断比率'!BS13="","",'各会計、関係団体の財政状況及び健全化判断比率'!BS13)</f>
        <v>千里ライフサイエンス振興財団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公債管理特別会計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25</v>
      </c>
      <c r="CP39" s="375"/>
      <c r="CQ39" s="376" t="str">
        <f>IF('各会計、関係団体の財政状況及び健全化判断比率'!BS14="","",'各会計、関係団体の財政状況及び健全化判断比率'!BS14)</f>
        <v>大阪府地域福祉推進財団</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地方消費税清算特別会計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26</v>
      </c>
      <c r="CP40" s="375"/>
      <c r="CQ40" s="376" t="str">
        <f>IF('各会計、関係団体の財政状況及び健全化判断比率'!BS15="","",'各会計、関係団体の財政状況及び健全化判断比率'!BS15)</f>
        <v>大阪府保健医療財団</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母子父子寡婦福祉資金特別会計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27</v>
      </c>
      <c r="CP41" s="375"/>
      <c r="CQ41" s="376" t="str">
        <f>IF('各会計、関係団体の財政状況及び健全化判断比率'!BS16="","",'各会計、関係団体の財政状況及び健全化判断比率'!BS16)</f>
        <v>大阪府生活衛生営業指導センター</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186</v>
      </c>
      <c r="E44" s="373" t="s">
        <v>187</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188</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189</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190</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191</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192</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193</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M0TtAuLMcabpBZlYClmqTCVhg80z3+pw09LVco2ygTckNIDAIHnu/hx8A+KSr0qkerxqJCaFnqcvo40oo/YqPg==" saltValue="H8b2VzzZ/swyA6KW1bcY2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N7:BU7"/>
    <mergeCell ref="DB7:DI7"/>
    <mergeCell ref="BN8:BU8"/>
    <mergeCell ref="BV8:CC8"/>
    <mergeCell ref="CD8:CS8"/>
    <mergeCell ref="CT8:DA8"/>
    <mergeCell ref="DB8:DI8"/>
    <mergeCell ref="DB6:DI6"/>
    <mergeCell ref="BN11:BU11"/>
    <mergeCell ref="BV11:CC11"/>
    <mergeCell ref="CD11:CS11"/>
    <mergeCell ref="CT11:DA11"/>
    <mergeCell ref="DB11:DI11"/>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194</v>
      </c>
      <c r="DD1" s="678"/>
      <c r="DE1" s="678"/>
      <c r="DF1" s="678"/>
      <c r="DG1" s="678"/>
      <c r="DH1" s="678"/>
      <c r="DI1" s="679"/>
      <c r="DK1" s="677" t="s">
        <v>195</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197</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198</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199</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200</v>
      </c>
      <c r="S4" s="648"/>
      <c r="T4" s="648"/>
      <c r="U4" s="648"/>
      <c r="V4" s="648"/>
      <c r="W4" s="648"/>
      <c r="X4" s="648"/>
      <c r="Y4" s="649"/>
      <c r="Z4" s="647" t="s">
        <v>201</v>
      </c>
      <c r="AA4" s="648"/>
      <c r="AB4" s="648"/>
      <c r="AC4" s="649"/>
      <c r="AD4" s="647" t="s">
        <v>202</v>
      </c>
      <c r="AE4" s="648"/>
      <c r="AF4" s="648"/>
      <c r="AG4" s="648"/>
      <c r="AH4" s="648"/>
      <c r="AI4" s="648"/>
      <c r="AJ4" s="648"/>
      <c r="AK4" s="649"/>
      <c r="AL4" s="647" t="s">
        <v>201</v>
      </c>
      <c r="AM4" s="648"/>
      <c r="AN4" s="648"/>
      <c r="AO4" s="649"/>
      <c r="AP4" s="680" t="s">
        <v>203</v>
      </c>
      <c r="AQ4" s="680"/>
      <c r="AR4" s="680"/>
      <c r="AS4" s="680"/>
      <c r="AT4" s="680"/>
      <c r="AU4" s="680"/>
      <c r="AV4" s="680"/>
      <c r="AW4" s="680"/>
      <c r="AX4" s="680"/>
      <c r="AY4" s="680"/>
      <c r="AZ4" s="680"/>
      <c r="BA4" s="680"/>
      <c r="BB4" s="680"/>
      <c r="BC4" s="680"/>
      <c r="BD4" s="680" t="s">
        <v>204</v>
      </c>
      <c r="BE4" s="680"/>
      <c r="BF4" s="680"/>
      <c r="BG4" s="680"/>
      <c r="BH4" s="680"/>
      <c r="BI4" s="680"/>
      <c r="BJ4" s="680"/>
      <c r="BK4" s="680"/>
      <c r="BL4" s="680" t="s">
        <v>201</v>
      </c>
      <c r="BM4" s="680"/>
      <c r="BN4" s="680"/>
      <c r="BO4" s="680"/>
      <c r="BP4" s="680" t="s">
        <v>205</v>
      </c>
      <c r="BQ4" s="680"/>
      <c r="BR4" s="680"/>
      <c r="BS4" s="680"/>
      <c r="BT4" s="680"/>
      <c r="BU4" s="680"/>
      <c r="BV4" s="680"/>
      <c r="BW4" s="680"/>
      <c r="BY4" s="647" t="s">
        <v>206</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207</v>
      </c>
      <c r="C5" s="642"/>
      <c r="D5" s="642"/>
      <c r="E5" s="642"/>
      <c r="F5" s="642"/>
      <c r="G5" s="642"/>
      <c r="H5" s="642"/>
      <c r="I5" s="642"/>
      <c r="J5" s="642"/>
      <c r="K5" s="642"/>
      <c r="L5" s="642"/>
      <c r="M5" s="642"/>
      <c r="N5" s="642"/>
      <c r="O5" s="642"/>
      <c r="P5" s="642"/>
      <c r="Q5" s="643"/>
      <c r="R5" s="664">
        <v>1455218797</v>
      </c>
      <c r="S5" s="656"/>
      <c r="T5" s="656"/>
      <c r="U5" s="656"/>
      <c r="V5" s="656"/>
      <c r="W5" s="656"/>
      <c r="X5" s="656"/>
      <c r="Y5" s="657"/>
      <c r="Z5" s="675">
        <v>36.9</v>
      </c>
      <c r="AA5" s="675"/>
      <c r="AB5" s="675"/>
      <c r="AC5" s="675"/>
      <c r="AD5" s="676">
        <v>1113123177</v>
      </c>
      <c r="AE5" s="676"/>
      <c r="AF5" s="676"/>
      <c r="AG5" s="676"/>
      <c r="AH5" s="676"/>
      <c r="AI5" s="676"/>
      <c r="AJ5" s="676"/>
      <c r="AK5" s="676"/>
      <c r="AL5" s="658">
        <v>68.900000000000006</v>
      </c>
      <c r="AM5" s="659"/>
      <c r="AN5" s="659"/>
      <c r="AO5" s="660"/>
      <c r="AP5" s="641" t="s">
        <v>208</v>
      </c>
      <c r="AQ5" s="642"/>
      <c r="AR5" s="642"/>
      <c r="AS5" s="642"/>
      <c r="AT5" s="642"/>
      <c r="AU5" s="642"/>
      <c r="AV5" s="642"/>
      <c r="AW5" s="642"/>
      <c r="AX5" s="642"/>
      <c r="AY5" s="642"/>
      <c r="AZ5" s="642"/>
      <c r="BA5" s="642"/>
      <c r="BB5" s="642"/>
      <c r="BC5" s="643"/>
      <c r="BD5" s="580">
        <v>1453972186</v>
      </c>
      <c r="BE5" s="581"/>
      <c r="BF5" s="581"/>
      <c r="BG5" s="581"/>
      <c r="BH5" s="581"/>
      <c r="BI5" s="581"/>
      <c r="BJ5" s="581"/>
      <c r="BK5" s="582"/>
      <c r="BL5" s="652">
        <v>99.9</v>
      </c>
      <c r="BM5" s="652"/>
      <c r="BN5" s="652"/>
      <c r="BO5" s="652"/>
      <c r="BP5" s="650">
        <v>49797352</v>
      </c>
      <c r="BQ5" s="650"/>
      <c r="BR5" s="650"/>
      <c r="BS5" s="650"/>
      <c r="BT5" s="650"/>
      <c r="BU5" s="650"/>
      <c r="BV5" s="650"/>
      <c r="BW5" s="651"/>
      <c r="BY5" s="647" t="s">
        <v>203</v>
      </c>
      <c r="BZ5" s="648"/>
      <c r="CA5" s="648"/>
      <c r="CB5" s="648"/>
      <c r="CC5" s="648"/>
      <c r="CD5" s="648"/>
      <c r="CE5" s="648"/>
      <c r="CF5" s="648"/>
      <c r="CG5" s="648"/>
      <c r="CH5" s="648"/>
      <c r="CI5" s="648"/>
      <c r="CJ5" s="648"/>
      <c r="CK5" s="648"/>
      <c r="CL5" s="649"/>
      <c r="CM5" s="647" t="s">
        <v>209</v>
      </c>
      <c r="CN5" s="648"/>
      <c r="CO5" s="648"/>
      <c r="CP5" s="648"/>
      <c r="CQ5" s="648"/>
      <c r="CR5" s="648"/>
      <c r="CS5" s="648"/>
      <c r="CT5" s="649"/>
      <c r="CU5" s="647" t="s">
        <v>201</v>
      </c>
      <c r="CV5" s="648"/>
      <c r="CW5" s="648"/>
      <c r="CX5" s="649"/>
      <c r="CY5" s="647" t="s">
        <v>210</v>
      </c>
      <c r="CZ5" s="648"/>
      <c r="DA5" s="648"/>
      <c r="DB5" s="648"/>
      <c r="DC5" s="648"/>
      <c r="DD5" s="648"/>
      <c r="DE5" s="648"/>
      <c r="DF5" s="648"/>
      <c r="DG5" s="648"/>
      <c r="DH5" s="648"/>
      <c r="DI5" s="648"/>
      <c r="DJ5" s="648"/>
      <c r="DK5" s="649"/>
      <c r="DL5" s="647" t="s">
        <v>211</v>
      </c>
      <c r="DM5" s="648"/>
      <c r="DN5" s="648"/>
      <c r="DO5" s="648"/>
      <c r="DP5" s="648"/>
      <c r="DQ5" s="648"/>
      <c r="DR5" s="648"/>
      <c r="DS5" s="648"/>
      <c r="DT5" s="648"/>
      <c r="DU5" s="648"/>
      <c r="DV5" s="648"/>
      <c r="DW5" s="648"/>
      <c r="DX5" s="649"/>
    </row>
    <row r="6" spans="2:138" ht="11.25" customHeight="1" x14ac:dyDescent="0.15">
      <c r="B6" s="577" t="s">
        <v>212</v>
      </c>
      <c r="C6" s="578"/>
      <c r="D6" s="578"/>
      <c r="E6" s="578"/>
      <c r="F6" s="578"/>
      <c r="G6" s="578"/>
      <c r="H6" s="578"/>
      <c r="I6" s="578"/>
      <c r="J6" s="578"/>
      <c r="K6" s="578"/>
      <c r="L6" s="578"/>
      <c r="M6" s="578"/>
      <c r="N6" s="578"/>
      <c r="O6" s="578"/>
      <c r="P6" s="578"/>
      <c r="Q6" s="579"/>
      <c r="R6" s="580">
        <v>170066078</v>
      </c>
      <c r="S6" s="581"/>
      <c r="T6" s="581"/>
      <c r="U6" s="581"/>
      <c r="V6" s="581"/>
      <c r="W6" s="581"/>
      <c r="X6" s="581"/>
      <c r="Y6" s="582"/>
      <c r="Z6" s="652">
        <v>4.3</v>
      </c>
      <c r="AA6" s="652"/>
      <c r="AB6" s="652"/>
      <c r="AC6" s="652"/>
      <c r="AD6" s="650">
        <v>170066078</v>
      </c>
      <c r="AE6" s="650"/>
      <c r="AF6" s="650"/>
      <c r="AG6" s="650"/>
      <c r="AH6" s="650"/>
      <c r="AI6" s="650"/>
      <c r="AJ6" s="650"/>
      <c r="AK6" s="650"/>
      <c r="AL6" s="583">
        <v>10.5</v>
      </c>
      <c r="AM6" s="653"/>
      <c r="AN6" s="653"/>
      <c r="AO6" s="654"/>
      <c r="AP6" s="577" t="s">
        <v>213</v>
      </c>
      <c r="AQ6" s="578"/>
      <c r="AR6" s="578"/>
      <c r="AS6" s="578"/>
      <c r="AT6" s="578"/>
      <c r="AU6" s="578"/>
      <c r="AV6" s="578"/>
      <c r="AW6" s="578"/>
      <c r="AX6" s="578"/>
      <c r="AY6" s="578"/>
      <c r="AZ6" s="578"/>
      <c r="BA6" s="578"/>
      <c r="BB6" s="578"/>
      <c r="BC6" s="579"/>
      <c r="BD6" s="580">
        <v>1453972186</v>
      </c>
      <c r="BE6" s="581"/>
      <c r="BF6" s="581"/>
      <c r="BG6" s="581"/>
      <c r="BH6" s="581"/>
      <c r="BI6" s="581"/>
      <c r="BJ6" s="581"/>
      <c r="BK6" s="582"/>
      <c r="BL6" s="652">
        <v>99.9</v>
      </c>
      <c r="BM6" s="652"/>
      <c r="BN6" s="652"/>
      <c r="BO6" s="652"/>
      <c r="BP6" s="650">
        <v>49797352</v>
      </c>
      <c r="BQ6" s="650"/>
      <c r="BR6" s="650"/>
      <c r="BS6" s="650"/>
      <c r="BT6" s="650"/>
      <c r="BU6" s="650"/>
      <c r="BV6" s="650"/>
      <c r="BW6" s="651"/>
      <c r="BY6" s="641" t="s">
        <v>214</v>
      </c>
      <c r="BZ6" s="642"/>
      <c r="CA6" s="642"/>
      <c r="CB6" s="642"/>
      <c r="CC6" s="642"/>
      <c r="CD6" s="642"/>
      <c r="CE6" s="642"/>
      <c r="CF6" s="642"/>
      <c r="CG6" s="642"/>
      <c r="CH6" s="642"/>
      <c r="CI6" s="642"/>
      <c r="CJ6" s="642"/>
      <c r="CK6" s="642"/>
      <c r="CL6" s="643"/>
      <c r="CM6" s="580">
        <v>2426915</v>
      </c>
      <c r="CN6" s="581"/>
      <c r="CO6" s="581"/>
      <c r="CP6" s="581"/>
      <c r="CQ6" s="581"/>
      <c r="CR6" s="581"/>
      <c r="CS6" s="581"/>
      <c r="CT6" s="582"/>
      <c r="CU6" s="652">
        <v>0.1</v>
      </c>
      <c r="CV6" s="652"/>
      <c r="CW6" s="652"/>
      <c r="CX6" s="652"/>
      <c r="CY6" s="568" t="s">
        <v>215</v>
      </c>
      <c r="CZ6" s="581"/>
      <c r="DA6" s="581"/>
      <c r="DB6" s="581"/>
      <c r="DC6" s="581"/>
      <c r="DD6" s="581"/>
      <c r="DE6" s="581"/>
      <c r="DF6" s="581"/>
      <c r="DG6" s="581"/>
      <c r="DH6" s="581"/>
      <c r="DI6" s="581"/>
      <c r="DJ6" s="581"/>
      <c r="DK6" s="582"/>
      <c r="DL6" s="568">
        <v>2426915</v>
      </c>
      <c r="DM6" s="581"/>
      <c r="DN6" s="581"/>
      <c r="DO6" s="581"/>
      <c r="DP6" s="581"/>
      <c r="DQ6" s="581"/>
      <c r="DR6" s="581"/>
      <c r="DS6" s="581"/>
      <c r="DT6" s="581"/>
      <c r="DU6" s="581"/>
      <c r="DV6" s="581"/>
      <c r="DW6" s="581"/>
      <c r="DX6" s="671"/>
    </row>
    <row r="7" spans="2:138" ht="11.25" customHeight="1" x14ac:dyDescent="0.15">
      <c r="B7" s="577" t="s">
        <v>216</v>
      </c>
      <c r="C7" s="578"/>
      <c r="D7" s="578"/>
      <c r="E7" s="578"/>
      <c r="F7" s="578"/>
      <c r="G7" s="578"/>
      <c r="H7" s="578"/>
      <c r="I7" s="578"/>
      <c r="J7" s="578"/>
      <c r="K7" s="578"/>
      <c r="L7" s="578"/>
      <c r="M7" s="578"/>
      <c r="N7" s="578"/>
      <c r="O7" s="578"/>
      <c r="P7" s="578"/>
      <c r="Q7" s="579"/>
      <c r="R7" s="580">
        <v>2685924</v>
      </c>
      <c r="S7" s="581"/>
      <c r="T7" s="581"/>
      <c r="U7" s="581"/>
      <c r="V7" s="581"/>
      <c r="W7" s="581"/>
      <c r="X7" s="581"/>
      <c r="Y7" s="582"/>
      <c r="Z7" s="652">
        <v>0.1</v>
      </c>
      <c r="AA7" s="652"/>
      <c r="AB7" s="652"/>
      <c r="AC7" s="652"/>
      <c r="AD7" s="650">
        <v>2685924</v>
      </c>
      <c r="AE7" s="650"/>
      <c r="AF7" s="650"/>
      <c r="AG7" s="650"/>
      <c r="AH7" s="650"/>
      <c r="AI7" s="650"/>
      <c r="AJ7" s="650"/>
      <c r="AK7" s="650"/>
      <c r="AL7" s="583">
        <v>0.2</v>
      </c>
      <c r="AM7" s="653"/>
      <c r="AN7" s="653"/>
      <c r="AO7" s="654"/>
      <c r="AP7" s="577" t="s">
        <v>217</v>
      </c>
      <c r="AQ7" s="578"/>
      <c r="AR7" s="578"/>
      <c r="AS7" s="578"/>
      <c r="AT7" s="578"/>
      <c r="AU7" s="578"/>
      <c r="AV7" s="578"/>
      <c r="AW7" s="578"/>
      <c r="AX7" s="578"/>
      <c r="AY7" s="578"/>
      <c r="AZ7" s="578"/>
      <c r="BA7" s="578"/>
      <c r="BB7" s="578"/>
      <c r="BC7" s="579"/>
      <c r="BD7" s="580">
        <v>362959220</v>
      </c>
      <c r="BE7" s="581"/>
      <c r="BF7" s="581"/>
      <c r="BG7" s="581"/>
      <c r="BH7" s="581"/>
      <c r="BI7" s="581"/>
      <c r="BJ7" s="581"/>
      <c r="BK7" s="582"/>
      <c r="BL7" s="652">
        <v>24.9</v>
      </c>
      <c r="BM7" s="652"/>
      <c r="BN7" s="652"/>
      <c r="BO7" s="652"/>
      <c r="BP7" s="650">
        <v>22093647</v>
      </c>
      <c r="BQ7" s="650"/>
      <c r="BR7" s="650"/>
      <c r="BS7" s="650"/>
      <c r="BT7" s="650"/>
      <c r="BU7" s="650"/>
      <c r="BV7" s="650"/>
      <c r="BW7" s="651"/>
      <c r="BY7" s="577" t="s">
        <v>218</v>
      </c>
      <c r="BZ7" s="578"/>
      <c r="CA7" s="578"/>
      <c r="CB7" s="578"/>
      <c r="CC7" s="578"/>
      <c r="CD7" s="578"/>
      <c r="CE7" s="578"/>
      <c r="CF7" s="578"/>
      <c r="CG7" s="578"/>
      <c r="CH7" s="578"/>
      <c r="CI7" s="578"/>
      <c r="CJ7" s="578"/>
      <c r="CK7" s="578"/>
      <c r="CL7" s="579"/>
      <c r="CM7" s="580">
        <v>122261858</v>
      </c>
      <c r="CN7" s="581"/>
      <c r="CO7" s="581"/>
      <c r="CP7" s="581"/>
      <c r="CQ7" s="581"/>
      <c r="CR7" s="581"/>
      <c r="CS7" s="581"/>
      <c r="CT7" s="582"/>
      <c r="CU7" s="652">
        <v>3.1</v>
      </c>
      <c r="CV7" s="652"/>
      <c r="CW7" s="652"/>
      <c r="CX7" s="652"/>
      <c r="CY7" s="568">
        <v>3760428</v>
      </c>
      <c r="CZ7" s="581"/>
      <c r="DA7" s="581"/>
      <c r="DB7" s="581"/>
      <c r="DC7" s="581"/>
      <c r="DD7" s="581"/>
      <c r="DE7" s="581"/>
      <c r="DF7" s="581"/>
      <c r="DG7" s="581"/>
      <c r="DH7" s="581"/>
      <c r="DI7" s="581"/>
      <c r="DJ7" s="581"/>
      <c r="DK7" s="582"/>
      <c r="DL7" s="568">
        <v>113727539</v>
      </c>
      <c r="DM7" s="581"/>
      <c r="DN7" s="581"/>
      <c r="DO7" s="581"/>
      <c r="DP7" s="581"/>
      <c r="DQ7" s="581"/>
      <c r="DR7" s="581"/>
      <c r="DS7" s="581"/>
      <c r="DT7" s="581"/>
      <c r="DU7" s="581"/>
      <c r="DV7" s="581"/>
      <c r="DW7" s="581"/>
      <c r="DX7" s="671"/>
    </row>
    <row r="8" spans="2:138" ht="11.25" customHeight="1" x14ac:dyDescent="0.15">
      <c r="B8" s="577" t="s">
        <v>219</v>
      </c>
      <c r="C8" s="578"/>
      <c r="D8" s="578"/>
      <c r="E8" s="578"/>
      <c r="F8" s="578"/>
      <c r="G8" s="578"/>
      <c r="H8" s="578"/>
      <c r="I8" s="578"/>
      <c r="J8" s="578"/>
      <c r="K8" s="578"/>
      <c r="L8" s="578"/>
      <c r="M8" s="578"/>
      <c r="N8" s="578"/>
      <c r="O8" s="578"/>
      <c r="P8" s="578"/>
      <c r="Q8" s="579"/>
      <c r="R8" s="580" t="s">
        <v>122</v>
      </c>
      <c r="S8" s="581"/>
      <c r="T8" s="581"/>
      <c r="U8" s="581"/>
      <c r="V8" s="581"/>
      <c r="W8" s="581"/>
      <c r="X8" s="581"/>
      <c r="Y8" s="582"/>
      <c r="Z8" s="652" t="s">
        <v>122</v>
      </c>
      <c r="AA8" s="652"/>
      <c r="AB8" s="652"/>
      <c r="AC8" s="652"/>
      <c r="AD8" s="650" t="s">
        <v>122</v>
      </c>
      <c r="AE8" s="650"/>
      <c r="AF8" s="650"/>
      <c r="AG8" s="650"/>
      <c r="AH8" s="650"/>
      <c r="AI8" s="650"/>
      <c r="AJ8" s="650"/>
      <c r="AK8" s="650"/>
      <c r="AL8" s="583" t="s">
        <v>122</v>
      </c>
      <c r="AM8" s="653"/>
      <c r="AN8" s="653"/>
      <c r="AO8" s="654"/>
      <c r="AP8" s="577" t="s">
        <v>220</v>
      </c>
      <c r="AQ8" s="578"/>
      <c r="AR8" s="578"/>
      <c r="AS8" s="578"/>
      <c r="AT8" s="578"/>
      <c r="AU8" s="578"/>
      <c r="AV8" s="578"/>
      <c r="AW8" s="578"/>
      <c r="AX8" s="578"/>
      <c r="AY8" s="578"/>
      <c r="AZ8" s="578"/>
      <c r="BA8" s="578"/>
      <c r="BB8" s="578"/>
      <c r="BC8" s="579"/>
      <c r="BD8" s="580">
        <v>7697690</v>
      </c>
      <c r="BE8" s="581"/>
      <c r="BF8" s="581"/>
      <c r="BG8" s="581"/>
      <c r="BH8" s="581"/>
      <c r="BI8" s="581"/>
      <c r="BJ8" s="581"/>
      <c r="BK8" s="582"/>
      <c r="BL8" s="652">
        <v>0.5</v>
      </c>
      <c r="BM8" s="652"/>
      <c r="BN8" s="652"/>
      <c r="BO8" s="652"/>
      <c r="BP8" s="650">
        <v>1271028</v>
      </c>
      <c r="BQ8" s="650"/>
      <c r="BR8" s="650"/>
      <c r="BS8" s="650"/>
      <c r="BT8" s="650"/>
      <c r="BU8" s="650"/>
      <c r="BV8" s="650"/>
      <c r="BW8" s="651"/>
      <c r="BY8" s="577" t="s">
        <v>221</v>
      </c>
      <c r="BZ8" s="578"/>
      <c r="CA8" s="578"/>
      <c r="CB8" s="578"/>
      <c r="CC8" s="578"/>
      <c r="CD8" s="578"/>
      <c r="CE8" s="578"/>
      <c r="CF8" s="578"/>
      <c r="CG8" s="578"/>
      <c r="CH8" s="578"/>
      <c r="CI8" s="578"/>
      <c r="CJ8" s="578"/>
      <c r="CK8" s="578"/>
      <c r="CL8" s="579"/>
      <c r="CM8" s="580">
        <v>678133747</v>
      </c>
      <c r="CN8" s="581"/>
      <c r="CO8" s="581"/>
      <c r="CP8" s="581"/>
      <c r="CQ8" s="581"/>
      <c r="CR8" s="581"/>
      <c r="CS8" s="581"/>
      <c r="CT8" s="582"/>
      <c r="CU8" s="583">
        <v>17.399999999999999</v>
      </c>
      <c r="CV8" s="653"/>
      <c r="CW8" s="653"/>
      <c r="CX8" s="661"/>
      <c r="CY8" s="568">
        <v>9268189</v>
      </c>
      <c r="CZ8" s="581"/>
      <c r="DA8" s="581"/>
      <c r="DB8" s="581"/>
      <c r="DC8" s="581"/>
      <c r="DD8" s="581"/>
      <c r="DE8" s="581"/>
      <c r="DF8" s="581"/>
      <c r="DG8" s="581"/>
      <c r="DH8" s="581"/>
      <c r="DI8" s="581"/>
      <c r="DJ8" s="581"/>
      <c r="DK8" s="582"/>
      <c r="DL8" s="568">
        <v>592543816</v>
      </c>
      <c r="DM8" s="581"/>
      <c r="DN8" s="581"/>
      <c r="DO8" s="581"/>
      <c r="DP8" s="581"/>
      <c r="DQ8" s="581"/>
      <c r="DR8" s="581"/>
      <c r="DS8" s="581"/>
      <c r="DT8" s="581"/>
      <c r="DU8" s="581"/>
      <c r="DV8" s="581"/>
      <c r="DW8" s="581"/>
      <c r="DX8" s="671"/>
    </row>
    <row r="9" spans="2:138" ht="11.25" customHeight="1" x14ac:dyDescent="0.15">
      <c r="B9" s="577" t="s">
        <v>222</v>
      </c>
      <c r="C9" s="578"/>
      <c r="D9" s="578"/>
      <c r="E9" s="578"/>
      <c r="F9" s="578"/>
      <c r="G9" s="578"/>
      <c r="H9" s="578"/>
      <c r="I9" s="578"/>
      <c r="J9" s="578"/>
      <c r="K9" s="578"/>
      <c r="L9" s="578"/>
      <c r="M9" s="578"/>
      <c r="N9" s="578"/>
      <c r="O9" s="578"/>
      <c r="P9" s="578"/>
      <c r="Q9" s="579"/>
      <c r="R9" s="580" t="s">
        <v>122</v>
      </c>
      <c r="S9" s="581"/>
      <c r="T9" s="581"/>
      <c r="U9" s="581"/>
      <c r="V9" s="581"/>
      <c r="W9" s="581"/>
      <c r="X9" s="581"/>
      <c r="Y9" s="582"/>
      <c r="Z9" s="652" t="s">
        <v>122</v>
      </c>
      <c r="AA9" s="652"/>
      <c r="AB9" s="652"/>
      <c r="AC9" s="652"/>
      <c r="AD9" s="650" t="s">
        <v>122</v>
      </c>
      <c r="AE9" s="650"/>
      <c r="AF9" s="650"/>
      <c r="AG9" s="650"/>
      <c r="AH9" s="650"/>
      <c r="AI9" s="650"/>
      <c r="AJ9" s="650"/>
      <c r="AK9" s="650"/>
      <c r="AL9" s="583" t="s">
        <v>215</v>
      </c>
      <c r="AM9" s="653"/>
      <c r="AN9" s="653"/>
      <c r="AO9" s="654"/>
      <c r="AP9" s="577" t="s">
        <v>223</v>
      </c>
      <c r="AQ9" s="578"/>
      <c r="AR9" s="578"/>
      <c r="AS9" s="578"/>
      <c r="AT9" s="578"/>
      <c r="AU9" s="578"/>
      <c r="AV9" s="578"/>
      <c r="AW9" s="578"/>
      <c r="AX9" s="578"/>
      <c r="AY9" s="578"/>
      <c r="AZ9" s="578"/>
      <c r="BA9" s="578"/>
      <c r="BB9" s="578"/>
      <c r="BC9" s="579"/>
      <c r="BD9" s="580">
        <v>272743398</v>
      </c>
      <c r="BE9" s="581"/>
      <c r="BF9" s="581"/>
      <c r="BG9" s="581"/>
      <c r="BH9" s="581"/>
      <c r="BI9" s="581"/>
      <c r="BJ9" s="581"/>
      <c r="BK9" s="582"/>
      <c r="BL9" s="652">
        <v>18.7</v>
      </c>
      <c r="BM9" s="652"/>
      <c r="BN9" s="652"/>
      <c r="BO9" s="652"/>
      <c r="BP9" s="650" t="s">
        <v>131</v>
      </c>
      <c r="BQ9" s="650"/>
      <c r="BR9" s="650"/>
      <c r="BS9" s="650"/>
      <c r="BT9" s="650"/>
      <c r="BU9" s="650"/>
      <c r="BV9" s="650"/>
      <c r="BW9" s="651"/>
      <c r="BY9" s="577" t="s">
        <v>224</v>
      </c>
      <c r="BZ9" s="578"/>
      <c r="CA9" s="578"/>
      <c r="CB9" s="578"/>
      <c r="CC9" s="578"/>
      <c r="CD9" s="578"/>
      <c r="CE9" s="578"/>
      <c r="CF9" s="578"/>
      <c r="CG9" s="578"/>
      <c r="CH9" s="578"/>
      <c r="CI9" s="578"/>
      <c r="CJ9" s="578"/>
      <c r="CK9" s="578"/>
      <c r="CL9" s="579"/>
      <c r="CM9" s="580">
        <v>473418429</v>
      </c>
      <c r="CN9" s="581"/>
      <c r="CO9" s="581"/>
      <c r="CP9" s="581"/>
      <c r="CQ9" s="581"/>
      <c r="CR9" s="581"/>
      <c r="CS9" s="581"/>
      <c r="CT9" s="582"/>
      <c r="CU9" s="583">
        <v>12.2</v>
      </c>
      <c r="CV9" s="653"/>
      <c r="CW9" s="653"/>
      <c r="CX9" s="661"/>
      <c r="CY9" s="568">
        <v>10766488</v>
      </c>
      <c r="CZ9" s="581"/>
      <c r="DA9" s="581"/>
      <c r="DB9" s="581"/>
      <c r="DC9" s="581"/>
      <c r="DD9" s="581"/>
      <c r="DE9" s="581"/>
      <c r="DF9" s="581"/>
      <c r="DG9" s="581"/>
      <c r="DH9" s="581"/>
      <c r="DI9" s="581"/>
      <c r="DJ9" s="581"/>
      <c r="DK9" s="582"/>
      <c r="DL9" s="568">
        <v>71634464</v>
      </c>
      <c r="DM9" s="581"/>
      <c r="DN9" s="581"/>
      <c r="DO9" s="581"/>
      <c r="DP9" s="581"/>
      <c r="DQ9" s="581"/>
      <c r="DR9" s="581"/>
      <c r="DS9" s="581"/>
      <c r="DT9" s="581"/>
      <c r="DU9" s="581"/>
      <c r="DV9" s="581"/>
      <c r="DW9" s="581"/>
      <c r="DX9" s="671"/>
    </row>
    <row r="10" spans="2:138" ht="11.25" customHeight="1" x14ac:dyDescent="0.15">
      <c r="B10" s="577" t="s">
        <v>225</v>
      </c>
      <c r="C10" s="578"/>
      <c r="D10" s="578"/>
      <c r="E10" s="578"/>
      <c r="F10" s="578"/>
      <c r="G10" s="578"/>
      <c r="H10" s="578"/>
      <c r="I10" s="578"/>
      <c r="J10" s="578"/>
      <c r="K10" s="578"/>
      <c r="L10" s="578"/>
      <c r="M10" s="578"/>
      <c r="N10" s="578"/>
      <c r="O10" s="578"/>
      <c r="P10" s="578"/>
      <c r="Q10" s="579"/>
      <c r="R10" s="580">
        <v>67267</v>
      </c>
      <c r="S10" s="581"/>
      <c r="T10" s="581"/>
      <c r="U10" s="581"/>
      <c r="V10" s="581"/>
      <c r="W10" s="581"/>
      <c r="X10" s="581"/>
      <c r="Y10" s="582"/>
      <c r="Z10" s="652">
        <v>0</v>
      </c>
      <c r="AA10" s="652"/>
      <c r="AB10" s="652"/>
      <c r="AC10" s="652"/>
      <c r="AD10" s="650">
        <v>67267</v>
      </c>
      <c r="AE10" s="650"/>
      <c r="AF10" s="650"/>
      <c r="AG10" s="650"/>
      <c r="AH10" s="650"/>
      <c r="AI10" s="650"/>
      <c r="AJ10" s="650"/>
      <c r="AK10" s="650"/>
      <c r="AL10" s="583">
        <v>0</v>
      </c>
      <c r="AM10" s="653"/>
      <c r="AN10" s="653"/>
      <c r="AO10" s="654"/>
      <c r="AP10" s="577" t="s">
        <v>226</v>
      </c>
      <c r="AQ10" s="578"/>
      <c r="AR10" s="578"/>
      <c r="AS10" s="578"/>
      <c r="AT10" s="578"/>
      <c r="AU10" s="578"/>
      <c r="AV10" s="578"/>
      <c r="AW10" s="578"/>
      <c r="AX10" s="578"/>
      <c r="AY10" s="578"/>
      <c r="AZ10" s="578"/>
      <c r="BA10" s="578"/>
      <c r="BB10" s="578"/>
      <c r="BC10" s="579"/>
      <c r="BD10" s="580">
        <v>17191738</v>
      </c>
      <c r="BE10" s="581"/>
      <c r="BF10" s="581"/>
      <c r="BG10" s="581"/>
      <c r="BH10" s="581"/>
      <c r="BI10" s="581"/>
      <c r="BJ10" s="581"/>
      <c r="BK10" s="582"/>
      <c r="BL10" s="652">
        <v>1.2</v>
      </c>
      <c r="BM10" s="652"/>
      <c r="BN10" s="652"/>
      <c r="BO10" s="652"/>
      <c r="BP10" s="650">
        <v>5538335</v>
      </c>
      <c r="BQ10" s="650"/>
      <c r="BR10" s="650"/>
      <c r="BS10" s="650"/>
      <c r="BT10" s="650"/>
      <c r="BU10" s="650"/>
      <c r="BV10" s="650"/>
      <c r="BW10" s="651"/>
      <c r="BY10" s="577" t="s">
        <v>227</v>
      </c>
      <c r="BZ10" s="578"/>
      <c r="CA10" s="578"/>
      <c r="CB10" s="578"/>
      <c r="CC10" s="578"/>
      <c r="CD10" s="578"/>
      <c r="CE10" s="578"/>
      <c r="CF10" s="578"/>
      <c r="CG10" s="578"/>
      <c r="CH10" s="578"/>
      <c r="CI10" s="578"/>
      <c r="CJ10" s="578"/>
      <c r="CK10" s="578"/>
      <c r="CL10" s="579"/>
      <c r="CM10" s="580">
        <v>11130455</v>
      </c>
      <c r="CN10" s="581"/>
      <c r="CO10" s="581"/>
      <c r="CP10" s="581"/>
      <c r="CQ10" s="581"/>
      <c r="CR10" s="581"/>
      <c r="CS10" s="581"/>
      <c r="CT10" s="582"/>
      <c r="CU10" s="583">
        <v>0.3</v>
      </c>
      <c r="CV10" s="653"/>
      <c r="CW10" s="653"/>
      <c r="CX10" s="661"/>
      <c r="CY10" s="568">
        <v>130965</v>
      </c>
      <c r="CZ10" s="581"/>
      <c r="DA10" s="581"/>
      <c r="DB10" s="581"/>
      <c r="DC10" s="581"/>
      <c r="DD10" s="581"/>
      <c r="DE10" s="581"/>
      <c r="DF10" s="581"/>
      <c r="DG10" s="581"/>
      <c r="DH10" s="581"/>
      <c r="DI10" s="581"/>
      <c r="DJ10" s="581"/>
      <c r="DK10" s="582"/>
      <c r="DL10" s="568">
        <v>8557954</v>
      </c>
      <c r="DM10" s="581"/>
      <c r="DN10" s="581"/>
      <c r="DO10" s="581"/>
      <c r="DP10" s="581"/>
      <c r="DQ10" s="581"/>
      <c r="DR10" s="581"/>
      <c r="DS10" s="581"/>
      <c r="DT10" s="581"/>
      <c r="DU10" s="581"/>
      <c r="DV10" s="581"/>
      <c r="DW10" s="581"/>
      <c r="DX10" s="671"/>
    </row>
    <row r="11" spans="2:138" ht="11.25" customHeight="1" x14ac:dyDescent="0.15">
      <c r="B11" s="577" t="s">
        <v>228</v>
      </c>
      <c r="C11" s="578"/>
      <c r="D11" s="578"/>
      <c r="E11" s="578"/>
      <c r="F11" s="578"/>
      <c r="G11" s="578"/>
      <c r="H11" s="578"/>
      <c r="I11" s="578"/>
      <c r="J11" s="578"/>
      <c r="K11" s="578"/>
      <c r="L11" s="578"/>
      <c r="M11" s="578"/>
      <c r="N11" s="578"/>
      <c r="O11" s="578"/>
      <c r="P11" s="578"/>
      <c r="Q11" s="579"/>
      <c r="R11" s="580">
        <v>818957</v>
      </c>
      <c r="S11" s="581"/>
      <c r="T11" s="581"/>
      <c r="U11" s="581"/>
      <c r="V11" s="581"/>
      <c r="W11" s="581"/>
      <c r="X11" s="581"/>
      <c r="Y11" s="582"/>
      <c r="Z11" s="652">
        <v>0</v>
      </c>
      <c r="AA11" s="652"/>
      <c r="AB11" s="652"/>
      <c r="AC11" s="652"/>
      <c r="AD11" s="650">
        <v>818957</v>
      </c>
      <c r="AE11" s="650"/>
      <c r="AF11" s="650"/>
      <c r="AG11" s="650"/>
      <c r="AH11" s="650"/>
      <c r="AI11" s="650"/>
      <c r="AJ11" s="650"/>
      <c r="AK11" s="650"/>
      <c r="AL11" s="583">
        <v>0.1</v>
      </c>
      <c r="AM11" s="653"/>
      <c r="AN11" s="653"/>
      <c r="AO11" s="654"/>
      <c r="AP11" s="577" t="s">
        <v>229</v>
      </c>
      <c r="AQ11" s="578"/>
      <c r="AR11" s="578"/>
      <c r="AS11" s="578"/>
      <c r="AT11" s="578"/>
      <c r="AU11" s="578"/>
      <c r="AV11" s="578"/>
      <c r="AW11" s="578"/>
      <c r="AX11" s="578"/>
      <c r="AY11" s="578"/>
      <c r="AZ11" s="578"/>
      <c r="BA11" s="578"/>
      <c r="BB11" s="578"/>
      <c r="BC11" s="579"/>
      <c r="BD11" s="580">
        <v>32482039</v>
      </c>
      <c r="BE11" s="581"/>
      <c r="BF11" s="581"/>
      <c r="BG11" s="581"/>
      <c r="BH11" s="581"/>
      <c r="BI11" s="581"/>
      <c r="BJ11" s="581"/>
      <c r="BK11" s="582"/>
      <c r="BL11" s="652">
        <v>2.2000000000000002</v>
      </c>
      <c r="BM11" s="652"/>
      <c r="BN11" s="652"/>
      <c r="BO11" s="652"/>
      <c r="BP11" s="650">
        <v>15284284</v>
      </c>
      <c r="BQ11" s="650"/>
      <c r="BR11" s="650"/>
      <c r="BS11" s="650"/>
      <c r="BT11" s="650"/>
      <c r="BU11" s="650"/>
      <c r="BV11" s="650"/>
      <c r="BW11" s="651"/>
      <c r="BY11" s="577" t="s">
        <v>230</v>
      </c>
      <c r="BZ11" s="578"/>
      <c r="CA11" s="578"/>
      <c r="CB11" s="578"/>
      <c r="CC11" s="578"/>
      <c r="CD11" s="578"/>
      <c r="CE11" s="578"/>
      <c r="CF11" s="578"/>
      <c r="CG11" s="578"/>
      <c r="CH11" s="578"/>
      <c r="CI11" s="578"/>
      <c r="CJ11" s="578"/>
      <c r="CK11" s="578"/>
      <c r="CL11" s="579"/>
      <c r="CM11" s="580">
        <v>13498634</v>
      </c>
      <c r="CN11" s="581"/>
      <c r="CO11" s="581"/>
      <c r="CP11" s="581"/>
      <c r="CQ11" s="581"/>
      <c r="CR11" s="581"/>
      <c r="CS11" s="581"/>
      <c r="CT11" s="582"/>
      <c r="CU11" s="583">
        <v>0.3</v>
      </c>
      <c r="CV11" s="653"/>
      <c r="CW11" s="653"/>
      <c r="CX11" s="661"/>
      <c r="CY11" s="568">
        <v>5955118</v>
      </c>
      <c r="CZ11" s="581"/>
      <c r="DA11" s="581"/>
      <c r="DB11" s="581"/>
      <c r="DC11" s="581"/>
      <c r="DD11" s="581"/>
      <c r="DE11" s="581"/>
      <c r="DF11" s="581"/>
      <c r="DG11" s="581"/>
      <c r="DH11" s="581"/>
      <c r="DI11" s="581"/>
      <c r="DJ11" s="581"/>
      <c r="DK11" s="582"/>
      <c r="DL11" s="568">
        <v>8067559</v>
      </c>
      <c r="DM11" s="581"/>
      <c r="DN11" s="581"/>
      <c r="DO11" s="581"/>
      <c r="DP11" s="581"/>
      <c r="DQ11" s="581"/>
      <c r="DR11" s="581"/>
      <c r="DS11" s="581"/>
      <c r="DT11" s="581"/>
      <c r="DU11" s="581"/>
      <c r="DV11" s="581"/>
      <c r="DW11" s="581"/>
      <c r="DX11" s="671"/>
    </row>
    <row r="12" spans="2:138" ht="11.25" customHeight="1" x14ac:dyDescent="0.15">
      <c r="B12" s="577" t="s">
        <v>231</v>
      </c>
      <c r="C12" s="578"/>
      <c r="D12" s="578"/>
      <c r="E12" s="578"/>
      <c r="F12" s="578"/>
      <c r="G12" s="578"/>
      <c r="H12" s="578"/>
      <c r="I12" s="578"/>
      <c r="J12" s="578"/>
      <c r="K12" s="578"/>
      <c r="L12" s="578"/>
      <c r="M12" s="578"/>
      <c r="N12" s="578"/>
      <c r="O12" s="578"/>
      <c r="P12" s="578"/>
      <c r="Q12" s="579"/>
      <c r="R12" s="580">
        <v>347935</v>
      </c>
      <c r="S12" s="581"/>
      <c r="T12" s="581"/>
      <c r="U12" s="581"/>
      <c r="V12" s="581"/>
      <c r="W12" s="581"/>
      <c r="X12" s="581"/>
      <c r="Y12" s="582"/>
      <c r="Z12" s="652">
        <v>0</v>
      </c>
      <c r="AA12" s="652"/>
      <c r="AB12" s="652"/>
      <c r="AC12" s="652"/>
      <c r="AD12" s="650">
        <v>347935</v>
      </c>
      <c r="AE12" s="650"/>
      <c r="AF12" s="650"/>
      <c r="AG12" s="650"/>
      <c r="AH12" s="650"/>
      <c r="AI12" s="650"/>
      <c r="AJ12" s="650"/>
      <c r="AK12" s="650"/>
      <c r="AL12" s="583">
        <v>0</v>
      </c>
      <c r="AM12" s="653"/>
      <c r="AN12" s="653"/>
      <c r="AO12" s="654"/>
      <c r="AP12" s="577" t="s">
        <v>232</v>
      </c>
      <c r="AQ12" s="578"/>
      <c r="AR12" s="578"/>
      <c r="AS12" s="578"/>
      <c r="AT12" s="578"/>
      <c r="AU12" s="578"/>
      <c r="AV12" s="578"/>
      <c r="AW12" s="578"/>
      <c r="AX12" s="578"/>
      <c r="AY12" s="578"/>
      <c r="AZ12" s="578"/>
      <c r="BA12" s="578"/>
      <c r="BB12" s="578"/>
      <c r="BC12" s="579"/>
      <c r="BD12" s="580">
        <v>2104113</v>
      </c>
      <c r="BE12" s="581"/>
      <c r="BF12" s="581"/>
      <c r="BG12" s="581"/>
      <c r="BH12" s="581"/>
      <c r="BI12" s="581"/>
      <c r="BJ12" s="581"/>
      <c r="BK12" s="582"/>
      <c r="BL12" s="652">
        <v>0.1</v>
      </c>
      <c r="BM12" s="652"/>
      <c r="BN12" s="652"/>
      <c r="BO12" s="652"/>
      <c r="BP12" s="650" t="s">
        <v>215</v>
      </c>
      <c r="BQ12" s="650"/>
      <c r="BR12" s="650"/>
      <c r="BS12" s="650"/>
      <c r="BT12" s="650"/>
      <c r="BU12" s="650"/>
      <c r="BV12" s="650"/>
      <c r="BW12" s="651"/>
      <c r="BY12" s="577" t="s">
        <v>233</v>
      </c>
      <c r="BZ12" s="578"/>
      <c r="CA12" s="578"/>
      <c r="CB12" s="578"/>
      <c r="CC12" s="578"/>
      <c r="CD12" s="578"/>
      <c r="CE12" s="578"/>
      <c r="CF12" s="578"/>
      <c r="CG12" s="578"/>
      <c r="CH12" s="578"/>
      <c r="CI12" s="578"/>
      <c r="CJ12" s="578"/>
      <c r="CK12" s="578"/>
      <c r="CL12" s="579"/>
      <c r="CM12" s="580">
        <v>889005319</v>
      </c>
      <c r="CN12" s="581"/>
      <c r="CO12" s="581"/>
      <c r="CP12" s="581"/>
      <c r="CQ12" s="581"/>
      <c r="CR12" s="581"/>
      <c r="CS12" s="581"/>
      <c r="CT12" s="582"/>
      <c r="CU12" s="583">
        <v>22.8</v>
      </c>
      <c r="CV12" s="653"/>
      <c r="CW12" s="653"/>
      <c r="CX12" s="661"/>
      <c r="CY12" s="568">
        <v>2389956</v>
      </c>
      <c r="CZ12" s="581"/>
      <c r="DA12" s="581"/>
      <c r="DB12" s="581"/>
      <c r="DC12" s="581"/>
      <c r="DD12" s="581"/>
      <c r="DE12" s="581"/>
      <c r="DF12" s="581"/>
      <c r="DG12" s="581"/>
      <c r="DH12" s="581"/>
      <c r="DI12" s="581"/>
      <c r="DJ12" s="581"/>
      <c r="DK12" s="582"/>
      <c r="DL12" s="568">
        <v>12969913</v>
      </c>
      <c r="DM12" s="581"/>
      <c r="DN12" s="581"/>
      <c r="DO12" s="581"/>
      <c r="DP12" s="581"/>
      <c r="DQ12" s="581"/>
      <c r="DR12" s="581"/>
      <c r="DS12" s="581"/>
      <c r="DT12" s="581"/>
      <c r="DU12" s="581"/>
      <c r="DV12" s="581"/>
      <c r="DW12" s="581"/>
      <c r="DX12" s="671"/>
    </row>
    <row r="13" spans="2:138" ht="11.25" customHeight="1" x14ac:dyDescent="0.15">
      <c r="B13" s="577" t="s">
        <v>234</v>
      </c>
      <c r="C13" s="578"/>
      <c r="D13" s="578"/>
      <c r="E13" s="578"/>
      <c r="F13" s="578"/>
      <c r="G13" s="578"/>
      <c r="H13" s="578"/>
      <c r="I13" s="578"/>
      <c r="J13" s="578"/>
      <c r="K13" s="578"/>
      <c r="L13" s="578"/>
      <c r="M13" s="578"/>
      <c r="N13" s="578"/>
      <c r="O13" s="578"/>
      <c r="P13" s="578"/>
      <c r="Q13" s="579"/>
      <c r="R13" s="580">
        <v>143556</v>
      </c>
      <c r="S13" s="581"/>
      <c r="T13" s="581"/>
      <c r="U13" s="581"/>
      <c r="V13" s="581"/>
      <c r="W13" s="581"/>
      <c r="X13" s="581"/>
      <c r="Y13" s="582"/>
      <c r="Z13" s="652">
        <v>0</v>
      </c>
      <c r="AA13" s="652"/>
      <c r="AB13" s="652"/>
      <c r="AC13" s="652"/>
      <c r="AD13" s="650">
        <v>143556</v>
      </c>
      <c r="AE13" s="650"/>
      <c r="AF13" s="650"/>
      <c r="AG13" s="650"/>
      <c r="AH13" s="650"/>
      <c r="AI13" s="650"/>
      <c r="AJ13" s="650"/>
      <c r="AK13" s="650"/>
      <c r="AL13" s="583">
        <v>0</v>
      </c>
      <c r="AM13" s="653"/>
      <c r="AN13" s="653"/>
      <c r="AO13" s="654"/>
      <c r="AP13" s="577" t="s">
        <v>235</v>
      </c>
      <c r="AQ13" s="578"/>
      <c r="AR13" s="578"/>
      <c r="AS13" s="578"/>
      <c r="AT13" s="578"/>
      <c r="AU13" s="578"/>
      <c r="AV13" s="578"/>
      <c r="AW13" s="578"/>
      <c r="AX13" s="578"/>
      <c r="AY13" s="578"/>
      <c r="AZ13" s="578"/>
      <c r="BA13" s="578"/>
      <c r="BB13" s="578"/>
      <c r="BC13" s="579"/>
      <c r="BD13" s="580">
        <v>17897764</v>
      </c>
      <c r="BE13" s="581"/>
      <c r="BF13" s="581"/>
      <c r="BG13" s="581"/>
      <c r="BH13" s="581"/>
      <c r="BI13" s="581"/>
      <c r="BJ13" s="581"/>
      <c r="BK13" s="582"/>
      <c r="BL13" s="652">
        <v>1.2</v>
      </c>
      <c r="BM13" s="652"/>
      <c r="BN13" s="652"/>
      <c r="BO13" s="652"/>
      <c r="BP13" s="650" t="s">
        <v>122</v>
      </c>
      <c r="BQ13" s="650"/>
      <c r="BR13" s="650"/>
      <c r="BS13" s="650"/>
      <c r="BT13" s="650"/>
      <c r="BU13" s="650"/>
      <c r="BV13" s="650"/>
      <c r="BW13" s="651"/>
      <c r="BY13" s="577" t="s">
        <v>236</v>
      </c>
      <c r="BZ13" s="578"/>
      <c r="CA13" s="578"/>
      <c r="CB13" s="578"/>
      <c r="CC13" s="578"/>
      <c r="CD13" s="578"/>
      <c r="CE13" s="578"/>
      <c r="CF13" s="578"/>
      <c r="CG13" s="578"/>
      <c r="CH13" s="578"/>
      <c r="CI13" s="578"/>
      <c r="CJ13" s="578"/>
      <c r="CK13" s="578"/>
      <c r="CL13" s="579"/>
      <c r="CM13" s="580">
        <v>193975322</v>
      </c>
      <c r="CN13" s="581"/>
      <c r="CO13" s="581"/>
      <c r="CP13" s="581"/>
      <c r="CQ13" s="581"/>
      <c r="CR13" s="581"/>
      <c r="CS13" s="581"/>
      <c r="CT13" s="582"/>
      <c r="CU13" s="583">
        <v>5</v>
      </c>
      <c r="CV13" s="653"/>
      <c r="CW13" s="653"/>
      <c r="CX13" s="661"/>
      <c r="CY13" s="568">
        <v>129327393</v>
      </c>
      <c r="CZ13" s="581"/>
      <c r="DA13" s="581"/>
      <c r="DB13" s="581"/>
      <c r="DC13" s="581"/>
      <c r="DD13" s="581"/>
      <c r="DE13" s="581"/>
      <c r="DF13" s="581"/>
      <c r="DG13" s="581"/>
      <c r="DH13" s="581"/>
      <c r="DI13" s="581"/>
      <c r="DJ13" s="581"/>
      <c r="DK13" s="582"/>
      <c r="DL13" s="568">
        <v>59396524</v>
      </c>
      <c r="DM13" s="581"/>
      <c r="DN13" s="581"/>
      <c r="DO13" s="581"/>
      <c r="DP13" s="581"/>
      <c r="DQ13" s="581"/>
      <c r="DR13" s="581"/>
      <c r="DS13" s="581"/>
      <c r="DT13" s="581"/>
      <c r="DU13" s="581"/>
      <c r="DV13" s="581"/>
      <c r="DW13" s="581"/>
      <c r="DX13" s="671"/>
    </row>
    <row r="14" spans="2:138" ht="11.25" customHeight="1" x14ac:dyDescent="0.15">
      <c r="B14" s="577" t="s">
        <v>237</v>
      </c>
      <c r="C14" s="578"/>
      <c r="D14" s="578"/>
      <c r="E14" s="578"/>
      <c r="F14" s="578"/>
      <c r="G14" s="578"/>
      <c r="H14" s="578"/>
      <c r="I14" s="578"/>
      <c r="J14" s="578"/>
      <c r="K14" s="578"/>
      <c r="L14" s="578"/>
      <c r="M14" s="578"/>
      <c r="N14" s="578"/>
      <c r="O14" s="578"/>
      <c r="P14" s="578"/>
      <c r="Q14" s="579"/>
      <c r="R14" s="580">
        <v>166002439</v>
      </c>
      <c r="S14" s="581"/>
      <c r="T14" s="581"/>
      <c r="U14" s="581"/>
      <c r="V14" s="581"/>
      <c r="W14" s="581"/>
      <c r="X14" s="581"/>
      <c r="Y14" s="582"/>
      <c r="Z14" s="652">
        <v>4.2</v>
      </c>
      <c r="AA14" s="652"/>
      <c r="AB14" s="652"/>
      <c r="AC14" s="652"/>
      <c r="AD14" s="650">
        <v>166002439</v>
      </c>
      <c r="AE14" s="650"/>
      <c r="AF14" s="650"/>
      <c r="AG14" s="650"/>
      <c r="AH14" s="650"/>
      <c r="AI14" s="650"/>
      <c r="AJ14" s="650"/>
      <c r="AK14" s="650"/>
      <c r="AL14" s="583">
        <v>10.3</v>
      </c>
      <c r="AM14" s="653"/>
      <c r="AN14" s="653"/>
      <c r="AO14" s="654"/>
      <c r="AP14" s="577" t="s">
        <v>238</v>
      </c>
      <c r="AQ14" s="578"/>
      <c r="AR14" s="578"/>
      <c r="AS14" s="578"/>
      <c r="AT14" s="578"/>
      <c r="AU14" s="578"/>
      <c r="AV14" s="578"/>
      <c r="AW14" s="578"/>
      <c r="AX14" s="578"/>
      <c r="AY14" s="578"/>
      <c r="AZ14" s="578"/>
      <c r="BA14" s="578"/>
      <c r="BB14" s="578"/>
      <c r="BC14" s="579"/>
      <c r="BD14" s="580">
        <v>12842478</v>
      </c>
      <c r="BE14" s="581"/>
      <c r="BF14" s="581"/>
      <c r="BG14" s="581"/>
      <c r="BH14" s="581"/>
      <c r="BI14" s="581"/>
      <c r="BJ14" s="581"/>
      <c r="BK14" s="582"/>
      <c r="BL14" s="652">
        <v>0.9</v>
      </c>
      <c r="BM14" s="652"/>
      <c r="BN14" s="652"/>
      <c r="BO14" s="652"/>
      <c r="BP14" s="650" t="s">
        <v>239</v>
      </c>
      <c r="BQ14" s="650"/>
      <c r="BR14" s="650"/>
      <c r="BS14" s="650"/>
      <c r="BT14" s="650"/>
      <c r="BU14" s="650"/>
      <c r="BV14" s="650"/>
      <c r="BW14" s="651"/>
      <c r="BY14" s="577" t="s">
        <v>240</v>
      </c>
      <c r="BZ14" s="578"/>
      <c r="CA14" s="578"/>
      <c r="CB14" s="578"/>
      <c r="CC14" s="578"/>
      <c r="CD14" s="578"/>
      <c r="CE14" s="578"/>
      <c r="CF14" s="578"/>
      <c r="CG14" s="578"/>
      <c r="CH14" s="578"/>
      <c r="CI14" s="578"/>
      <c r="CJ14" s="578"/>
      <c r="CK14" s="578"/>
      <c r="CL14" s="579"/>
      <c r="CM14" s="580">
        <v>265656867</v>
      </c>
      <c r="CN14" s="581"/>
      <c r="CO14" s="581"/>
      <c r="CP14" s="581"/>
      <c r="CQ14" s="581"/>
      <c r="CR14" s="581"/>
      <c r="CS14" s="581"/>
      <c r="CT14" s="582"/>
      <c r="CU14" s="583">
        <v>6.8</v>
      </c>
      <c r="CV14" s="653"/>
      <c r="CW14" s="653"/>
      <c r="CX14" s="661"/>
      <c r="CY14" s="568">
        <v>9539686</v>
      </c>
      <c r="CZ14" s="581"/>
      <c r="DA14" s="581"/>
      <c r="DB14" s="581"/>
      <c r="DC14" s="581"/>
      <c r="DD14" s="581"/>
      <c r="DE14" s="581"/>
      <c r="DF14" s="581"/>
      <c r="DG14" s="581"/>
      <c r="DH14" s="581"/>
      <c r="DI14" s="581"/>
      <c r="DJ14" s="581"/>
      <c r="DK14" s="582"/>
      <c r="DL14" s="568">
        <v>250688385</v>
      </c>
      <c r="DM14" s="581"/>
      <c r="DN14" s="581"/>
      <c r="DO14" s="581"/>
      <c r="DP14" s="581"/>
      <c r="DQ14" s="581"/>
      <c r="DR14" s="581"/>
      <c r="DS14" s="581"/>
      <c r="DT14" s="581"/>
      <c r="DU14" s="581"/>
      <c r="DV14" s="581"/>
      <c r="DW14" s="581"/>
      <c r="DX14" s="671"/>
    </row>
    <row r="15" spans="2:138" ht="11.25" customHeight="1" x14ac:dyDescent="0.15">
      <c r="B15" s="577" t="s">
        <v>241</v>
      </c>
      <c r="C15" s="578"/>
      <c r="D15" s="578"/>
      <c r="E15" s="578"/>
      <c r="F15" s="578"/>
      <c r="G15" s="578"/>
      <c r="H15" s="578"/>
      <c r="I15" s="578"/>
      <c r="J15" s="578"/>
      <c r="K15" s="578"/>
      <c r="L15" s="578"/>
      <c r="M15" s="578"/>
      <c r="N15" s="578"/>
      <c r="O15" s="578"/>
      <c r="P15" s="578"/>
      <c r="Q15" s="579"/>
      <c r="R15" s="580" t="s">
        <v>122</v>
      </c>
      <c r="S15" s="581"/>
      <c r="T15" s="581"/>
      <c r="U15" s="581"/>
      <c r="V15" s="581"/>
      <c r="W15" s="581"/>
      <c r="X15" s="581"/>
      <c r="Y15" s="582"/>
      <c r="Z15" s="652" t="s">
        <v>122</v>
      </c>
      <c r="AA15" s="652"/>
      <c r="AB15" s="652"/>
      <c r="AC15" s="652"/>
      <c r="AD15" s="650" t="s">
        <v>122</v>
      </c>
      <c r="AE15" s="650"/>
      <c r="AF15" s="650"/>
      <c r="AG15" s="650"/>
      <c r="AH15" s="650"/>
      <c r="AI15" s="650"/>
      <c r="AJ15" s="650"/>
      <c r="AK15" s="650"/>
      <c r="AL15" s="583" t="s">
        <v>122</v>
      </c>
      <c r="AM15" s="653"/>
      <c r="AN15" s="653"/>
      <c r="AO15" s="654"/>
      <c r="AP15" s="577" t="s">
        <v>242</v>
      </c>
      <c r="AQ15" s="578"/>
      <c r="AR15" s="578"/>
      <c r="AS15" s="578"/>
      <c r="AT15" s="578"/>
      <c r="AU15" s="578"/>
      <c r="AV15" s="578"/>
      <c r="AW15" s="578"/>
      <c r="AX15" s="578"/>
      <c r="AY15" s="578"/>
      <c r="AZ15" s="578"/>
      <c r="BA15" s="578"/>
      <c r="BB15" s="578"/>
      <c r="BC15" s="579"/>
      <c r="BD15" s="580">
        <v>467130386</v>
      </c>
      <c r="BE15" s="581"/>
      <c r="BF15" s="581"/>
      <c r="BG15" s="581"/>
      <c r="BH15" s="581"/>
      <c r="BI15" s="581"/>
      <c r="BJ15" s="581"/>
      <c r="BK15" s="582"/>
      <c r="BL15" s="652">
        <v>32.1</v>
      </c>
      <c r="BM15" s="652"/>
      <c r="BN15" s="652"/>
      <c r="BO15" s="652"/>
      <c r="BP15" s="650">
        <v>27703705</v>
      </c>
      <c r="BQ15" s="650"/>
      <c r="BR15" s="650"/>
      <c r="BS15" s="650"/>
      <c r="BT15" s="650"/>
      <c r="BU15" s="650"/>
      <c r="BV15" s="650"/>
      <c r="BW15" s="651"/>
      <c r="BY15" s="577" t="s">
        <v>243</v>
      </c>
      <c r="BZ15" s="578"/>
      <c r="CA15" s="578"/>
      <c r="CB15" s="578"/>
      <c r="CC15" s="578"/>
      <c r="CD15" s="578"/>
      <c r="CE15" s="578"/>
      <c r="CF15" s="578"/>
      <c r="CG15" s="578"/>
      <c r="CH15" s="578"/>
      <c r="CI15" s="578"/>
      <c r="CJ15" s="578"/>
      <c r="CK15" s="578"/>
      <c r="CL15" s="579"/>
      <c r="CM15" s="580" t="s">
        <v>215</v>
      </c>
      <c r="CN15" s="581"/>
      <c r="CO15" s="581"/>
      <c r="CP15" s="581"/>
      <c r="CQ15" s="581"/>
      <c r="CR15" s="581"/>
      <c r="CS15" s="581"/>
      <c r="CT15" s="582"/>
      <c r="CU15" s="583" t="s">
        <v>122</v>
      </c>
      <c r="CV15" s="653"/>
      <c r="CW15" s="653"/>
      <c r="CX15" s="661"/>
      <c r="CY15" s="568" t="s">
        <v>215</v>
      </c>
      <c r="CZ15" s="581"/>
      <c r="DA15" s="581"/>
      <c r="DB15" s="581"/>
      <c r="DC15" s="581"/>
      <c r="DD15" s="581"/>
      <c r="DE15" s="581"/>
      <c r="DF15" s="581"/>
      <c r="DG15" s="581"/>
      <c r="DH15" s="581"/>
      <c r="DI15" s="581"/>
      <c r="DJ15" s="581"/>
      <c r="DK15" s="582"/>
      <c r="DL15" s="568" t="s">
        <v>215</v>
      </c>
      <c r="DM15" s="581"/>
      <c r="DN15" s="581"/>
      <c r="DO15" s="581"/>
      <c r="DP15" s="581"/>
      <c r="DQ15" s="581"/>
      <c r="DR15" s="581"/>
      <c r="DS15" s="581"/>
      <c r="DT15" s="581"/>
      <c r="DU15" s="581"/>
      <c r="DV15" s="581"/>
      <c r="DW15" s="581"/>
      <c r="DX15" s="671"/>
    </row>
    <row r="16" spans="2:138" ht="11.25" customHeight="1" x14ac:dyDescent="0.15">
      <c r="B16" s="577" t="s">
        <v>244</v>
      </c>
      <c r="C16" s="578"/>
      <c r="D16" s="578"/>
      <c r="E16" s="578"/>
      <c r="F16" s="578"/>
      <c r="G16" s="578"/>
      <c r="H16" s="578"/>
      <c r="I16" s="578"/>
      <c r="J16" s="578"/>
      <c r="K16" s="578"/>
      <c r="L16" s="578"/>
      <c r="M16" s="578"/>
      <c r="N16" s="578"/>
      <c r="O16" s="578"/>
      <c r="P16" s="578"/>
      <c r="Q16" s="579"/>
      <c r="R16" s="580">
        <v>4775095</v>
      </c>
      <c r="S16" s="581"/>
      <c r="T16" s="581"/>
      <c r="U16" s="581"/>
      <c r="V16" s="581"/>
      <c r="W16" s="581"/>
      <c r="X16" s="581"/>
      <c r="Y16" s="582"/>
      <c r="Z16" s="652">
        <v>0.1</v>
      </c>
      <c r="AA16" s="652"/>
      <c r="AB16" s="652"/>
      <c r="AC16" s="652"/>
      <c r="AD16" s="650">
        <v>4775095</v>
      </c>
      <c r="AE16" s="650"/>
      <c r="AF16" s="650"/>
      <c r="AG16" s="650"/>
      <c r="AH16" s="650"/>
      <c r="AI16" s="650"/>
      <c r="AJ16" s="650"/>
      <c r="AK16" s="650"/>
      <c r="AL16" s="583">
        <v>0.3</v>
      </c>
      <c r="AM16" s="653"/>
      <c r="AN16" s="653"/>
      <c r="AO16" s="654"/>
      <c r="AP16" s="577" t="s">
        <v>245</v>
      </c>
      <c r="AQ16" s="578"/>
      <c r="AR16" s="578"/>
      <c r="AS16" s="578"/>
      <c r="AT16" s="578"/>
      <c r="AU16" s="578"/>
      <c r="AV16" s="578"/>
      <c r="AW16" s="578"/>
      <c r="AX16" s="578"/>
      <c r="AY16" s="578"/>
      <c r="AZ16" s="578"/>
      <c r="BA16" s="578"/>
      <c r="BB16" s="578"/>
      <c r="BC16" s="579"/>
      <c r="BD16" s="580">
        <v>22201258</v>
      </c>
      <c r="BE16" s="581"/>
      <c r="BF16" s="581"/>
      <c r="BG16" s="581"/>
      <c r="BH16" s="581"/>
      <c r="BI16" s="581"/>
      <c r="BJ16" s="581"/>
      <c r="BK16" s="582"/>
      <c r="BL16" s="652">
        <v>1.5</v>
      </c>
      <c r="BM16" s="652"/>
      <c r="BN16" s="652"/>
      <c r="BO16" s="652"/>
      <c r="BP16" s="650" t="s">
        <v>131</v>
      </c>
      <c r="BQ16" s="650"/>
      <c r="BR16" s="650"/>
      <c r="BS16" s="650"/>
      <c r="BT16" s="650"/>
      <c r="BU16" s="650"/>
      <c r="BV16" s="650"/>
      <c r="BW16" s="651"/>
      <c r="BY16" s="577" t="s">
        <v>246</v>
      </c>
      <c r="BZ16" s="578"/>
      <c r="CA16" s="578"/>
      <c r="CB16" s="578"/>
      <c r="CC16" s="578"/>
      <c r="CD16" s="578"/>
      <c r="CE16" s="578"/>
      <c r="CF16" s="578"/>
      <c r="CG16" s="578"/>
      <c r="CH16" s="578"/>
      <c r="CI16" s="578"/>
      <c r="CJ16" s="578"/>
      <c r="CK16" s="578"/>
      <c r="CL16" s="579"/>
      <c r="CM16" s="580">
        <v>553794491</v>
      </c>
      <c r="CN16" s="581"/>
      <c r="CO16" s="581"/>
      <c r="CP16" s="581"/>
      <c r="CQ16" s="581"/>
      <c r="CR16" s="581"/>
      <c r="CS16" s="581"/>
      <c r="CT16" s="582"/>
      <c r="CU16" s="583">
        <v>14.2</v>
      </c>
      <c r="CV16" s="653"/>
      <c r="CW16" s="653"/>
      <c r="CX16" s="661"/>
      <c r="CY16" s="568">
        <v>14338916</v>
      </c>
      <c r="CZ16" s="581"/>
      <c r="DA16" s="581"/>
      <c r="DB16" s="581"/>
      <c r="DC16" s="581"/>
      <c r="DD16" s="581"/>
      <c r="DE16" s="581"/>
      <c r="DF16" s="581"/>
      <c r="DG16" s="581"/>
      <c r="DH16" s="581"/>
      <c r="DI16" s="581"/>
      <c r="DJ16" s="581"/>
      <c r="DK16" s="582"/>
      <c r="DL16" s="568">
        <v>418919502</v>
      </c>
      <c r="DM16" s="581"/>
      <c r="DN16" s="581"/>
      <c r="DO16" s="581"/>
      <c r="DP16" s="581"/>
      <c r="DQ16" s="581"/>
      <c r="DR16" s="581"/>
      <c r="DS16" s="581"/>
      <c r="DT16" s="581"/>
      <c r="DU16" s="581"/>
      <c r="DV16" s="581"/>
      <c r="DW16" s="581"/>
      <c r="DX16" s="671"/>
    </row>
    <row r="17" spans="2:128" ht="11.25" customHeight="1" x14ac:dyDescent="0.15">
      <c r="B17" s="577" t="s">
        <v>247</v>
      </c>
      <c r="C17" s="578"/>
      <c r="D17" s="578"/>
      <c r="E17" s="578"/>
      <c r="F17" s="578"/>
      <c r="G17" s="578"/>
      <c r="H17" s="578"/>
      <c r="I17" s="578"/>
      <c r="J17" s="578"/>
      <c r="K17" s="578"/>
      <c r="L17" s="578"/>
      <c r="M17" s="578"/>
      <c r="N17" s="578"/>
      <c r="O17" s="578"/>
      <c r="P17" s="578"/>
      <c r="Q17" s="579"/>
      <c r="R17" s="580">
        <v>4775095</v>
      </c>
      <c r="S17" s="581"/>
      <c r="T17" s="581"/>
      <c r="U17" s="581"/>
      <c r="V17" s="581"/>
      <c r="W17" s="581"/>
      <c r="X17" s="581"/>
      <c r="Y17" s="582"/>
      <c r="Z17" s="652">
        <v>0.1</v>
      </c>
      <c r="AA17" s="652"/>
      <c r="AB17" s="652"/>
      <c r="AC17" s="652"/>
      <c r="AD17" s="650">
        <v>4775095</v>
      </c>
      <c r="AE17" s="650"/>
      <c r="AF17" s="650"/>
      <c r="AG17" s="650"/>
      <c r="AH17" s="650"/>
      <c r="AI17" s="650"/>
      <c r="AJ17" s="650"/>
      <c r="AK17" s="650"/>
      <c r="AL17" s="583">
        <v>0.3</v>
      </c>
      <c r="AM17" s="653"/>
      <c r="AN17" s="653"/>
      <c r="AO17" s="654"/>
      <c r="AP17" s="577" t="s">
        <v>248</v>
      </c>
      <c r="AQ17" s="578"/>
      <c r="AR17" s="578"/>
      <c r="AS17" s="578"/>
      <c r="AT17" s="578"/>
      <c r="AU17" s="578"/>
      <c r="AV17" s="578"/>
      <c r="AW17" s="578"/>
      <c r="AX17" s="578"/>
      <c r="AY17" s="578"/>
      <c r="AZ17" s="578"/>
      <c r="BA17" s="578"/>
      <c r="BB17" s="578"/>
      <c r="BC17" s="579"/>
      <c r="BD17" s="580">
        <v>444929128</v>
      </c>
      <c r="BE17" s="581"/>
      <c r="BF17" s="581"/>
      <c r="BG17" s="581"/>
      <c r="BH17" s="581"/>
      <c r="BI17" s="581"/>
      <c r="BJ17" s="581"/>
      <c r="BK17" s="582"/>
      <c r="BL17" s="652">
        <v>30.6</v>
      </c>
      <c r="BM17" s="652"/>
      <c r="BN17" s="652"/>
      <c r="BO17" s="652"/>
      <c r="BP17" s="650">
        <v>27703705</v>
      </c>
      <c r="BQ17" s="650"/>
      <c r="BR17" s="650"/>
      <c r="BS17" s="650"/>
      <c r="BT17" s="650"/>
      <c r="BU17" s="650"/>
      <c r="BV17" s="650"/>
      <c r="BW17" s="651"/>
      <c r="BY17" s="577" t="s">
        <v>249</v>
      </c>
      <c r="BZ17" s="578"/>
      <c r="CA17" s="578"/>
      <c r="CB17" s="578"/>
      <c r="CC17" s="578"/>
      <c r="CD17" s="578"/>
      <c r="CE17" s="578"/>
      <c r="CF17" s="578"/>
      <c r="CG17" s="578"/>
      <c r="CH17" s="578"/>
      <c r="CI17" s="578"/>
      <c r="CJ17" s="578"/>
      <c r="CK17" s="578"/>
      <c r="CL17" s="579"/>
      <c r="CM17" s="580">
        <v>195711</v>
      </c>
      <c r="CN17" s="581"/>
      <c r="CO17" s="581"/>
      <c r="CP17" s="581"/>
      <c r="CQ17" s="581"/>
      <c r="CR17" s="581"/>
      <c r="CS17" s="581"/>
      <c r="CT17" s="582"/>
      <c r="CU17" s="583">
        <v>0</v>
      </c>
      <c r="CV17" s="653"/>
      <c r="CW17" s="653"/>
      <c r="CX17" s="661"/>
      <c r="CY17" s="568" t="s">
        <v>239</v>
      </c>
      <c r="CZ17" s="581"/>
      <c r="DA17" s="581"/>
      <c r="DB17" s="581"/>
      <c r="DC17" s="581"/>
      <c r="DD17" s="581"/>
      <c r="DE17" s="581"/>
      <c r="DF17" s="581"/>
      <c r="DG17" s="581"/>
      <c r="DH17" s="581"/>
      <c r="DI17" s="581"/>
      <c r="DJ17" s="581"/>
      <c r="DK17" s="582"/>
      <c r="DL17" s="568">
        <v>4714</v>
      </c>
      <c r="DM17" s="581"/>
      <c r="DN17" s="581"/>
      <c r="DO17" s="581"/>
      <c r="DP17" s="581"/>
      <c r="DQ17" s="581"/>
      <c r="DR17" s="581"/>
      <c r="DS17" s="581"/>
      <c r="DT17" s="581"/>
      <c r="DU17" s="581"/>
      <c r="DV17" s="581"/>
      <c r="DW17" s="581"/>
      <c r="DX17" s="671"/>
    </row>
    <row r="18" spans="2:128" ht="11.25" customHeight="1" x14ac:dyDescent="0.15">
      <c r="B18" s="672" t="s">
        <v>250</v>
      </c>
      <c r="C18" s="673"/>
      <c r="D18" s="673"/>
      <c r="E18" s="673"/>
      <c r="F18" s="673"/>
      <c r="G18" s="673"/>
      <c r="H18" s="673"/>
      <c r="I18" s="673"/>
      <c r="J18" s="673"/>
      <c r="K18" s="673"/>
      <c r="L18" s="673"/>
      <c r="M18" s="673"/>
      <c r="N18" s="673"/>
      <c r="O18" s="673"/>
      <c r="P18" s="673"/>
      <c r="Q18" s="674"/>
      <c r="R18" s="580" t="s">
        <v>122</v>
      </c>
      <c r="S18" s="581"/>
      <c r="T18" s="581"/>
      <c r="U18" s="581"/>
      <c r="V18" s="581"/>
      <c r="W18" s="581"/>
      <c r="X18" s="581"/>
      <c r="Y18" s="582"/>
      <c r="Z18" s="652" t="s">
        <v>122</v>
      </c>
      <c r="AA18" s="652"/>
      <c r="AB18" s="652"/>
      <c r="AC18" s="652"/>
      <c r="AD18" s="650" t="s">
        <v>122</v>
      </c>
      <c r="AE18" s="650"/>
      <c r="AF18" s="650"/>
      <c r="AG18" s="650"/>
      <c r="AH18" s="650"/>
      <c r="AI18" s="650"/>
      <c r="AJ18" s="650"/>
      <c r="AK18" s="650"/>
      <c r="AL18" s="583" t="s">
        <v>122</v>
      </c>
      <c r="AM18" s="653"/>
      <c r="AN18" s="653"/>
      <c r="AO18" s="654"/>
      <c r="AP18" s="577" t="s">
        <v>251</v>
      </c>
      <c r="AQ18" s="578"/>
      <c r="AR18" s="578"/>
      <c r="AS18" s="578"/>
      <c r="AT18" s="578"/>
      <c r="AU18" s="578"/>
      <c r="AV18" s="578"/>
      <c r="AW18" s="578"/>
      <c r="AX18" s="578"/>
      <c r="AY18" s="578"/>
      <c r="AZ18" s="578"/>
      <c r="BA18" s="578"/>
      <c r="BB18" s="578"/>
      <c r="BC18" s="579"/>
      <c r="BD18" s="580">
        <v>440556950</v>
      </c>
      <c r="BE18" s="581"/>
      <c r="BF18" s="581"/>
      <c r="BG18" s="581"/>
      <c r="BH18" s="581"/>
      <c r="BI18" s="581"/>
      <c r="BJ18" s="581"/>
      <c r="BK18" s="582"/>
      <c r="BL18" s="652">
        <v>30.3</v>
      </c>
      <c r="BM18" s="652"/>
      <c r="BN18" s="652"/>
      <c r="BO18" s="652"/>
      <c r="BP18" s="650" t="s">
        <v>122</v>
      </c>
      <c r="BQ18" s="650"/>
      <c r="BR18" s="650"/>
      <c r="BS18" s="650"/>
      <c r="BT18" s="650"/>
      <c r="BU18" s="650"/>
      <c r="BV18" s="650"/>
      <c r="BW18" s="651"/>
      <c r="BY18" s="577" t="s">
        <v>252</v>
      </c>
      <c r="BZ18" s="578"/>
      <c r="CA18" s="578"/>
      <c r="CB18" s="578"/>
      <c r="CC18" s="578"/>
      <c r="CD18" s="578"/>
      <c r="CE18" s="578"/>
      <c r="CF18" s="578"/>
      <c r="CG18" s="578"/>
      <c r="CH18" s="578"/>
      <c r="CI18" s="578"/>
      <c r="CJ18" s="578"/>
      <c r="CK18" s="578"/>
      <c r="CL18" s="579"/>
      <c r="CM18" s="580">
        <v>400607932</v>
      </c>
      <c r="CN18" s="581"/>
      <c r="CO18" s="581"/>
      <c r="CP18" s="581"/>
      <c r="CQ18" s="581"/>
      <c r="CR18" s="581"/>
      <c r="CS18" s="581"/>
      <c r="CT18" s="582"/>
      <c r="CU18" s="583">
        <v>10.3</v>
      </c>
      <c r="CV18" s="653"/>
      <c r="CW18" s="653"/>
      <c r="CX18" s="661"/>
      <c r="CY18" s="568" t="s">
        <v>122</v>
      </c>
      <c r="CZ18" s="581"/>
      <c r="DA18" s="581"/>
      <c r="DB18" s="581"/>
      <c r="DC18" s="581"/>
      <c r="DD18" s="581"/>
      <c r="DE18" s="581"/>
      <c r="DF18" s="581"/>
      <c r="DG18" s="581"/>
      <c r="DH18" s="581"/>
      <c r="DI18" s="581"/>
      <c r="DJ18" s="581"/>
      <c r="DK18" s="582"/>
      <c r="DL18" s="568">
        <v>368272921</v>
      </c>
      <c r="DM18" s="581"/>
      <c r="DN18" s="581"/>
      <c r="DO18" s="581"/>
      <c r="DP18" s="581"/>
      <c r="DQ18" s="581"/>
      <c r="DR18" s="581"/>
      <c r="DS18" s="581"/>
      <c r="DT18" s="581"/>
      <c r="DU18" s="581"/>
      <c r="DV18" s="581"/>
      <c r="DW18" s="581"/>
      <c r="DX18" s="671"/>
    </row>
    <row r="19" spans="2:128" ht="11.25" customHeight="1" x14ac:dyDescent="0.15">
      <c r="B19" s="577" t="s">
        <v>253</v>
      </c>
      <c r="C19" s="578"/>
      <c r="D19" s="578"/>
      <c r="E19" s="578"/>
      <c r="F19" s="578"/>
      <c r="G19" s="578"/>
      <c r="H19" s="578"/>
      <c r="I19" s="578"/>
      <c r="J19" s="578"/>
      <c r="K19" s="578"/>
      <c r="L19" s="578"/>
      <c r="M19" s="578"/>
      <c r="N19" s="578"/>
      <c r="O19" s="578"/>
      <c r="P19" s="578"/>
      <c r="Q19" s="579"/>
      <c r="R19" s="580">
        <v>312117425</v>
      </c>
      <c r="S19" s="581"/>
      <c r="T19" s="581"/>
      <c r="U19" s="581"/>
      <c r="V19" s="581"/>
      <c r="W19" s="581"/>
      <c r="X19" s="581"/>
      <c r="Y19" s="582"/>
      <c r="Z19" s="652">
        <v>7.9</v>
      </c>
      <c r="AA19" s="652"/>
      <c r="AB19" s="652"/>
      <c r="AC19" s="652"/>
      <c r="AD19" s="650">
        <v>310958509</v>
      </c>
      <c r="AE19" s="650"/>
      <c r="AF19" s="650"/>
      <c r="AG19" s="650"/>
      <c r="AH19" s="650"/>
      <c r="AI19" s="650"/>
      <c r="AJ19" s="650"/>
      <c r="AK19" s="650"/>
      <c r="AL19" s="583">
        <v>19.3</v>
      </c>
      <c r="AM19" s="653"/>
      <c r="AN19" s="653"/>
      <c r="AO19" s="654"/>
      <c r="AP19" s="577" t="s">
        <v>254</v>
      </c>
      <c r="AQ19" s="578"/>
      <c r="AR19" s="578"/>
      <c r="AS19" s="578"/>
      <c r="AT19" s="578"/>
      <c r="AU19" s="578"/>
      <c r="AV19" s="578"/>
      <c r="AW19" s="578"/>
      <c r="AX19" s="578"/>
      <c r="AY19" s="578"/>
      <c r="AZ19" s="578"/>
      <c r="BA19" s="578"/>
      <c r="BB19" s="578"/>
      <c r="BC19" s="579"/>
      <c r="BD19" s="580">
        <v>36911643</v>
      </c>
      <c r="BE19" s="581"/>
      <c r="BF19" s="581"/>
      <c r="BG19" s="581"/>
      <c r="BH19" s="581"/>
      <c r="BI19" s="581"/>
      <c r="BJ19" s="581"/>
      <c r="BK19" s="582"/>
      <c r="BL19" s="583">
        <v>2.5</v>
      </c>
      <c r="BM19" s="653"/>
      <c r="BN19" s="653"/>
      <c r="BO19" s="661"/>
      <c r="BP19" s="568" t="s">
        <v>122</v>
      </c>
      <c r="BQ19" s="581"/>
      <c r="BR19" s="581"/>
      <c r="BS19" s="581"/>
      <c r="BT19" s="581"/>
      <c r="BU19" s="581"/>
      <c r="BV19" s="581"/>
      <c r="BW19" s="671"/>
      <c r="BY19" s="577" t="s">
        <v>255</v>
      </c>
      <c r="BZ19" s="578"/>
      <c r="CA19" s="578"/>
      <c r="CB19" s="578"/>
      <c r="CC19" s="578"/>
      <c r="CD19" s="578"/>
      <c r="CE19" s="578"/>
      <c r="CF19" s="578"/>
      <c r="CG19" s="578"/>
      <c r="CH19" s="578"/>
      <c r="CI19" s="578"/>
      <c r="CJ19" s="578"/>
      <c r="CK19" s="578"/>
      <c r="CL19" s="579"/>
      <c r="CM19" s="580" t="s">
        <v>122</v>
      </c>
      <c r="CN19" s="581"/>
      <c r="CO19" s="581"/>
      <c r="CP19" s="581"/>
      <c r="CQ19" s="581"/>
      <c r="CR19" s="581"/>
      <c r="CS19" s="581"/>
      <c r="CT19" s="582"/>
      <c r="CU19" s="583" t="s">
        <v>122</v>
      </c>
      <c r="CV19" s="653"/>
      <c r="CW19" s="653"/>
      <c r="CX19" s="661"/>
      <c r="CY19" s="568" t="s">
        <v>122</v>
      </c>
      <c r="CZ19" s="581"/>
      <c r="DA19" s="581"/>
      <c r="DB19" s="581"/>
      <c r="DC19" s="581"/>
      <c r="DD19" s="581"/>
      <c r="DE19" s="581"/>
      <c r="DF19" s="581"/>
      <c r="DG19" s="581"/>
      <c r="DH19" s="581"/>
      <c r="DI19" s="581"/>
      <c r="DJ19" s="581"/>
      <c r="DK19" s="582"/>
      <c r="DL19" s="568" t="s">
        <v>122</v>
      </c>
      <c r="DM19" s="581"/>
      <c r="DN19" s="581"/>
      <c r="DO19" s="581"/>
      <c r="DP19" s="581"/>
      <c r="DQ19" s="581"/>
      <c r="DR19" s="581"/>
      <c r="DS19" s="581"/>
      <c r="DT19" s="581"/>
      <c r="DU19" s="581"/>
      <c r="DV19" s="581"/>
      <c r="DW19" s="581"/>
      <c r="DX19" s="671"/>
    </row>
    <row r="20" spans="2:128" ht="11.25" customHeight="1" x14ac:dyDescent="0.15">
      <c r="B20" s="577" t="s">
        <v>256</v>
      </c>
      <c r="C20" s="578"/>
      <c r="D20" s="578"/>
      <c r="E20" s="578"/>
      <c r="F20" s="578"/>
      <c r="G20" s="578"/>
      <c r="H20" s="578"/>
      <c r="I20" s="578"/>
      <c r="J20" s="578"/>
      <c r="K20" s="578"/>
      <c r="L20" s="578"/>
      <c r="M20" s="578"/>
      <c r="N20" s="578"/>
      <c r="O20" s="578"/>
      <c r="P20" s="578"/>
      <c r="Q20" s="579"/>
      <c r="R20" s="580">
        <v>310958509</v>
      </c>
      <c r="S20" s="581"/>
      <c r="T20" s="581"/>
      <c r="U20" s="581"/>
      <c r="V20" s="581"/>
      <c r="W20" s="581"/>
      <c r="X20" s="581"/>
      <c r="Y20" s="582"/>
      <c r="Z20" s="583">
        <v>7.9</v>
      </c>
      <c r="AA20" s="653"/>
      <c r="AB20" s="653"/>
      <c r="AC20" s="661"/>
      <c r="AD20" s="568">
        <v>310958509</v>
      </c>
      <c r="AE20" s="581"/>
      <c r="AF20" s="581"/>
      <c r="AG20" s="581"/>
      <c r="AH20" s="581"/>
      <c r="AI20" s="581"/>
      <c r="AJ20" s="581"/>
      <c r="AK20" s="582"/>
      <c r="AL20" s="583">
        <v>19.3</v>
      </c>
      <c r="AM20" s="653"/>
      <c r="AN20" s="653"/>
      <c r="AO20" s="654"/>
      <c r="AP20" s="577" t="s">
        <v>257</v>
      </c>
      <c r="AQ20" s="662"/>
      <c r="AR20" s="662"/>
      <c r="AS20" s="662"/>
      <c r="AT20" s="662"/>
      <c r="AU20" s="662"/>
      <c r="AV20" s="662"/>
      <c r="AW20" s="662"/>
      <c r="AX20" s="662"/>
      <c r="AY20" s="662"/>
      <c r="AZ20" s="662"/>
      <c r="BA20" s="662"/>
      <c r="BB20" s="662"/>
      <c r="BC20" s="663"/>
      <c r="BD20" s="580">
        <v>11723641</v>
      </c>
      <c r="BE20" s="581"/>
      <c r="BF20" s="581"/>
      <c r="BG20" s="581"/>
      <c r="BH20" s="581"/>
      <c r="BI20" s="581"/>
      <c r="BJ20" s="581"/>
      <c r="BK20" s="582"/>
      <c r="BL20" s="583">
        <v>0.8</v>
      </c>
      <c r="BM20" s="653"/>
      <c r="BN20" s="653"/>
      <c r="BO20" s="661"/>
      <c r="BP20" s="568" t="s">
        <v>122</v>
      </c>
      <c r="BQ20" s="581"/>
      <c r="BR20" s="581"/>
      <c r="BS20" s="581"/>
      <c r="BT20" s="581"/>
      <c r="BU20" s="581"/>
      <c r="BV20" s="581"/>
      <c r="BW20" s="671"/>
      <c r="BY20" s="577" t="s">
        <v>258</v>
      </c>
      <c r="BZ20" s="662"/>
      <c r="CA20" s="662"/>
      <c r="CB20" s="662"/>
      <c r="CC20" s="662"/>
      <c r="CD20" s="662"/>
      <c r="CE20" s="662"/>
      <c r="CF20" s="662"/>
      <c r="CG20" s="662"/>
      <c r="CH20" s="662"/>
      <c r="CI20" s="662"/>
      <c r="CJ20" s="662"/>
      <c r="CK20" s="662"/>
      <c r="CL20" s="663"/>
      <c r="CM20" s="580" t="s">
        <v>215</v>
      </c>
      <c r="CN20" s="581"/>
      <c r="CO20" s="581"/>
      <c r="CP20" s="581"/>
      <c r="CQ20" s="581"/>
      <c r="CR20" s="581"/>
      <c r="CS20" s="581"/>
      <c r="CT20" s="582"/>
      <c r="CU20" s="583" t="s">
        <v>122</v>
      </c>
      <c r="CV20" s="653"/>
      <c r="CW20" s="653"/>
      <c r="CX20" s="661"/>
      <c r="CY20" s="568" t="s">
        <v>122</v>
      </c>
      <c r="CZ20" s="581"/>
      <c r="DA20" s="581"/>
      <c r="DB20" s="581"/>
      <c r="DC20" s="581"/>
      <c r="DD20" s="581"/>
      <c r="DE20" s="581"/>
      <c r="DF20" s="581"/>
      <c r="DG20" s="581"/>
      <c r="DH20" s="581"/>
      <c r="DI20" s="581"/>
      <c r="DJ20" s="581"/>
      <c r="DK20" s="582"/>
      <c r="DL20" s="568" t="s">
        <v>122</v>
      </c>
      <c r="DM20" s="581"/>
      <c r="DN20" s="581"/>
      <c r="DO20" s="581"/>
      <c r="DP20" s="581"/>
      <c r="DQ20" s="581"/>
      <c r="DR20" s="581"/>
      <c r="DS20" s="581"/>
      <c r="DT20" s="581"/>
      <c r="DU20" s="581"/>
      <c r="DV20" s="581"/>
      <c r="DW20" s="581"/>
      <c r="DX20" s="671"/>
    </row>
    <row r="21" spans="2:128" ht="11.25" customHeight="1" x14ac:dyDescent="0.15">
      <c r="B21" s="577" t="s">
        <v>259</v>
      </c>
      <c r="C21" s="578"/>
      <c r="D21" s="578"/>
      <c r="E21" s="578"/>
      <c r="F21" s="578"/>
      <c r="G21" s="578"/>
      <c r="H21" s="578"/>
      <c r="I21" s="578"/>
      <c r="J21" s="578"/>
      <c r="K21" s="578"/>
      <c r="L21" s="578"/>
      <c r="M21" s="578"/>
      <c r="N21" s="578"/>
      <c r="O21" s="578"/>
      <c r="P21" s="578"/>
      <c r="Q21" s="579"/>
      <c r="R21" s="580">
        <v>1120539</v>
      </c>
      <c r="S21" s="581"/>
      <c r="T21" s="581"/>
      <c r="U21" s="581"/>
      <c r="V21" s="581"/>
      <c r="W21" s="581"/>
      <c r="X21" s="581"/>
      <c r="Y21" s="582"/>
      <c r="Z21" s="583">
        <v>0</v>
      </c>
      <c r="AA21" s="653"/>
      <c r="AB21" s="653"/>
      <c r="AC21" s="661"/>
      <c r="AD21" s="568" t="s">
        <v>131</v>
      </c>
      <c r="AE21" s="581"/>
      <c r="AF21" s="581"/>
      <c r="AG21" s="581"/>
      <c r="AH21" s="581"/>
      <c r="AI21" s="581"/>
      <c r="AJ21" s="581"/>
      <c r="AK21" s="582"/>
      <c r="AL21" s="583" t="s">
        <v>215</v>
      </c>
      <c r="AM21" s="653"/>
      <c r="AN21" s="653"/>
      <c r="AO21" s="654"/>
      <c r="AP21" s="577" t="s">
        <v>260</v>
      </c>
      <c r="AQ21" s="662"/>
      <c r="AR21" s="662"/>
      <c r="AS21" s="662"/>
      <c r="AT21" s="662"/>
      <c r="AU21" s="662"/>
      <c r="AV21" s="662"/>
      <c r="AW21" s="662"/>
      <c r="AX21" s="662"/>
      <c r="AY21" s="662"/>
      <c r="AZ21" s="662"/>
      <c r="BA21" s="662"/>
      <c r="BB21" s="662"/>
      <c r="BC21" s="663"/>
      <c r="BD21" s="580">
        <v>1430279</v>
      </c>
      <c r="BE21" s="581"/>
      <c r="BF21" s="581"/>
      <c r="BG21" s="581"/>
      <c r="BH21" s="581"/>
      <c r="BI21" s="581"/>
      <c r="BJ21" s="581"/>
      <c r="BK21" s="582"/>
      <c r="BL21" s="583">
        <v>0.1</v>
      </c>
      <c r="BM21" s="653"/>
      <c r="BN21" s="653"/>
      <c r="BO21" s="661"/>
      <c r="BP21" s="568" t="s">
        <v>122</v>
      </c>
      <c r="BQ21" s="581"/>
      <c r="BR21" s="581"/>
      <c r="BS21" s="581"/>
      <c r="BT21" s="581"/>
      <c r="BU21" s="581"/>
      <c r="BV21" s="581"/>
      <c r="BW21" s="671"/>
      <c r="BY21" s="577" t="s">
        <v>261</v>
      </c>
      <c r="BZ21" s="662"/>
      <c r="CA21" s="662"/>
      <c r="CB21" s="662"/>
      <c r="CC21" s="662"/>
      <c r="CD21" s="662"/>
      <c r="CE21" s="662"/>
      <c r="CF21" s="662"/>
      <c r="CG21" s="662"/>
      <c r="CH21" s="662"/>
      <c r="CI21" s="662"/>
      <c r="CJ21" s="662"/>
      <c r="CK21" s="662"/>
      <c r="CL21" s="663"/>
      <c r="CM21" s="580">
        <v>1273357</v>
      </c>
      <c r="CN21" s="581"/>
      <c r="CO21" s="581"/>
      <c r="CP21" s="581"/>
      <c r="CQ21" s="581"/>
      <c r="CR21" s="581"/>
      <c r="CS21" s="581"/>
      <c r="CT21" s="582"/>
      <c r="CU21" s="583">
        <v>0</v>
      </c>
      <c r="CV21" s="653"/>
      <c r="CW21" s="653"/>
      <c r="CX21" s="661"/>
      <c r="CY21" s="568" t="s">
        <v>122</v>
      </c>
      <c r="CZ21" s="581"/>
      <c r="DA21" s="581"/>
      <c r="DB21" s="581"/>
      <c r="DC21" s="581"/>
      <c r="DD21" s="581"/>
      <c r="DE21" s="581"/>
      <c r="DF21" s="581"/>
      <c r="DG21" s="581"/>
      <c r="DH21" s="581"/>
      <c r="DI21" s="581"/>
      <c r="DJ21" s="581"/>
      <c r="DK21" s="582"/>
      <c r="DL21" s="568">
        <v>1273357</v>
      </c>
      <c r="DM21" s="581"/>
      <c r="DN21" s="581"/>
      <c r="DO21" s="581"/>
      <c r="DP21" s="581"/>
      <c r="DQ21" s="581"/>
      <c r="DR21" s="581"/>
      <c r="DS21" s="581"/>
      <c r="DT21" s="581"/>
      <c r="DU21" s="581"/>
      <c r="DV21" s="581"/>
      <c r="DW21" s="581"/>
      <c r="DX21" s="671"/>
    </row>
    <row r="22" spans="2:128" ht="11.25" customHeight="1" x14ac:dyDescent="0.15">
      <c r="B22" s="577" t="s">
        <v>262</v>
      </c>
      <c r="C22" s="578"/>
      <c r="D22" s="578"/>
      <c r="E22" s="578"/>
      <c r="F22" s="578"/>
      <c r="G22" s="578"/>
      <c r="H22" s="578"/>
      <c r="I22" s="578"/>
      <c r="J22" s="578"/>
      <c r="K22" s="578"/>
      <c r="L22" s="578"/>
      <c r="M22" s="578"/>
      <c r="N22" s="578"/>
      <c r="O22" s="578"/>
      <c r="P22" s="578"/>
      <c r="Q22" s="579"/>
      <c r="R22" s="580">
        <v>38377</v>
      </c>
      <c r="S22" s="581"/>
      <c r="T22" s="581"/>
      <c r="U22" s="581"/>
      <c r="V22" s="581"/>
      <c r="W22" s="581"/>
      <c r="X22" s="581"/>
      <c r="Y22" s="582"/>
      <c r="Z22" s="583">
        <v>0</v>
      </c>
      <c r="AA22" s="653"/>
      <c r="AB22" s="653"/>
      <c r="AC22" s="661"/>
      <c r="AD22" s="568" t="s">
        <v>122</v>
      </c>
      <c r="AE22" s="581"/>
      <c r="AF22" s="581"/>
      <c r="AG22" s="581"/>
      <c r="AH22" s="581"/>
      <c r="AI22" s="581"/>
      <c r="AJ22" s="581"/>
      <c r="AK22" s="582"/>
      <c r="AL22" s="583" t="s">
        <v>122</v>
      </c>
      <c r="AM22" s="653"/>
      <c r="AN22" s="653"/>
      <c r="AO22" s="654"/>
      <c r="AP22" s="577" t="s">
        <v>263</v>
      </c>
      <c r="AQ22" s="578"/>
      <c r="AR22" s="578"/>
      <c r="AS22" s="578"/>
      <c r="AT22" s="578"/>
      <c r="AU22" s="578"/>
      <c r="AV22" s="578"/>
      <c r="AW22" s="578"/>
      <c r="AX22" s="578"/>
      <c r="AY22" s="578"/>
      <c r="AZ22" s="578"/>
      <c r="BA22" s="578"/>
      <c r="BB22" s="578"/>
      <c r="BC22" s="579"/>
      <c r="BD22" s="580">
        <v>46495774</v>
      </c>
      <c r="BE22" s="581"/>
      <c r="BF22" s="581"/>
      <c r="BG22" s="581"/>
      <c r="BH22" s="581"/>
      <c r="BI22" s="581"/>
      <c r="BJ22" s="581"/>
      <c r="BK22" s="582"/>
      <c r="BL22" s="583">
        <v>3.2</v>
      </c>
      <c r="BM22" s="653"/>
      <c r="BN22" s="653"/>
      <c r="BO22" s="661"/>
      <c r="BP22" s="568" t="s">
        <v>215</v>
      </c>
      <c r="BQ22" s="581"/>
      <c r="BR22" s="581"/>
      <c r="BS22" s="581"/>
      <c r="BT22" s="581"/>
      <c r="BU22" s="581"/>
      <c r="BV22" s="581"/>
      <c r="BW22" s="671"/>
      <c r="BY22" s="577" t="s">
        <v>264</v>
      </c>
      <c r="BZ22" s="662"/>
      <c r="CA22" s="662"/>
      <c r="CB22" s="662"/>
      <c r="CC22" s="662"/>
      <c r="CD22" s="662"/>
      <c r="CE22" s="662"/>
      <c r="CF22" s="662"/>
      <c r="CG22" s="662"/>
      <c r="CH22" s="662"/>
      <c r="CI22" s="662"/>
      <c r="CJ22" s="662"/>
      <c r="CK22" s="662"/>
      <c r="CL22" s="663"/>
      <c r="CM22" s="580">
        <v>10638349</v>
      </c>
      <c r="CN22" s="581"/>
      <c r="CO22" s="581"/>
      <c r="CP22" s="581"/>
      <c r="CQ22" s="581"/>
      <c r="CR22" s="581"/>
      <c r="CS22" s="581"/>
      <c r="CT22" s="582"/>
      <c r="CU22" s="583">
        <v>0.3</v>
      </c>
      <c r="CV22" s="653"/>
      <c r="CW22" s="653"/>
      <c r="CX22" s="661"/>
      <c r="CY22" s="568" t="s">
        <v>215</v>
      </c>
      <c r="CZ22" s="581"/>
      <c r="DA22" s="581"/>
      <c r="DB22" s="581"/>
      <c r="DC22" s="581"/>
      <c r="DD22" s="581"/>
      <c r="DE22" s="581"/>
      <c r="DF22" s="581"/>
      <c r="DG22" s="581"/>
      <c r="DH22" s="581"/>
      <c r="DI22" s="581"/>
      <c r="DJ22" s="581"/>
      <c r="DK22" s="582"/>
      <c r="DL22" s="568">
        <v>10638349</v>
      </c>
      <c r="DM22" s="581"/>
      <c r="DN22" s="581"/>
      <c r="DO22" s="581"/>
      <c r="DP22" s="581"/>
      <c r="DQ22" s="581"/>
      <c r="DR22" s="581"/>
      <c r="DS22" s="581"/>
      <c r="DT22" s="581"/>
      <c r="DU22" s="581"/>
      <c r="DV22" s="581"/>
      <c r="DW22" s="581"/>
      <c r="DX22" s="671"/>
    </row>
    <row r="23" spans="2:128" ht="11.25" customHeight="1" x14ac:dyDescent="0.15">
      <c r="B23" s="577" t="s">
        <v>265</v>
      </c>
      <c r="C23" s="578"/>
      <c r="D23" s="578"/>
      <c r="E23" s="578"/>
      <c r="F23" s="578"/>
      <c r="G23" s="578"/>
      <c r="H23" s="578"/>
      <c r="I23" s="578"/>
      <c r="J23" s="578"/>
      <c r="K23" s="578"/>
      <c r="L23" s="578"/>
      <c r="M23" s="578"/>
      <c r="N23" s="578"/>
      <c r="O23" s="578"/>
      <c r="P23" s="578"/>
      <c r="Q23" s="579"/>
      <c r="R23" s="580">
        <v>1942177395</v>
      </c>
      <c r="S23" s="581"/>
      <c r="T23" s="581"/>
      <c r="U23" s="581"/>
      <c r="V23" s="581"/>
      <c r="W23" s="581"/>
      <c r="X23" s="581"/>
      <c r="Y23" s="582"/>
      <c r="Z23" s="583">
        <v>49.3</v>
      </c>
      <c r="AA23" s="653"/>
      <c r="AB23" s="653"/>
      <c r="AC23" s="661"/>
      <c r="AD23" s="568">
        <v>1598922859</v>
      </c>
      <c r="AE23" s="581"/>
      <c r="AF23" s="581"/>
      <c r="AG23" s="581"/>
      <c r="AH23" s="581"/>
      <c r="AI23" s="581"/>
      <c r="AJ23" s="581"/>
      <c r="AK23" s="582"/>
      <c r="AL23" s="583">
        <v>99</v>
      </c>
      <c r="AM23" s="653"/>
      <c r="AN23" s="653"/>
      <c r="AO23" s="654"/>
      <c r="AP23" s="577" t="s">
        <v>266</v>
      </c>
      <c r="AQ23" s="578"/>
      <c r="AR23" s="578"/>
      <c r="AS23" s="578"/>
      <c r="AT23" s="578"/>
      <c r="AU23" s="578"/>
      <c r="AV23" s="578"/>
      <c r="AW23" s="578"/>
      <c r="AX23" s="578"/>
      <c r="AY23" s="578"/>
      <c r="AZ23" s="578"/>
      <c r="BA23" s="578"/>
      <c r="BB23" s="578"/>
      <c r="BC23" s="579"/>
      <c r="BD23" s="580">
        <v>86764253</v>
      </c>
      <c r="BE23" s="581"/>
      <c r="BF23" s="581"/>
      <c r="BG23" s="581"/>
      <c r="BH23" s="581"/>
      <c r="BI23" s="581"/>
      <c r="BJ23" s="581"/>
      <c r="BK23" s="582"/>
      <c r="BL23" s="583">
        <v>6</v>
      </c>
      <c r="BM23" s="653"/>
      <c r="BN23" s="653"/>
      <c r="BO23" s="661"/>
      <c r="BP23" s="568" t="s">
        <v>122</v>
      </c>
      <c r="BQ23" s="581"/>
      <c r="BR23" s="581"/>
      <c r="BS23" s="581"/>
      <c r="BT23" s="581"/>
      <c r="BU23" s="581"/>
      <c r="BV23" s="581"/>
      <c r="BW23" s="671"/>
      <c r="BY23" s="577" t="s">
        <v>267</v>
      </c>
      <c r="BZ23" s="662"/>
      <c r="CA23" s="662"/>
      <c r="CB23" s="662"/>
      <c r="CC23" s="662"/>
      <c r="CD23" s="662"/>
      <c r="CE23" s="662"/>
      <c r="CF23" s="662"/>
      <c r="CG23" s="662"/>
      <c r="CH23" s="662"/>
      <c r="CI23" s="662"/>
      <c r="CJ23" s="662"/>
      <c r="CK23" s="662"/>
      <c r="CL23" s="663"/>
      <c r="CM23" s="580">
        <v>7618713</v>
      </c>
      <c r="CN23" s="581"/>
      <c r="CO23" s="581"/>
      <c r="CP23" s="581"/>
      <c r="CQ23" s="581"/>
      <c r="CR23" s="581"/>
      <c r="CS23" s="581"/>
      <c r="CT23" s="582"/>
      <c r="CU23" s="583">
        <v>0.2</v>
      </c>
      <c r="CV23" s="653"/>
      <c r="CW23" s="653"/>
      <c r="CX23" s="661"/>
      <c r="CY23" s="568" t="s">
        <v>122</v>
      </c>
      <c r="CZ23" s="581"/>
      <c r="DA23" s="581"/>
      <c r="DB23" s="581"/>
      <c r="DC23" s="581"/>
      <c r="DD23" s="581"/>
      <c r="DE23" s="581"/>
      <c r="DF23" s="581"/>
      <c r="DG23" s="581"/>
      <c r="DH23" s="581"/>
      <c r="DI23" s="581"/>
      <c r="DJ23" s="581"/>
      <c r="DK23" s="582"/>
      <c r="DL23" s="568">
        <v>7618713</v>
      </c>
      <c r="DM23" s="581"/>
      <c r="DN23" s="581"/>
      <c r="DO23" s="581"/>
      <c r="DP23" s="581"/>
      <c r="DQ23" s="581"/>
      <c r="DR23" s="581"/>
      <c r="DS23" s="581"/>
      <c r="DT23" s="581"/>
      <c r="DU23" s="581"/>
      <c r="DV23" s="581"/>
      <c r="DW23" s="581"/>
      <c r="DX23" s="671"/>
    </row>
    <row r="24" spans="2:128" ht="11.25" customHeight="1" x14ac:dyDescent="0.15">
      <c r="B24" s="577" t="s">
        <v>268</v>
      </c>
      <c r="C24" s="578"/>
      <c r="D24" s="578"/>
      <c r="E24" s="578"/>
      <c r="F24" s="578"/>
      <c r="G24" s="578"/>
      <c r="H24" s="578"/>
      <c r="I24" s="578"/>
      <c r="J24" s="578"/>
      <c r="K24" s="578"/>
      <c r="L24" s="578"/>
      <c r="M24" s="578"/>
      <c r="N24" s="578"/>
      <c r="O24" s="578"/>
      <c r="P24" s="578"/>
      <c r="Q24" s="579"/>
      <c r="R24" s="580">
        <v>1611519</v>
      </c>
      <c r="S24" s="581"/>
      <c r="T24" s="581"/>
      <c r="U24" s="581"/>
      <c r="V24" s="581"/>
      <c r="W24" s="581"/>
      <c r="X24" s="581"/>
      <c r="Y24" s="582"/>
      <c r="Z24" s="583">
        <v>0</v>
      </c>
      <c r="AA24" s="653"/>
      <c r="AB24" s="653"/>
      <c r="AC24" s="661"/>
      <c r="AD24" s="568">
        <v>1611519</v>
      </c>
      <c r="AE24" s="581"/>
      <c r="AF24" s="581"/>
      <c r="AG24" s="581"/>
      <c r="AH24" s="581"/>
      <c r="AI24" s="581"/>
      <c r="AJ24" s="581"/>
      <c r="AK24" s="582"/>
      <c r="AL24" s="583">
        <v>0.1</v>
      </c>
      <c r="AM24" s="653"/>
      <c r="AN24" s="653"/>
      <c r="AO24" s="654"/>
      <c r="AP24" s="577" t="s">
        <v>269</v>
      </c>
      <c r="AQ24" s="578"/>
      <c r="AR24" s="578"/>
      <c r="AS24" s="578"/>
      <c r="AT24" s="578"/>
      <c r="AU24" s="578"/>
      <c r="AV24" s="578"/>
      <c r="AW24" s="578"/>
      <c r="AX24" s="578"/>
      <c r="AY24" s="578"/>
      <c r="AZ24" s="578"/>
      <c r="BA24" s="578"/>
      <c r="BB24" s="578"/>
      <c r="BC24" s="579"/>
      <c r="BD24" s="580">
        <v>40</v>
      </c>
      <c r="BE24" s="581"/>
      <c r="BF24" s="581"/>
      <c r="BG24" s="581"/>
      <c r="BH24" s="581"/>
      <c r="BI24" s="581"/>
      <c r="BJ24" s="581"/>
      <c r="BK24" s="582"/>
      <c r="BL24" s="583">
        <v>0</v>
      </c>
      <c r="BM24" s="653"/>
      <c r="BN24" s="653"/>
      <c r="BO24" s="661"/>
      <c r="BP24" s="568" t="s">
        <v>122</v>
      </c>
      <c r="BQ24" s="581"/>
      <c r="BR24" s="581"/>
      <c r="BS24" s="581"/>
      <c r="BT24" s="581"/>
      <c r="BU24" s="581"/>
      <c r="BV24" s="581"/>
      <c r="BW24" s="671"/>
      <c r="BY24" s="577" t="s">
        <v>270</v>
      </c>
      <c r="BZ24" s="662"/>
      <c r="CA24" s="662"/>
      <c r="CB24" s="662"/>
      <c r="CC24" s="662"/>
      <c r="CD24" s="662"/>
      <c r="CE24" s="662"/>
      <c r="CF24" s="662"/>
      <c r="CG24" s="662"/>
      <c r="CH24" s="662"/>
      <c r="CI24" s="662"/>
      <c r="CJ24" s="662"/>
      <c r="CK24" s="662"/>
      <c r="CL24" s="663"/>
      <c r="CM24" s="580">
        <v>640380</v>
      </c>
      <c r="CN24" s="581"/>
      <c r="CO24" s="581"/>
      <c r="CP24" s="581"/>
      <c r="CQ24" s="581"/>
      <c r="CR24" s="581"/>
      <c r="CS24" s="581"/>
      <c r="CT24" s="582"/>
      <c r="CU24" s="583">
        <v>0</v>
      </c>
      <c r="CV24" s="653"/>
      <c r="CW24" s="653"/>
      <c r="CX24" s="661"/>
      <c r="CY24" s="568" t="s">
        <v>122</v>
      </c>
      <c r="CZ24" s="581"/>
      <c r="DA24" s="581"/>
      <c r="DB24" s="581"/>
      <c r="DC24" s="581"/>
      <c r="DD24" s="581"/>
      <c r="DE24" s="581"/>
      <c r="DF24" s="581"/>
      <c r="DG24" s="581"/>
      <c r="DH24" s="581"/>
      <c r="DI24" s="581"/>
      <c r="DJ24" s="581"/>
      <c r="DK24" s="582"/>
      <c r="DL24" s="568">
        <v>640380</v>
      </c>
      <c r="DM24" s="581"/>
      <c r="DN24" s="581"/>
      <c r="DO24" s="581"/>
      <c r="DP24" s="581"/>
      <c r="DQ24" s="581"/>
      <c r="DR24" s="581"/>
      <c r="DS24" s="581"/>
      <c r="DT24" s="581"/>
      <c r="DU24" s="581"/>
      <c r="DV24" s="581"/>
      <c r="DW24" s="581"/>
      <c r="DX24" s="671"/>
    </row>
    <row r="25" spans="2:128" ht="11.25" customHeight="1" x14ac:dyDescent="0.15">
      <c r="B25" s="577" t="s">
        <v>271</v>
      </c>
      <c r="C25" s="578"/>
      <c r="D25" s="578"/>
      <c r="E25" s="578"/>
      <c r="F25" s="578"/>
      <c r="G25" s="578"/>
      <c r="H25" s="578"/>
      <c r="I25" s="578"/>
      <c r="J25" s="578"/>
      <c r="K25" s="578"/>
      <c r="L25" s="578"/>
      <c r="M25" s="578"/>
      <c r="N25" s="578"/>
      <c r="O25" s="578"/>
      <c r="P25" s="578"/>
      <c r="Q25" s="579"/>
      <c r="R25" s="580">
        <v>4727488</v>
      </c>
      <c r="S25" s="581"/>
      <c r="T25" s="581"/>
      <c r="U25" s="581"/>
      <c r="V25" s="581"/>
      <c r="W25" s="581"/>
      <c r="X25" s="581"/>
      <c r="Y25" s="582"/>
      <c r="Z25" s="583">
        <v>0.1</v>
      </c>
      <c r="AA25" s="653"/>
      <c r="AB25" s="653"/>
      <c r="AC25" s="661"/>
      <c r="AD25" s="568" t="s">
        <v>122</v>
      </c>
      <c r="AE25" s="581"/>
      <c r="AF25" s="581"/>
      <c r="AG25" s="581"/>
      <c r="AH25" s="581"/>
      <c r="AI25" s="581"/>
      <c r="AJ25" s="581"/>
      <c r="AK25" s="582"/>
      <c r="AL25" s="583" t="s">
        <v>122</v>
      </c>
      <c r="AM25" s="653"/>
      <c r="AN25" s="653"/>
      <c r="AO25" s="654"/>
      <c r="AP25" s="577" t="s">
        <v>272</v>
      </c>
      <c r="AQ25" s="578"/>
      <c r="AR25" s="578"/>
      <c r="AS25" s="578"/>
      <c r="AT25" s="578"/>
      <c r="AU25" s="578"/>
      <c r="AV25" s="578"/>
      <c r="AW25" s="578"/>
      <c r="AX25" s="578"/>
      <c r="AY25" s="578"/>
      <c r="AZ25" s="578"/>
      <c r="BA25" s="578"/>
      <c r="BB25" s="578"/>
      <c r="BC25" s="579"/>
      <c r="BD25" s="580" t="s">
        <v>122</v>
      </c>
      <c r="BE25" s="581"/>
      <c r="BF25" s="581"/>
      <c r="BG25" s="581"/>
      <c r="BH25" s="581"/>
      <c r="BI25" s="581"/>
      <c r="BJ25" s="581"/>
      <c r="BK25" s="582"/>
      <c r="BL25" s="583" t="s">
        <v>122</v>
      </c>
      <c r="BM25" s="653"/>
      <c r="BN25" s="653"/>
      <c r="BO25" s="661"/>
      <c r="BP25" s="568" t="s">
        <v>122</v>
      </c>
      <c r="BQ25" s="581"/>
      <c r="BR25" s="581"/>
      <c r="BS25" s="581"/>
      <c r="BT25" s="581"/>
      <c r="BU25" s="581"/>
      <c r="BV25" s="581"/>
      <c r="BW25" s="671"/>
      <c r="BY25" s="577" t="s">
        <v>273</v>
      </c>
      <c r="BZ25" s="662"/>
      <c r="CA25" s="662"/>
      <c r="CB25" s="662"/>
      <c r="CC25" s="662"/>
      <c r="CD25" s="662"/>
      <c r="CE25" s="662"/>
      <c r="CF25" s="662"/>
      <c r="CG25" s="662"/>
      <c r="CH25" s="662"/>
      <c r="CI25" s="662"/>
      <c r="CJ25" s="662"/>
      <c r="CK25" s="662"/>
      <c r="CL25" s="663"/>
      <c r="CM25" s="580">
        <v>217059650</v>
      </c>
      <c r="CN25" s="581"/>
      <c r="CO25" s="581"/>
      <c r="CP25" s="581"/>
      <c r="CQ25" s="581"/>
      <c r="CR25" s="581"/>
      <c r="CS25" s="581"/>
      <c r="CT25" s="582"/>
      <c r="CU25" s="583">
        <v>5.6</v>
      </c>
      <c r="CV25" s="653"/>
      <c r="CW25" s="653"/>
      <c r="CX25" s="661"/>
      <c r="CY25" s="568" t="s">
        <v>122</v>
      </c>
      <c r="CZ25" s="581"/>
      <c r="DA25" s="581"/>
      <c r="DB25" s="581"/>
      <c r="DC25" s="581"/>
      <c r="DD25" s="581"/>
      <c r="DE25" s="581"/>
      <c r="DF25" s="581"/>
      <c r="DG25" s="581"/>
      <c r="DH25" s="581"/>
      <c r="DI25" s="581"/>
      <c r="DJ25" s="581"/>
      <c r="DK25" s="582"/>
      <c r="DL25" s="568">
        <v>217059650</v>
      </c>
      <c r="DM25" s="581"/>
      <c r="DN25" s="581"/>
      <c r="DO25" s="581"/>
      <c r="DP25" s="581"/>
      <c r="DQ25" s="581"/>
      <c r="DR25" s="581"/>
      <c r="DS25" s="581"/>
      <c r="DT25" s="581"/>
      <c r="DU25" s="581"/>
      <c r="DV25" s="581"/>
      <c r="DW25" s="581"/>
      <c r="DX25" s="671"/>
    </row>
    <row r="26" spans="2:128" ht="11.25" customHeight="1" x14ac:dyDescent="0.15">
      <c r="B26" s="577" t="s">
        <v>274</v>
      </c>
      <c r="C26" s="578"/>
      <c r="D26" s="578"/>
      <c r="E26" s="578"/>
      <c r="F26" s="578"/>
      <c r="G26" s="578"/>
      <c r="H26" s="578"/>
      <c r="I26" s="578"/>
      <c r="J26" s="578"/>
      <c r="K26" s="578"/>
      <c r="L26" s="578"/>
      <c r="M26" s="578"/>
      <c r="N26" s="578"/>
      <c r="O26" s="578"/>
      <c r="P26" s="578"/>
      <c r="Q26" s="579"/>
      <c r="R26" s="580">
        <v>50967427</v>
      </c>
      <c r="S26" s="581"/>
      <c r="T26" s="581"/>
      <c r="U26" s="581"/>
      <c r="V26" s="581"/>
      <c r="W26" s="581"/>
      <c r="X26" s="581"/>
      <c r="Y26" s="582"/>
      <c r="Z26" s="583">
        <v>1.3</v>
      </c>
      <c r="AA26" s="653"/>
      <c r="AB26" s="653"/>
      <c r="AC26" s="661"/>
      <c r="AD26" s="568">
        <v>4063084</v>
      </c>
      <c r="AE26" s="581"/>
      <c r="AF26" s="581"/>
      <c r="AG26" s="581"/>
      <c r="AH26" s="581"/>
      <c r="AI26" s="581"/>
      <c r="AJ26" s="581"/>
      <c r="AK26" s="582"/>
      <c r="AL26" s="583">
        <v>0.3</v>
      </c>
      <c r="AM26" s="653"/>
      <c r="AN26" s="653"/>
      <c r="AO26" s="654"/>
      <c r="AP26" s="577" t="s">
        <v>275</v>
      </c>
      <c r="AQ26" s="578"/>
      <c r="AR26" s="578"/>
      <c r="AS26" s="578"/>
      <c r="AT26" s="578"/>
      <c r="AU26" s="578"/>
      <c r="AV26" s="578"/>
      <c r="AW26" s="578"/>
      <c r="AX26" s="578"/>
      <c r="AY26" s="578"/>
      <c r="AZ26" s="578"/>
      <c r="BA26" s="578"/>
      <c r="BB26" s="578"/>
      <c r="BC26" s="579"/>
      <c r="BD26" s="580" t="s">
        <v>215</v>
      </c>
      <c r="BE26" s="581"/>
      <c r="BF26" s="581"/>
      <c r="BG26" s="581"/>
      <c r="BH26" s="581"/>
      <c r="BI26" s="581"/>
      <c r="BJ26" s="581"/>
      <c r="BK26" s="582"/>
      <c r="BL26" s="583" t="s">
        <v>215</v>
      </c>
      <c r="BM26" s="653"/>
      <c r="BN26" s="653"/>
      <c r="BO26" s="661"/>
      <c r="BP26" s="568" t="s">
        <v>122</v>
      </c>
      <c r="BQ26" s="581"/>
      <c r="BR26" s="581"/>
      <c r="BS26" s="581"/>
      <c r="BT26" s="581"/>
      <c r="BU26" s="581"/>
      <c r="BV26" s="581"/>
      <c r="BW26" s="671"/>
      <c r="BY26" s="577" t="s">
        <v>276</v>
      </c>
      <c r="BZ26" s="662"/>
      <c r="CA26" s="662"/>
      <c r="CB26" s="662"/>
      <c r="CC26" s="662"/>
      <c r="CD26" s="662"/>
      <c r="CE26" s="662"/>
      <c r="CF26" s="662"/>
      <c r="CG26" s="662"/>
      <c r="CH26" s="662"/>
      <c r="CI26" s="662"/>
      <c r="CJ26" s="662"/>
      <c r="CK26" s="662"/>
      <c r="CL26" s="663"/>
      <c r="CM26" s="580">
        <v>1001205</v>
      </c>
      <c r="CN26" s="581"/>
      <c r="CO26" s="581"/>
      <c r="CP26" s="581"/>
      <c r="CQ26" s="581"/>
      <c r="CR26" s="581"/>
      <c r="CS26" s="581"/>
      <c r="CT26" s="582"/>
      <c r="CU26" s="583">
        <v>0</v>
      </c>
      <c r="CV26" s="653"/>
      <c r="CW26" s="653"/>
      <c r="CX26" s="661"/>
      <c r="CY26" s="568" t="s">
        <v>239</v>
      </c>
      <c r="CZ26" s="581"/>
      <c r="DA26" s="581"/>
      <c r="DB26" s="581"/>
      <c r="DC26" s="581"/>
      <c r="DD26" s="581"/>
      <c r="DE26" s="581"/>
      <c r="DF26" s="581"/>
      <c r="DG26" s="581"/>
      <c r="DH26" s="581"/>
      <c r="DI26" s="581"/>
      <c r="DJ26" s="581"/>
      <c r="DK26" s="582"/>
      <c r="DL26" s="568">
        <v>1001205</v>
      </c>
      <c r="DM26" s="581"/>
      <c r="DN26" s="581"/>
      <c r="DO26" s="581"/>
      <c r="DP26" s="581"/>
      <c r="DQ26" s="581"/>
      <c r="DR26" s="581"/>
      <c r="DS26" s="581"/>
      <c r="DT26" s="581"/>
      <c r="DU26" s="581"/>
      <c r="DV26" s="581"/>
      <c r="DW26" s="581"/>
      <c r="DX26" s="671"/>
    </row>
    <row r="27" spans="2:128" ht="11.25" customHeight="1" x14ac:dyDescent="0.15">
      <c r="B27" s="577" t="s">
        <v>277</v>
      </c>
      <c r="C27" s="578"/>
      <c r="D27" s="578"/>
      <c r="E27" s="578"/>
      <c r="F27" s="578"/>
      <c r="G27" s="578"/>
      <c r="H27" s="578"/>
      <c r="I27" s="578"/>
      <c r="J27" s="578"/>
      <c r="K27" s="578"/>
      <c r="L27" s="578"/>
      <c r="M27" s="578"/>
      <c r="N27" s="578"/>
      <c r="O27" s="578"/>
      <c r="P27" s="578"/>
      <c r="Q27" s="579"/>
      <c r="R27" s="580">
        <v>10883586</v>
      </c>
      <c r="S27" s="581"/>
      <c r="T27" s="581"/>
      <c r="U27" s="581"/>
      <c r="V27" s="581"/>
      <c r="W27" s="581"/>
      <c r="X27" s="581"/>
      <c r="Y27" s="582"/>
      <c r="Z27" s="583">
        <v>0.3</v>
      </c>
      <c r="AA27" s="653"/>
      <c r="AB27" s="653"/>
      <c r="AC27" s="661"/>
      <c r="AD27" s="568">
        <v>43</v>
      </c>
      <c r="AE27" s="581"/>
      <c r="AF27" s="581"/>
      <c r="AG27" s="581"/>
      <c r="AH27" s="581"/>
      <c r="AI27" s="581"/>
      <c r="AJ27" s="581"/>
      <c r="AK27" s="582"/>
      <c r="AL27" s="583">
        <v>0</v>
      </c>
      <c r="AM27" s="653"/>
      <c r="AN27" s="653"/>
      <c r="AO27" s="654"/>
      <c r="AP27" s="577" t="s">
        <v>278</v>
      </c>
      <c r="AQ27" s="578"/>
      <c r="AR27" s="578"/>
      <c r="AS27" s="578"/>
      <c r="AT27" s="578"/>
      <c r="AU27" s="578"/>
      <c r="AV27" s="578"/>
      <c r="AW27" s="578"/>
      <c r="AX27" s="578"/>
      <c r="AY27" s="578"/>
      <c r="AZ27" s="578"/>
      <c r="BA27" s="578"/>
      <c r="BB27" s="578"/>
      <c r="BC27" s="579"/>
      <c r="BD27" s="580">
        <v>1067956</v>
      </c>
      <c r="BE27" s="581"/>
      <c r="BF27" s="581"/>
      <c r="BG27" s="581"/>
      <c r="BH27" s="581"/>
      <c r="BI27" s="581"/>
      <c r="BJ27" s="581"/>
      <c r="BK27" s="582"/>
      <c r="BL27" s="583">
        <v>0.1</v>
      </c>
      <c r="BM27" s="653"/>
      <c r="BN27" s="653"/>
      <c r="BO27" s="661"/>
      <c r="BP27" s="568" t="s">
        <v>122</v>
      </c>
      <c r="BQ27" s="581"/>
      <c r="BR27" s="581"/>
      <c r="BS27" s="581"/>
      <c r="BT27" s="581"/>
      <c r="BU27" s="581"/>
      <c r="BV27" s="581"/>
      <c r="BW27" s="671"/>
      <c r="BY27" s="577" t="s">
        <v>279</v>
      </c>
      <c r="BZ27" s="662"/>
      <c r="CA27" s="662"/>
      <c r="CB27" s="662"/>
      <c r="CC27" s="662"/>
      <c r="CD27" s="662"/>
      <c r="CE27" s="662"/>
      <c r="CF27" s="662"/>
      <c r="CG27" s="662"/>
      <c r="CH27" s="662"/>
      <c r="CI27" s="662"/>
      <c r="CJ27" s="662"/>
      <c r="CK27" s="662"/>
      <c r="CL27" s="663"/>
      <c r="CM27" s="580" t="s">
        <v>122</v>
      </c>
      <c r="CN27" s="581"/>
      <c r="CO27" s="581"/>
      <c r="CP27" s="581"/>
      <c r="CQ27" s="581"/>
      <c r="CR27" s="581"/>
      <c r="CS27" s="581"/>
      <c r="CT27" s="582"/>
      <c r="CU27" s="583" t="s">
        <v>122</v>
      </c>
      <c r="CV27" s="653"/>
      <c r="CW27" s="653"/>
      <c r="CX27" s="661"/>
      <c r="CY27" s="568" t="s">
        <v>239</v>
      </c>
      <c r="CZ27" s="581"/>
      <c r="DA27" s="581"/>
      <c r="DB27" s="581"/>
      <c r="DC27" s="581"/>
      <c r="DD27" s="581"/>
      <c r="DE27" s="581"/>
      <c r="DF27" s="581"/>
      <c r="DG27" s="581"/>
      <c r="DH27" s="581"/>
      <c r="DI27" s="581"/>
      <c r="DJ27" s="581"/>
      <c r="DK27" s="582"/>
      <c r="DL27" s="568" t="s">
        <v>215</v>
      </c>
      <c r="DM27" s="581"/>
      <c r="DN27" s="581"/>
      <c r="DO27" s="581"/>
      <c r="DP27" s="581"/>
      <c r="DQ27" s="581"/>
      <c r="DR27" s="581"/>
      <c r="DS27" s="581"/>
      <c r="DT27" s="581"/>
      <c r="DU27" s="581"/>
      <c r="DV27" s="581"/>
      <c r="DW27" s="581"/>
      <c r="DX27" s="671"/>
    </row>
    <row r="28" spans="2:128" ht="11.25" customHeight="1" x14ac:dyDescent="0.15">
      <c r="B28" s="577" t="s">
        <v>280</v>
      </c>
      <c r="C28" s="578"/>
      <c r="D28" s="578"/>
      <c r="E28" s="578"/>
      <c r="F28" s="578"/>
      <c r="G28" s="578"/>
      <c r="H28" s="578"/>
      <c r="I28" s="578"/>
      <c r="J28" s="578"/>
      <c r="K28" s="578"/>
      <c r="L28" s="578"/>
      <c r="M28" s="578"/>
      <c r="N28" s="578"/>
      <c r="O28" s="578"/>
      <c r="P28" s="578"/>
      <c r="Q28" s="579"/>
      <c r="R28" s="580">
        <v>860263848</v>
      </c>
      <c r="S28" s="581"/>
      <c r="T28" s="581"/>
      <c r="U28" s="581"/>
      <c r="V28" s="581"/>
      <c r="W28" s="581"/>
      <c r="X28" s="581"/>
      <c r="Y28" s="582"/>
      <c r="Z28" s="583">
        <v>21.8</v>
      </c>
      <c r="AA28" s="653"/>
      <c r="AB28" s="653"/>
      <c r="AC28" s="661"/>
      <c r="AD28" s="568" t="s">
        <v>215</v>
      </c>
      <c r="AE28" s="581"/>
      <c r="AF28" s="581"/>
      <c r="AG28" s="581"/>
      <c r="AH28" s="581"/>
      <c r="AI28" s="581"/>
      <c r="AJ28" s="581"/>
      <c r="AK28" s="582"/>
      <c r="AL28" s="583" t="s">
        <v>122</v>
      </c>
      <c r="AM28" s="653"/>
      <c r="AN28" s="653"/>
      <c r="AO28" s="654"/>
      <c r="AP28" s="577" t="s">
        <v>281</v>
      </c>
      <c r="AQ28" s="578"/>
      <c r="AR28" s="578"/>
      <c r="AS28" s="578"/>
      <c r="AT28" s="578"/>
      <c r="AU28" s="578"/>
      <c r="AV28" s="578"/>
      <c r="AW28" s="578"/>
      <c r="AX28" s="578"/>
      <c r="AY28" s="578"/>
      <c r="AZ28" s="578"/>
      <c r="BA28" s="578"/>
      <c r="BB28" s="578"/>
      <c r="BC28" s="579"/>
      <c r="BD28" s="580">
        <v>7959</v>
      </c>
      <c r="BE28" s="581"/>
      <c r="BF28" s="581"/>
      <c r="BG28" s="581"/>
      <c r="BH28" s="581"/>
      <c r="BI28" s="581"/>
      <c r="BJ28" s="581"/>
      <c r="BK28" s="582"/>
      <c r="BL28" s="583">
        <v>0</v>
      </c>
      <c r="BM28" s="653"/>
      <c r="BN28" s="653"/>
      <c r="BO28" s="661"/>
      <c r="BP28" s="568" t="s">
        <v>122</v>
      </c>
      <c r="BQ28" s="581"/>
      <c r="BR28" s="581"/>
      <c r="BS28" s="581"/>
      <c r="BT28" s="581"/>
      <c r="BU28" s="581"/>
      <c r="BV28" s="581"/>
      <c r="BW28" s="671"/>
      <c r="BY28" s="577" t="s">
        <v>282</v>
      </c>
      <c r="BZ28" s="662"/>
      <c r="CA28" s="662"/>
      <c r="CB28" s="662"/>
      <c r="CC28" s="662"/>
      <c r="CD28" s="662"/>
      <c r="CE28" s="662"/>
      <c r="CF28" s="662"/>
      <c r="CG28" s="662"/>
      <c r="CH28" s="662"/>
      <c r="CI28" s="662"/>
      <c r="CJ28" s="662"/>
      <c r="CK28" s="662"/>
      <c r="CL28" s="663"/>
      <c r="CM28" s="580">
        <v>123551</v>
      </c>
      <c r="CN28" s="581"/>
      <c r="CO28" s="581"/>
      <c r="CP28" s="581"/>
      <c r="CQ28" s="581"/>
      <c r="CR28" s="581"/>
      <c r="CS28" s="581"/>
      <c r="CT28" s="582"/>
      <c r="CU28" s="583">
        <v>0</v>
      </c>
      <c r="CV28" s="653"/>
      <c r="CW28" s="653"/>
      <c r="CX28" s="661"/>
      <c r="CY28" s="568" t="s">
        <v>215</v>
      </c>
      <c r="CZ28" s="581"/>
      <c r="DA28" s="581"/>
      <c r="DB28" s="581"/>
      <c r="DC28" s="581"/>
      <c r="DD28" s="581"/>
      <c r="DE28" s="581"/>
      <c r="DF28" s="581"/>
      <c r="DG28" s="581"/>
      <c r="DH28" s="581"/>
      <c r="DI28" s="581"/>
      <c r="DJ28" s="581"/>
      <c r="DK28" s="582"/>
      <c r="DL28" s="568">
        <v>123551</v>
      </c>
      <c r="DM28" s="581"/>
      <c r="DN28" s="581"/>
      <c r="DO28" s="581"/>
      <c r="DP28" s="581"/>
      <c r="DQ28" s="581"/>
      <c r="DR28" s="581"/>
      <c r="DS28" s="581"/>
      <c r="DT28" s="581"/>
      <c r="DU28" s="581"/>
      <c r="DV28" s="581"/>
      <c r="DW28" s="581"/>
      <c r="DX28" s="671"/>
    </row>
    <row r="29" spans="2:128" ht="11.25" customHeight="1" x14ac:dyDescent="0.15">
      <c r="B29" s="577" t="s">
        <v>283</v>
      </c>
      <c r="C29" s="578"/>
      <c r="D29" s="578"/>
      <c r="E29" s="578"/>
      <c r="F29" s="578"/>
      <c r="G29" s="578"/>
      <c r="H29" s="578"/>
      <c r="I29" s="578"/>
      <c r="J29" s="578"/>
      <c r="K29" s="578"/>
      <c r="L29" s="578"/>
      <c r="M29" s="578"/>
      <c r="N29" s="578"/>
      <c r="O29" s="578"/>
      <c r="P29" s="578"/>
      <c r="Q29" s="579"/>
      <c r="R29" s="580" t="s">
        <v>122</v>
      </c>
      <c r="S29" s="581"/>
      <c r="T29" s="581"/>
      <c r="U29" s="581"/>
      <c r="V29" s="581"/>
      <c r="W29" s="581"/>
      <c r="X29" s="581"/>
      <c r="Y29" s="582"/>
      <c r="Z29" s="583" t="s">
        <v>122</v>
      </c>
      <c r="AA29" s="653"/>
      <c r="AB29" s="653"/>
      <c r="AC29" s="661"/>
      <c r="AD29" s="568" t="s">
        <v>215</v>
      </c>
      <c r="AE29" s="581"/>
      <c r="AF29" s="581"/>
      <c r="AG29" s="581"/>
      <c r="AH29" s="581"/>
      <c r="AI29" s="581"/>
      <c r="AJ29" s="581"/>
      <c r="AK29" s="582"/>
      <c r="AL29" s="583" t="s">
        <v>122</v>
      </c>
      <c r="AM29" s="653"/>
      <c r="AN29" s="653"/>
      <c r="AO29" s="654"/>
      <c r="AP29" s="577" t="s">
        <v>284</v>
      </c>
      <c r="AQ29" s="578"/>
      <c r="AR29" s="578"/>
      <c r="AS29" s="578"/>
      <c r="AT29" s="578"/>
      <c r="AU29" s="578"/>
      <c r="AV29" s="578"/>
      <c r="AW29" s="578"/>
      <c r="AX29" s="578"/>
      <c r="AY29" s="578"/>
      <c r="AZ29" s="578"/>
      <c r="BA29" s="578"/>
      <c r="BB29" s="578"/>
      <c r="BC29" s="579"/>
      <c r="BD29" s="580">
        <v>7959</v>
      </c>
      <c r="BE29" s="581"/>
      <c r="BF29" s="581"/>
      <c r="BG29" s="581"/>
      <c r="BH29" s="581"/>
      <c r="BI29" s="581"/>
      <c r="BJ29" s="581"/>
      <c r="BK29" s="582"/>
      <c r="BL29" s="583">
        <v>0</v>
      </c>
      <c r="BM29" s="653"/>
      <c r="BN29" s="653"/>
      <c r="BO29" s="661"/>
      <c r="BP29" s="568" t="s">
        <v>122</v>
      </c>
      <c r="BQ29" s="581"/>
      <c r="BR29" s="581"/>
      <c r="BS29" s="581"/>
      <c r="BT29" s="581"/>
      <c r="BU29" s="581"/>
      <c r="BV29" s="581"/>
      <c r="BW29" s="671"/>
      <c r="BY29" s="577" t="s">
        <v>285</v>
      </c>
      <c r="BZ29" s="662"/>
      <c r="CA29" s="662"/>
      <c r="CB29" s="662"/>
      <c r="CC29" s="662"/>
      <c r="CD29" s="662"/>
      <c r="CE29" s="662"/>
      <c r="CF29" s="662"/>
      <c r="CG29" s="662"/>
      <c r="CH29" s="662"/>
      <c r="CI29" s="662"/>
      <c r="CJ29" s="662"/>
      <c r="CK29" s="662"/>
      <c r="CL29" s="663"/>
      <c r="CM29" s="580">
        <v>16728761</v>
      </c>
      <c r="CN29" s="581"/>
      <c r="CO29" s="581"/>
      <c r="CP29" s="581"/>
      <c r="CQ29" s="581"/>
      <c r="CR29" s="581"/>
      <c r="CS29" s="581"/>
      <c r="CT29" s="582"/>
      <c r="CU29" s="583">
        <v>0.4</v>
      </c>
      <c r="CV29" s="653"/>
      <c r="CW29" s="653"/>
      <c r="CX29" s="661"/>
      <c r="CY29" s="568" t="s">
        <v>122</v>
      </c>
      <c r="CZ29" s="581"/>
      <c r="DA29" s="581"/>
      <c r="DB29" s="581"/>
      <c r="DC29" s="581"/>
      <c r="DD29" s="581"/>
      <c r="DE29" s="581"/>
      <c r="DF29" s="581"/>
      <c r="DG29" s="581"/>
      <c r="DH29" s="581"/>
      <c r="DI29" s="581"/>
      <c r="DJ29" s="581"/>
      <c r="DK29" s="582"/>
      <c r="DL29" s="568">
        <v>16728761</v>
      </c>
      <c r="DM29" s="581"/>
      <c r="DN29" s="581"/>
      <c r="DO29" s="581"/>
      <c r="DP29" s="581"/>
      <c r="DQ29" s="581"/>
      <c r="DR29" s="581"/>
      <c r="DS29" s="581"/>
      <c r="DT29" s="581"/>
      <c r="DU29" s="581"/>
      <c r="DV29" s="581"/>
      <c r="DW29" s="581"/>
      <c r="DX29" s="671"/>
    </row>
    <row r="30" spans="2:128" ht="11.25" customHeight="1" x14ac:dyDescent="0.15">
      <c r="B30" s="577" t="s">
        <v>286</v>
      </c>
      <c r="C30" s="578"/>
      <c r="D30" s="578"/>
      <c r="E30" s="578"/>
      <c r="F30" s="578"/>
      <c r="G30" s="578"/>
      <c r="H30" s="578"/>
      <c r="I30" s="578"/>
      <c r="J30" s="578"/>
      <c r="K30" s="578"/>
      <c r="L30" s="578"/>
      <c r="M30" s="578"/>
      <c r="N30" s="578"/>
      <c r="O30" s="578"/>
      <c r="P30" s="578"/>
      <c r="Q30" s="579"/>
      <c r="R30" s="580">
        <v>11100261</v>
      </c>
      <c r="S30" s="581"/>
      <c r="T30" s="581"/>
      <c r="U30" s="581"/>
      <c r="V30" s="581"/>
      <c r="W30" s="581"/>
      <c r="X30" s="581"/>
      <c r="Y30" s="582"/>
      <c r="Z30" s="583">
        <v>0.3</v>
      </c>
      <c r="AA30" s="653"/>
      <c r="AB30" s="653"/>
      <c r="AC30" s="661"/>
      <c r="AD30" s="568">
        <v>576783</v>
      </c>
      <c r="AE30" s="581"/>
      <c r="AF30" s="581"/>
      <c r="AG30" s="581"/>
      <c r="AH30" s="581"/>
      <c r="AI30" s="581"/>
      <c r="AJ30" s="581"/>
      <c r="AK30" s="582"/>
      <c r="AL30" s="583">
        <v>0</v>
      </c>
      <c r="AM30" s="653"/>
      <c r="AN30" s="653"/>
      <c r="AO30" s="654"/>
      <c r="AP30" s="577" t="s">
        <v>287</v>
      </c>
      <c r="AQ30" s="578"/>
      <c r="AR30" s="578"/>
      <c r="AS30" s="578"/>
      <c r="AT30" s="578"/>
      <c r="AU30" s="578"/>
      <c r="AV30" s="578"/>
      <c r="AW30" s="578"/>
      <c r="AX30" s="578"/>
      <c r="AY30" s="578"/>
      <c r="AZ30" s="578"/>
      <c r="BA30" s="578"/>
      <c r="BB30" s="578"/>
      <c r="BC30" s="579"/>
      <c r="BD30" s="580">
        <v>1059997</v>
      </c>
      <c r="BE30" s="581"/>
      <c r="BF30" s="581"/>
      <c r="BG30" s="581"/>
      <c r="BH30" s="581"/>
      <c r="BI30" s="581"/>
      <c r="BJ30" s="581"/>
      <c r="BK30" s="582"/>
      <c r="BL30" s="583">
        <v>0.1</v>
      </c>
      <c r="BM30" s="653"/>
      <c r="BN30" s="653"/>
      <c r="BO30" s="661"/>
      <c r="BP30" s="568" t="s">
        <v>122</v>
      </c>
      <c r="BQ30" s="581"/>
      <c r="BR30" s="581"/>
      <c r="BS30" s="581"/>
      <c r="BT30" s="581"/>
      <c r="BU30" s="581"/>
      <c r="BV30" s="581"/>
      <c r="BW30" s="671"/>
      <c r="BY30" s="577" t="s">
        <v>288</v>
      </c>
      <c r="BZ30" s="662"/>
      <c r="CA30" s="662"/>
      <c r="CB30" s="662"/>
      <c r="CC30" s="662"/>
      <c r="CD30" s="662"/>
      <c r="CE30" s="662"/>
      <c r="CF30" s="662"/>
      <c r="CG30" s="662"/>
      <c r="CH30" s="662"/>
      <c r="CI30" s="662"/>
      <c r="CJ30" s="662"/>
      <c r="CK30" s="662"/>
      <c r="CL30" s="663"/>
      <c r="CM30" s="580">
        <v>4364768</v>
      </c>
      <c r="CN30" s="581"/>
      <c r="CO30" s="581"/>
      <c r="CP30" s="581"/>
      <c r="CQ30" s="581"/>
      <c r="CR30" s="581"/>
      <c r="CS30" s="581"/>
      <c r="CT30" s="582"/>
      <c r="CU30" s="583">
        <v>0.1</v>
      </c>
      <c r="CV30" s="653"/>
      <c r="CW30" s="653"/>
      <c r="CX30" s="661"/>
      <c r="CY30" s="568" t="s">
        <v>215</v>
      </c>
      <c r="CZ30" s="581"/>
      <c r="DA30" s="581"/>
      <c r="DB30" s="581"/>
      <c r="DC30" s="581"/>
      <c r="DD30" s="581"/>
      <c r="DE30" s="581"/>
      <c r="DF30" s="581"/>
      <c r="DG30" s="581"/>
      <c r="DH30" s="581"/>
      <c r="DI30" s="581"/>
      <c r="DJ30" s="581"/>
      <c r="DK30" s="582"/>
      <c r="DL30" s="568">
        <v>4364768</v>
      </c>
      <c r="DM30" s="581"/>
      <c r="DN30" s="581"/>
      <c r="DO30" s="581"/>
      <c r="DP30" s="581"/>
      <c r="DQ30" s="581"/>
      <c r="DR30" s="581"/>
      <c r="DS30" s="581"/>
      <c r="DT30" s="581"/>
      <c r="DU30" s="581"/>
      <c r="DV30" s="581"/>
      <c r="DW30" s="581"/>
      <c r="DX30" s="671"/>
    </row>
    <row r="31" spans="2:128" ht="11.25" customHeight="1" x14ac:dyDescent="0.15">
      <c r="B31" s="577" t="s">
        <v>289</v>
      </c>
      <c r="C31" s="578"/>
      <c r="D31" s="578"/>
      <c r="E31" s="578"/>
      <c r="F31" s="578"/>
      <c r="G31" s="578"/>
      <c r="H31" s="578"/>
      <c r="I31" s="578"/>
      <c r="J31" s="578"/>
      <c r="K31" s="578"/>
      <c r="L31" s="578"/>
      <c r="M31" s="578"/>
      <c r="N31" s="578"/>
      <c r="O31" s="578"/>
      <c r="P31" s="578"/>
      <c r="Q31" s="579"/>
      <c r="R31" s="580">
        <v>1483814</v>
      </c>
      <c r="S31" s="581"/>
      <c r="T31" s="581"/>
      <c r="U31" s="581"/>
      <c r="V31" s="581"/>
      <c r="W31" s="581"/>
      <c r="X31" s="581"/>
      <c r="Y31" s="582"/>
      <c r="Z31" s="583">
        <v>0</v>
      </c>
      <c r="AA31" s="653"/>
      <c r="AB31" s="653"/>
      <c r="AC31" s="661"/>
      <c r="AD31" s="568" t="s">
        <v>122</v>
      </c>
      <c r="AE31" s="581"/>
      <c r="AF31" s="581"/>
      <c r="AG31" s="581"/>
      <c r="AH31" s="581"/>
      <c r="AI31" s="581"/>
      <c r="AJ31" s="581"/>
      <c r="AK31" s="582"/>
      <c r="AL31" s="583" t="s">
        <v>215</v>
      </c>
      <c r="AM31" s="653"/>
      <c r="AN31" s="653"/>
      <c r="AO31" s="654"/>
      <c r="AP31" s="577" t="s">
        <v>290</v>
      </c>
      <c r="AQ31" s="578"/>
      <c r="AR31" s="578"/>
      <c r="AS31" s="578"/>
      <c r="AT31" s="578"/>
      <c r="AU31" s="578"/>
      <c r="AV31" s="578"/>
      <c r="AW31" s="578"/>
      <c r="AX31" s="578"/>
      <c r="AY31" s="578"/>
      <c r="AZ31" s="578"/>
      <c r="BA31" s="578"/>
      <c r="BB31" s="578"/>
      <c r="BC31" s="579"/>
      <c r="BD31" s="580">
        <v>178655</v>
      </c>
      <c r="BE31" s="581"/>
      <c r="BF31" s="581"/>
      <c r="BG31" s="581"/>
      <c r="BH31" s="581"/>
      <c r="BI31" s="581"/>
      <c r="BJ31" s="581"/>
      <c r="BK31" s="582"/>
      <c r="BL31" s="583">
        <v>0</v>
      </c>
      <c r="BM31" s="653"/>
      <c r="BN31" s="653"/>
      <c r="BO31" s="661"/>
      <c r="BP31" s="568" t="s">
        <v>122</v>
      </c>
      <c r="BQ31" s="581"/>
      <c r="BR31" s="581"/>
      <c r="BS31" s="581"/>
      <c r="BT31" s="581"/>
      <c r="BU31" s="581"/>
      <c r="BV31" s="581"/>
      <c r="BW31" s="671"/>
      <c r="BY31" s="577" t="s">
        <v>291</v>
      </c>
      <c r="BZ31" s="662"/>
      <c r="CA31" s="662"/>
      <c r="CB31" s="662"/>
      <c r="CC31" s="662"/>
      <c r="CD31" s="662"/>
      <c r="CE31" s="662"/>
      <c r="CF31" s="662"/>
      <c r="CG31" s="662"/>
      <c r="CH31" s="662"/>
      <c r="CI31" s="662"/>
      <c r="CJ31" s="662"/>
      <c r="CK31" s="662"/>
      <c r="CL31" s="663"/>
      <c r="CM31" s="580">
        <v>31789537</v>
      </c>
      <c r="CN31" s="581"/>
      <c r="CO31" s="581"/>
      <c r="CP31" s="581"/>
      <c r="CQ31" s="581"/>
      <c r="CR31" s="581"/>
      <c r="CS31" s="581"/>
      <c r="CT31" s="582"/>
      <c r="CU31" s="583">
        <v>0.8</v>
      </c>
      <c r="CV31" s="653"/>
      <c r="CW31" s="653"/>
      <c r="CX31" s="661"/>
      <c r="CY31" s="568" t="s">
        <v>122</v>
      </c>
      <c r="CZ31" s="581"/>
      <c r="DA31" s="581"/>
      <c r="DB31" s="581"/>
      <c r="DC31" s="581"/>
      <c r="DD31" s="581"/>
      <c r="DE31" s="581"/>
      <c r="DF31" s="581"/>
      <c r="DG31" s="581"/>
      <c r="DH31" s="581"/>
      <c r="DI31" s="581"/>
      <c r="DJ31" s="581"/>
      <c r="DK31" s="582"/>
      <c r="DL31" s="568">
        <v>31789537</v>
      </c>
      <c r="DM31" s="581"/>
      <c r="DN31" s="581"/>
      <c r="DO31" s="581"/>
      <c r="DP31" s="581"/>
      <c r="DQ31" s="581"/>
      <c r="DR31" s="581"/>
      <c r="DS31" s="581"/>
      <c r="DT31" s="581"/>
      <c r="DU31" s="581"/>
      <c r="DV31" s="581"/>
      <c r="DW31" s="581"/>
      <c r="DX31" s="671"/>
    </row>
    <row r="32" spans="2:128" ht="11.25" customHeight="1" x14ac:dyDescent="0.15">
      <c r="B32" s="577" t="s">
        <v>292</v>
      </c>
      <c r="C32" s="578"/>
      <c r="D32" s="578"/>
      <c r="E32" s="578"/>
      <c r="F32" s="578"/>
      <c r="G32" s="578"/>
      <c r="H32" s="578"/>
      <c r="I32" s="578"/>
      <c r="J32" s="578"/>
      <c r="K32" s="578"/>
      <c r="L32" s="578"/>
      <c r="M32" s="578"/>
      <c r="N32" s="578"/>
      <c r="O32" s="578"/>
      <c r="P32" s="578"/>
      <c r="Q32" s="579"/>
      <c r="R32" s="580">
        <v>138139046</v>
      </c>
      <c r="S32" s="581"/>
      <c r="T32" s="581"/>
      <c r="U32" s="581"/>
      <c r="V32" s="581"/>
      <c r="W32" s="581"/>
      <c r="X32" s="581"/>
      <c r="Y32" s="582"/>
      <c r="Z32" s="583">
        <v>3.5</v>
      </c>
      <c r="AA32" s="653"/>
      <c r="AB32" s="653"/>
      <c r="AC32" s="661"/>
      <c r="AD32" s="568" t="s">
        <v>122</v>
      </c>
      <c r="AE32" s="581"/>
      <c r="AF32" s="581"/>
      <c r="AG32" s="581"/>
      <c r="AH32" s="581"/>
      <c r="AI32" s="581"/>
      <c r="AJ32" s="581"/>
      <c r="AK32" s="582"/>
      <c r="AL32" s="583" t="s">
        <v>122</v>
      </c>
      <c r="AM32" s="653"/>
      <c r="AN32" s="653"/>
      <c r="AO32" s="654"/>
      <c r="AP32" s="577" t="s">
        <v>160</v>
      </c>
      <c r="AQ32" s="578"/>
      <c r="AR32" s="578"/>
      <c r="AS32" s="578"/>
      <c r="AT32" s="578"/>
      <c r="AU32" s="578"/>
      <c r="AV32" s="578"/>
      <c r="AW32" s="578"/>
      <c r="AX32" s="578"/>
      <c r="AY32" s="578"/>
      <c r="AZ32" s="578"/>
      <c r="BA32" s="578"/>
      <c r="BB32" s="578"/>
      <c r="BC32" s="579"/>
      <c r="BD32" s="580">
        <v>1455218797</v>
      </c>
      <c r="BE32" s="581"/>
      <c r="BF32" s="581"/>
      <c r="BG32" s="581"/>
      <c r="BH32" s="581"/>
      <c r="BI32" s="581"/>
      <c r="BJ32" s="581"/>
      <c r="BK32" s="582"/>
      <c r="BL32" s="583">
        <v>100</v>
      </c>
      <c r="BM32" s="653"/>
      <c r="BN32" s="653"/>
      <c r="BO32" s="661"/>
      <c r="BP32" s="568">
        <v>49797352</v>
      </c>
      <c r="BQ32" s="581"/>
      <c r="BR32" s="581"/>
      <c r="BS32" s="581"/>
      <c r="BT32" s="581"/>
      <c r="BU32" s="581"/>
      <c r="BV32" s="581"/>
      <c r="BW32" s="671"/>
      <c r="BY32" s="577" t="s">
        <v>293</v>
      </c>
      <c r="BZ32" s="578"/>
      <c r="CA32" s="578"/>
      <c r="CB32" s="578"/>
      <c r="CC32" s="578"/>
      <c r="CD32" s="578"/>
      <c r="CE32" s="578"/>
      <c r="CF32" s="578"/>
      <c r="CG32" s="578"/>
      <c r="CH32" s="578"/>
      <c r="CI32" s="578"/>
      <c r="CJ32" s="578"/>
      <c r="CK32" s="578"/>
      <c r="CL32" s="579"/>
      <c r="CM32" s="580" t="s">
        <v>215</v>
      </c>
      <c r="CN32" s="581"/>
      <c r="CO32" s="581"/>
      <c r="CP32" s="581"/>
      <c r="CQ32" s="581"/>
      <c r="CR32" s="581"/>
      <c r="CS32" s="581"/>
      <c r="CT32" s="582"/>
      <c r="CU32" s="583" t="s">
        <v>215</v>
      </c>
      <c r="CV32" s="653"/>
      <c r="CW32" s="653"/>
      <c r="CX32" s="661"/>
      <c r="CY32" s="568" t="s">
        <v>122</v>
      </c>
      <c r="CZ32" s="581"/>
      <c r="DA32" s="581"/>
      <c r="DB32" s="581"/>
      <c r="DC32" s="581"/>
      <c r="DD32" s="581"/>
      <c r="DE32" s="581"/>
      <c r="DF32" s="581"/>
      <c r="DG32" s="581"/>
      <c r="DH32" s="581"/>
      <c r="DI32" s="581"/>
      <c r="DJ32" s="581"/>
      <c r="DK32" s="582"/>
      <c r="DL32" s="568" t="s">
        <v>122</v>
      </c>
      <c r="DM32" s="581"/>
      <c r="DN32" s="581"/>
      <c r="DO32" s="581"/>
      <c r="DP32" s="581"/>
      <c r="DQ32" s="581"/>
      <c r="DR32" s="581"/>
      <c r="DS32" s="581"/>
      <c r="DT32" s="581"/>
      <c r="DU32" s="581"/>
      <c r="DV32" s="581"/>
      <c r="DW32" s="581"/>
      <c r="DX32" s="671"/>
    </row>
    <row r="33" spans="2:128" ht="11.25" customHeight="1" x14ac:dyDescent="0.15">
      <c r="B33" s="577" t="s">
        <v>294</v>
      </c>
      <c r="C33" s="578"/>
      <c r="D33" s="578"/>
      <c r="E33" s="578"/>
      <c r="F33" s="578"/>
      <c r="G33" s="578"/>
      <c r="H33" s="578"/>
      <c r="I33" s="578"/>
      <c r="J33" s="578"/>
      <c r="K33" s="578"/>
      <c r="L33" s="578"/>
      <c r="M33" s="578"/>
      <c r="N33" s="578"/>
      <c r="O33" s="578"/>
      <c r="P33" s="578"/>
      <c r="Q33" s="579"/>
      <c r="R33" s="580">
        <v>25368693</v>
      </c>
      <c r="S33" s="581"/>
      <c r="T33" s="581"/>
      <c r="U33" s="581"/>
      <c r="V33" s="581"/>
      <c r="W33" s="581"/>
      <c r="X33" s="581"/>
      <c r="Y33" s="582"/>
      <c r="Z33" s="583">
        <v>0.6</v>
      </c>
      <c r="AA33" s="653"/>
      <c r="AB33" s="653"/>
      <c r="AC33" s="661"/>
      <c r="AD33" s="568" t="s">
        <v>131</v>
      </c>
      <c r="AE33" s="581"/>
      <c r="AF33" s="581"/>
      <c r="AG33" s="581"/>
      <c r="AH33" s="581"/>
      <c r="AI33" s="581"/>
      <c r="AJ33" s="581"/>
      <c r="AK33" s="582"/>
      <c r="AL33" s="583" t="s">
        <v>215</v>
      </c>
      <c r="AM33" s="653"/>
      <c r="AN33" s="653"/>
      <c r="AO33" s="654"/>
      <c r="AP33" s="577"/>
      <c r="AQ33" s="662"/>
      <c r="AR33" s="662"/>
      <c r="AS33" s="662"/>
      <c r="AT33" s="662"/>
      <c r="AU33" s="662"/>
      <c r="AV33" s="662"/>
      <c r="AW33" s="662"/>
      <c r="AX33" s="662"/>
      <c r="AY33" s="662"/>
      <c r="AZ33" s="662"/>
      <c r="BA33" s="662"/>
      <c r="BB33" s="662"/>
      <c r="BC33" s="663"/>
      <c r="BD33" s="580"/>
      <c r="BE33" s="581"/>
      <c r="BF33" s="581"/>
      <c r="BG33" s="581"/>
      <c r="BH33" s="581"/>
      <c r="BI33" s="581"/>
      <c r="BJ33" s="581"/>
      <c r="BK33" s="582"/>
      <c r="BL33" s="652"/>
      <c r="BM33" s="652"/>
      <c r="BN33" s="652"/>
      <c r="BO33" s="652"/>
      <c r="BP33" s="650"/>
      <c r="BQ33" s="650"/>
      <c r="BR33" s="650"/>
      <c r="BS33" s="650"/>
      <c r="BT33" s="650"/>
      <c r="BU33" s="650"/>
      <c r="BV33" s="650"/>
      <c r="BW33" s="651"/>
      <c r="BY33" s="586" t="s">
        <v>295</v>
      </c>
      <c r="BZ33" s="587"/>
      <c r="CA33" s="587"/>
      <c r="CB33" s="587"/>
      <c r="CC33" s="587"/>
      <c r="CD33" s="587"/>
      <c r="CE33" s="587"/>
      <c r="CF33" s="587"/>
      <c r="CG33" s="587"/>
      <c r="CH33" s="587"/>
      <c r="CI33" s="587"/>
      <c r="CJ33" s="587"/>
      <c r="CK33" s="587"/>
      <c r="CL33" s="588"/>
      <c r="CM33" s="580">
        <v>3895343951</v>
      </c>
      <c r="CN33" s="581"/>
      <c r="CO33" s="581"/>
      <c r="CP33" s="581"/>
      <c r="CQ33" s="581"/>
      <c r="CR33" s="581"/>
      <c r="CS33" s="581"/>
      <c r="CT33" s="582"/>
      <c r="CU33" s="592">
        <v>100</v>
      </c>
      <c r="CV33" s="666"/>
      <c r="CW33" s="666"/>
      <c r="CX33" s="667"/>
      <c r="CY33" s="568">
        <v>185477139</v>
      </c>
      <c r="CZ33" s="581"/>
      <c r="DA33" s="581"/>
      <c r="DB33" s="581"/>
      <c r="DC33" s="581"/>
      <c r="DD33" s="581"/>
      <c r="DE33" s="581"/>
      <c r="DF33" s="581"/>
      <c r="DG33" s="581"/>
      <c r="DH33" s="581"/>
      <c r="DI33" s="581"/>
      <c r="DJ33" s="581"/>
      <c r="DK33" s="582"/>
      <c r="DL33" s="568">
        <v>2198448477</v>
      </c>
      <c r="DM33" s="581"/>
      <c r="DN33" s="581"/>
      <c r="DO33" s="581"/>
      <c r="DP33" s="581"/>
      <c r="DQ33" s="581"/>
      <c r="DR33" s="581"/>
      <c r="DS33" s="581"/>
      <c r="DT33" s="581"/>
      <c r="DU33" s="581"/>
      <c r="DV33" s="581"/>
      <c r="DW33" s="581"/>
      <c r="DX33" s="671"/>
    </row>
    <row r="34" spans="2:128" ht="11.25" customHeight="1" x14ac:dyDescent="0.15">
      <c r="B34" s="577" t="s">
        <v>296</v>
      </c>
      <c r="C34" s="578"/>
      <c r="D34" s="578"/>
      <c r="E34" s="578"/>
      <c r="F34" s="578"/>
      <c r="G34" s="578"/>
      <c r="H34" s="578"/>
      <c r="I34" s="578"/>
      <c r="J34" s="578"/>
      <c r="K34" s="578"/>
      <c r="L34" s="578"/>
      <c r="M34" s="578"/>
      <c r="N34" s="578"/>
      <c r="O34" s="578"/>
      <c r="P34" s="578"/>
      <c r="Q34" s="579"/>
      <c r="R34" s="580">
        <v>772975800</v>
      </c>
      <c r="S34" s="581"/>
      <c r="T34" s="581"/>
      <c r="U34" s="581"/>
      <c r="V34" s="581"/>
      <c r="W34" s="581"/>
      <c r="X34" s="581"/>
      <c r="Y34" s="582"/>
      <c r="Z34" s="583">
        <v>19.600000000000001</v>
      </c>
      <c r="AA34" s="653"/>
      <c r="AB34" s="653"/>
      <c r="AC34" s="661"/>
      <c r="AD34" s="568">
        <v>9928871</v>
      </c>
      <c r="AE34" s="581"/>
      <c r="AF34" s="581"/>
      <c r="AG34" s="581"/>
      <c r="AH34" s="581"/>
      <c r="AI34" s="581"/>
      <c r="AJ34" s="581"/>
      <c r="AK34" s="582"/>
      <c r="AL34" s="583">
        <v>0.6</v>
      </c>
      <c r="AM34" s="653"/>
      <c r="AN34" s="653"/>
      <c r="AO34" s="654"/>
      <c r="AP34" s="577"/>
      <c r="AQ34" s="662"/>
      <c r="AR34" s="662"/>
      <c r="AS34" s="662"/>
      <c r="AT34" s="662"/>
      <c r="AU34" s="662"/>
      <c r="AV34" s="662"/>
      <c r="AW34" s="662"/>
      <c r="AX34" s="662"/>
      <c r="AY34" s="662"/>
      <c r="AZ34" s="662"/>
      <c r="BA34" s="662"/>
      <c r="BB34" s="662"/>
      <c r="BC34" s="663"/>
      <c r="BD34" s="580"/>
      <c r="BE34" s="581"/>
      <c r="BF34" s="581"/>
      <c r="BG34" s="581"/>
      <c r="BH34" s="581"/>
      <c r="BI34" s="581"/>
      <c r="BJ34" s="581"/>
      <c r="BK34" s="582"/>
      <c r="BL34" s="652"/>
      <c r="BM34" s="652"/>
      <c r="BN34" s="652"/>
      <c r="BO34" s="652"/>
      <c r="BP34" s="650"/>
      <c r="BQ34" s="650"/>
      <c r="BR34" s="650"/>
      <c r="BS34" s="650"/>
      <c r="BT34" s="650"/>
      <c r="BU34" s="650"/>
      <c r="BV34" s="650"/>
      <c r="BW34" s="651"/>
      <c r="BY34" s="647" t="s">
        <v>297</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7" t="s">
        <v>298</v>
      </c>
      <c r="C35" s="578"/>
      <c r="D35" s="578"/>
      <c r="E35" s="578"/>
      <c r="F35" s="578"/>
      <c r="G35" s="578"/>
      <c r="H35" s="578"/>
      <c r="I35" s="578"/>
      <c r="J35" s="578"/>
      <c r="K35" s="578"/>
      <c r="L35" s="578"/>
      <c r="M35" s="578"/>
      <c r="N35" s="578"/>
      <c r="O35" s="578"/>
      <c r="P35" s="578"/>
      <c r="Q35" s="579"/>
      <c r="R35" s="580">
        <v>122914237</v>
      </c>
      <c r="S35" s="581"/>
      <c r="T35" s="581"/>
      <c r="U35" s="581"/>
      <c r="V35" s="581"/>
      <c r="W35" s="581"/>
      <c r="X35" s="581"/>
      <c r="Y35" s="582"/>
      <c r="Z35" s="583">
        <v>3.1</v>
      </c>
      <c r="AA35" s="653"/>
      <c r="AB35" s="653"/>
      <c r="AC35" s="661"/>
      <c r="AD35" s="568" t="s">
        <v>122</v>
      </c>
      <c r="AE35" s="581"/>
      <c r="AF35" s="581"/>
      <c r="AG35" s="581"/>
      <c r="AH35" s="581"/>
      <c r="AI35" s="581"/>
      <c r="AJ35" s="581"/>
      <c r="AK35" s="582"/>
      <c r="AL35" s="583" t="s">
        <v>122</v>
      </c>
      <c r="AM35" s="653"/>
      <c r="AN35" s="653"/>
      <c r="AO35" s="654"/>
      <c r="AP35" s="577"/>
      <c r="AQ35" s="662"/>
      <c r="AR35" s="662"/>
      <c r="AS35" s="662"/>
      <c r="AT35" s="662"/>
      <c r="AU35" s="662"/>
      <c r="AV35" s="662"/>
      <c r="AW35" s="662"/>
      <c r="AX35" s="662"/>
      <c r="AY35" s="662"/>
      <c r="AZ35" s="662"/>
      <c r="BA35" s="662"/>
      <c r="BB35" s="662"/>
      <c r="BC35" s="663"/>
      <c r="BD35" s="580"/>
      <c r="BE35" s="581"/>
      <c r="BF35" s="581"/>
      <c r="BG35" s="581"/>
      <c r="BH35" s="581"/>
      <c r="BI35" s="581"/>
      <c r="BJ35" s="581"/>
      <c r="BK35" s="582"/>
      <c r="BL35" s="652"/>
      <c r="BM35" s="652"/>
      <c r="BN35" s="652"/>
      <c r="BO35" s="652"/>
      <c r="BP35" s="650"/>
      <c r="BQ35" s="650"/>
      <c r="BR35" s="650"/>
      <c r="BS35" s="650"/>
      <c r="BT35" s="650"/>
      <c r="BU35" s="650"/>
      <c r="BV35" s="650"/>
      <c r="BW35" s="651"/>
      <c r="BY35" s="647" t="s">
        <v>203</v>
      </c>
      <c r="BZ35" s="648"/>
      <c r="CA35" s="648"/>
      <c r="CB35" s="648"/>
      <c r="CC35" s="648"/>
      <c r="CD35" s="648"/>
      <c r="CE35" s="648"/>
      <c r="CF35" s="648"/>
      <c r="CG35" s="648"/>
      <c r="CH35" s="648"/>
      <c r="CI35" s="648"/>
      <c r="CJ35" s="648"/>
      <c r="CK35" s="648"/>
      <c r="CL35" s="649"/>
      <c r="CM35" s="647" t="s">
        <v>299</v>
      </c>
      <c r="CN35" s="648"/>
      <c r="CO35" s="648"/>
      <c r="CP35" s="648"/>
      <c r="CQ35" s="648"/>
      <c r="CR35" s="648"/>
      <c r="CS35" s="648"/>
      <c r="CT35" s="649"/>
      <c r="CU35" s="647" t="s">
        <v>300</v>
      </c>
      <c r="CV35" s="648"/>
      <c r="CW35" s="648"/>
      <c r="CX35" s="649"/>
      <c r="CY35" s="647" t="s">
        <v>301</v>
      </c>
      <c r="CZ35" s="648"/>
      <c r="DA35" s="648"/>
      <c r="DB35" s="648"/>
      <c r="DC35" s="648"/>
      <c r="DD35" s="648"/>
      <c r="DE35" s="648"/>
      <c r="DF35" s="649"/>
      <c r="DG35" s="668" t="s">
        <v>302</v>
      </c>
      <c r="DH35" s="669"/>
      <c r="DI35" s="669"/>
      <c r="DJ35" s="669"/>
      <c r="DK35" s="669"/>
      <c r="DL35" s="669"/>
      <c r="DM35" s="669"/>
      <c r="DN35" s="669"/>
      <c r="DO35" s="669"/>
      <c r="DP35" s="669"/>
      <c r="DQ35" s="670"/>
      <c r="DR35" s="647" t="s">
        <v>303</v>
      </c>
      <c r="DS35" s="648"/>
      <c r="DT35" s="648"/>
      <c r="DU35" s="648"/>
      <c r="DV35" s="648"/>
      <c r="DW35" s="648"/>
      <c r="DX35" s="649"/>
    </row>
    <row r="36" spans="2:128" ht="11.25" customHeight="1" x14ac:dyDescent="0.15">
      <c r="B36" s="577" t="s">
        <v>304</v>
      </c>
      <c r="C36" s="578"/>
      <c r="D36" s="578"/>
      <c r="E36" s="578"/>
      <c r="F36" s="578"/>
      <c r="G36" s="578"/>
      <c r="H36" s="578"/>
      <c r="I36" s="578"/>
      <c r="J36" s="578"/>
      <c r="K36" s="578"/>
      <c r="L36" s="578"/>
      <c r="M36" s="578"/>
      <c r="N36" s="578"/>
      <c r="O36" s="578"/>
      <c r="P36" s="578"/>
      <c r="Q36" s="579"/>
      <c r="R36" s="580" t="s">
        <v>122</v>
      </c>
      <c r="S36" s="581"/>
      <c r="T36" s="581"/>
      <c r="U36" s="581"/>
      <c r="V36" s="581"/>
      <c r="W36" s="581"/>
      <c r="X36" s="581"/>
      <c r="Y36" s="582"/>
      <c r="Z36" s="583" t="s">
        <v>122</v>
      </c>
      <c r="AA36" s="653"/>
      <c r="AB36" s="653"/>
      <c r="AC36" s="661"/>
      <c r="AD36" s="568" t="s">
        <v>122</v>
      </c>
      <c r="AE36" s="581"/>
      <c r="AF36" s="581"/>
      <c r="AG36" s="581"/>
      <c r="AH36" s="581"/>
      <c r="AI36" s="581"/>
      <c r="AJ36" s="581"/>
      <c r="AK36" s="582"/>
      <c r="AL36" s="583" t="s">
        <v>122</v>
      </c>
      <c r="AM36" s="653"/>
      <c r="AN36" s="653"/>
      <c r="AO36" s="654"/>
      <c r="AP36" s="577"/>
      <c r="AQ36" s="662"/>
      <c r="AR36" s="662"/>
      <c r="AS36" s="662"/>
      <c r="AT36" s="662"/>
      <c r="AU36" s="662"/>
      <c r="AV36" s="662"/>
      <c r="AW36" s="662"/>
      <c r="AX36" s="662"/>
      <c r="AY36" s="662"/>
      <c r="AZ36" s="662"/>
      <c r="BA36" s="662"/>
      <c r="BB36" s="662"/>
      <c r="BC36" s="663"/>
      <c r="BD36" s="580"/>
      <c r="BE36" s="581"/>
      <c r="BF36" s="581"/>
      <c r="BG36" s="581"/>
      <c r="BH36" s="581"/>
      <c r="BI36" s="581"/>
      <c r="BJ36" s="581"/>
      <c r="BK36" s="582"/>
      <c r="BL36" s="652"/>
      <c r="BM36" s="652"/>
      <c r="BN36" s="652"/>
      <c r="BO36" s="652"/>
      <c r="BP36" s="650"/>
      <c r="BQ36" s="650"/>
      <c r="BR36" s="650"/>
      <c r="BS36" s="650"/>
      <c r="BT36" s="650"/>
      <c r="BU36" s="650"/>
      <c r="BV36" s="650"/>
      <c r="BW36" s="651"/>
      <c r="BY36" s="641" t="s">
        <v>305</v>
      </c>
      <c r="BZ36" s="642"/>
      <c r="CA36" s="642"/>
      <c r="CB36" s="642"/>
      <c r="CC36" s="642"/>
      <c r="CD36" s="642"/>
      <c r="CE36" s="642"/>
      <c r="CF36" s="642"/>
      <c r="CG36" s="642"/>
      <c r="CH36" s="642"/>
      <c r="CI36" s="642"/>
      <c r="CJ36" s="642"/>
      <c r="CK36" s="642"/>
      <c r="CL36" s="643"/>
      <c r="CM36" s="664">
        <v>1149024516</v>
      </c>
      <c r="CN36" s="656"/>
      <c r="CO36" s="656"/>
      <c r="CP36" s="656"/>
      <c r="CQ36" s="656"/>
      <c r="CR36" s="656"/>
      <c r="CS36" s="656"/>
      <c r="CT36" s="657"/>
      <c r="CU36" s="658">
        <v>29.5</v>
      </c>
      <c r="CV36" s="659"/>
      <c r="CW36" s="659"/>
      <c r="CX36" s="665"/>
      <c r="CY36" s="655">
        <v>986601019</v>
      </c>
      <c r="CZ36" s="656"/>
      <c r="DA36" s="656"/>
      <c r="DB36" s="656"/>
      <c r="DC36" s="656"/>
      <c r="DD36" s="656"/>
      <c r="DE36" s="656"/>
      <c r="DF36" s="657"/>
      <c r="DG36" s="655">
        <v>980845733</v>
      </c>
      <c r="DH36" s="656"/>
      <c r="DI36" s="656"/>
      <c r="DJ36" s="656"/>
      <c r="DK36" s="656"/>
      <c r="DL36" s="656"/>
      <c r="DM36" s="656"/>
      <c r="DN36" s="656"/>
      <c r="DO36" s="656"/>
      <c r="DP36" s="656"/>
      <c r="DQ36" s="657"/>
      <c r="DR36" s="658">
        <v>59.2</v>
      </c>
      <c r="DS36" s="659"/>
      <c r="DT36" s="659"/>
      <c r="DU36" s="659"/>
      <c r="DV36" s="659"/>
      <c r="DW36" s="659"/>
      <c r="DX36" s="660"/>
    </row>
    <row r="37" spans="2:128" ht="11.25" customHeight="1" x14ac:dyDescent="0.15">
      <c r="B37" s="577" t="s">
        <v>306</v>
      </c>
      <c r="C37" s="578"/>
      <c r="D37" s="578"/>
      <c r="E37" s="578"/>
      <c r="F37" s="578"/>
      <c r="G37" s="578"/>
      <c r="H37" s="578"/>
      <c r="I37" s="578"/>
      <c r="J37" s="578"/>
      <c r="K37" s="578"/>
      <c r="L37" s="578"/>
      <c r="M37" s="578"/>
      <c r="N37" s="578"/>
      <c r="O37" s="578"/>
      <c r="P37" s="578"/>
      <c r="Q37" s="579"/>
      <c r="R37" s="580">
        <v>40913237</v>
      </c>
      <c r="S37" s="581"/>
      <c r="T37" s="581"/>
      <c r="U37" s="581"/>
      <c r="V37" s="581"/>
      <c r="W37" s="581"/>
      <c r="X37" s="581"/>
      <c r="Y37" s="582"/>
      <c r="Z37" s="583">
        <v>1</v>
      </c>
      <c r="AA37" s="653"/>
      <c r="AB37" s="653"/>
      <c r="AC37" s="661"/>
      <c r="AD37" s="568" t="s">
        <v>122</v>
      </c>
      <c r="AE37" s="581"/>
      <c r="AF37" s="581"/>
      <c r="AG37" s="581"/>
      <c r="AH37" s="581"/>
      <c r="AI37" s="581"/>
      <c r="AJ37" s="581"/>
      <c r="AK37" s="582"/>
      <c r="AL37" s="583" t="s">
        <v>122</v>
      </c>
      <c r="AM37" s="653"/>
      <c r="AN37" s="653"/>
      <c r="AO37" s="654"/>
      <c r="AP37" s="577"/>
      <c r="AQ37" s="662"/>
      <c r="AR37" s="662"/>
      <c r="AS37" s="662"/>
      <c r="AT37" s="662"/>
      <c r="AU37" s="662"/>
      <c r="AV37" s="662"/>
      <c r="AW37" s="662"/>
      <c r="AX37" s="662"/>
      <c r="AY37" s="662"/>
      <c r="AZ37" s="662"/>
      <c r="BA37" s="662"/>
      <c r="BB37" s="662"/>
      <c r="BC37" s="663"/>
      <c r="BD37" s="580"/>
      <c r="BE37" s="581"/>
      <c r="BF37" s="581"/>
      <c r="BG37" s="581"/>
      <c r="BH37" s="581"/>
      <c r="BI37" s="581"/>
      <c r="BJ37" s="581"/>
      <c r="BK37" s="582"/>
      <c r="BL37" s="652"/>
      <c r="BM37" s="652"/>
      <c r="BN37" s="652"/>
      <c r="BO37" s="652"/>
      <c r="BP37" s="650"/>
      <c r="BQ37" s="650"/>
      <c r="BR37" s="650"/>
      <c r="BS37" s="650"/>
      <c r="BT37" s="650"/>
      <c r="BU37" s="650"/>
      <c r="BV37" s="650"/>
      <c r="BW37" s="651"/>
      <c r="BY37" s="577" t="s">
        <v>307</v>
      </c>
      <c r="BZ37" s="578"/>
      <c r="CA37" s="578"/>
      <c r="CB37" s="578"/>
      <c r="CC37" s="578"/>
      <c r="CD37" s="578"/>
      <c r="CE37" s="578"/>
      <c r="CF37" s="578"/>
      <c r="CG37" s="578"/>
      <c r="CH37" s="578"/>
      <c r="CI37" s="578"/>
      <c r="CJ37" s="578"/>
      <c r="CK37" s="578"/>
      <c r="CL37" s="579"/>
      <c r="CM37" s="580">
        <v>675331983</v>
      </c>
      <c r="CN37" s="569"/>
      <c r="CO37" s="569"/>
      <c r="CP37" s="569"/>
      <c r="CQ37" s="569"/>
      <c r="CR37" s="569"/>
      <c r="CS37" s="569"/>
      <c r="CT37" s="570"/>
      <c r="CU37" s="583">
        <v>17.3</v>
      </c>
      <c r="CV37" s="584"/>
      <c r="CW37" s="584"/>
      <c r="CX37" s="585"/>
      <c r="CY37" s="568">
        <v>586865469</v>
      </c>
      <c r="CZ37" s="569"/>
      <c r="DA37" s="569"/>
      <c r="DB37" s="569"/>
      <c r="DC37" s="569"/>
      <c r="DD37" s="569"/>
      <c r="DE37" s="569"/>
      <c r="DF37" s="570"/>
      <c r="DG37" s="568">
        <v>582872792</v>
      </c>
      <c r="DH37" s="569"/>
      <c r="DI37" s="569"/>
      <c r="DJ37" s="569"/>
      <c r="DK37" s="569"/>
      <c r="DL37" s="569"/>
      <c r="DM37" s="569"/>
      <c r="DN37" s="569"/>
      <c r="DO37" s="569"/>
      <c r="DP37" s="569"/>
      <c r="DQ37" s="570"/>
      <c r="DR37" s="583">
        <v>35.200000000000003</v>
      </c>
      <c r="DS37" s="584"/>
      <c r="DT37" s="584"/>
      <c r="DU37" s="584"/>
      <c r="DV37" s="584"/>
      <c r="DW37" s="584"/>
      <c r="DX37" s="610"/>
    </row>
    <row r="38" spans="2:128" ht="11.25" customHeight="1" x14ac:dyDescent="0.15">
      <c r="B38" s="586" t="s">
        <v>308</v>
      </c>
      <c r="C38" s="587"/>
      <c r="D38" s="587"/>
      <c r="E38" s="587"/>
      <c r="F38" s="587"/>
      <c r="G38" s="587"/>
      <c r="H38" s="587"/>
      <c r="I38" s="587"/>
      <c r="J38" s="587"/>
      <c r="K38" s="587"/>
      <c r="L38" s="587"/>
      <c r="M38" s="587"/>
      <c r="N38" s="587"/>
      <c r="O38" s="587"/>
      <c r="P38" s="587"/>
      <c r="Q38" s="588"/>
      <c r="R38" s="580">
        <v>3942613114</v>
      </c>
      <c r="S38" s="581"/>
      <c r="T38" s="581"/>
      <c r="U38" s="581"/>
      <c r="V38" s="581"/>
      <c r="W38" s="581"/>
      <c r="X38" s="581"/>
      <c r="Y38" s="582"/>
      <c r="Z38" s="652">
        <v>100</v>
      </c>
      <c r="AA38" s="652"/>
      <c r="AB38" s="652"/>
      <c r="AC38" s="652"/>
      <c r="AD38" s="650">
        <v>1615103159</v>
      </c>
      <c r="AE38" s="650"/>
      <c r="AF38" s="650"/>
      <c r="AG38" s="650"/>
      <c r="AH38" s="650"/>
      <c r="AI38" s="650"/>
      <c r="AJ38" s="650"/>
      <c r="AK38" s="650"/>
      <c r="AL38" s="583">
        <v>100</v>
      </c>
      <c r="AM38" s="653"/>
      <c r="AN38" s="653"/>
      <c r="AO38" s="654"/>
      <c r="AP38" s="586"/>
      <c r="AQ38" s="587"/>
      <c r="AR38" s="587"/>
      <c r="AS38" s="587"/>
      <c r="AT38" s="587"/>
      <c r="AU38" s="587"/>
      <c r="AV38" s="587"/>
      <c r="AW38" s="587"/>
      <c r="AX38" s="587"/>
      <c r="AY38" s="587"/>
      <c r="AZ38" s="587"/>
      <c r="BA38" s="587"/>
      <c r="BB38" s="587"/>
      <c r="BC38" s="588"/>
      <c r="BD38" s="580"/>
      <c r="BE38" s="581"/>
      <c r="BF38" s="581"/>
      <c r="BG38" s="581"/>
      <c r="BH38" s="581"/>
      <c r="BI38" s="581"/>
      <c r="BJ38" s="581"/>
      <c r="BK38" s="582"/>
      <c r="BL38" s="652"/>
      <c r="BM38" s="652"/>
      <c r="BN38" s="652"/>
      <c r="BO38" s="652"/>
      <c r="BP38" s="650"/>
      <c r="BQ38" s="650"/>
      <c r="BR38" s="650"/>
      <c r="BS38" s="650"/>
      <c r="BT38" s="650"/>
      <c r="BU38" s="650"/>
      <c r="BV38" s="650"/>
      <c r="BW38" s="651"/>
      <c r="BY38" s="577" t="s">
        <v>309</v>
      </c>
      <c r="BZ38" s="578"/>
      <c r="CA38" s="578"/>
      <c r="CB38" s="578"/>
      <c r="CC38" s="578"/>
      <c r="CD38" s="578"/>
      <c r="CE38" s="578"/>
      <c r="CF38" s="578"/>
      <c r="CG38" s="578"/>
      <c r="CH38" s="578"/>
      <c r="CI38" s="578"/>
      <c r="CJ38" s="578"/>
      <c r="CK38" s="578"/>
      <c r="CL38" s="579"/>
      <c r="CM38" s="580">
        <v>513435281</v>
      </c>
      <c r="CN38" s="581"/>
      <c r="CO38" s="581"/>
      <c r="CP38" s="581"/>
      <c r="CQ38" s="581"/>
      <c r="CR38" s="581"/>
      <c r="CS38" s="581"/>
      <c r="CT38" s="582"/>
      <c r="CU38" s="583">
        <v>13.2</v>
      </c>
      <c r="CV38" s="584"/>
      <c r="CW38" s="584"/>
      <c r="CX38" s="585"/>
      <c r="CY38" s="568">
        <v>427712603</v>
      </c>
      <c r="CZ38" s="569"/>
      <c r="DA38" s="569"/>
      <c r="DB38" s="569"/>
      <c r="DC38" s="569"/>
      <c r="DD38" s="569"/>
      <c r="DE38" s="569"/>
      <c r="DF38" s="570"/>
      <c r="DG38" s="568">
        <v>427249856</v>
      </c>
      <c r="DH38" s="569"/>
      <c r="DI38" s="569"/>
      <c r="DJ38" s="569"/>
      <c r="DK38" s="569"/>
      <c r="DL38" s="569"/>
      <c r="DM38" s="569"/>
      <c r="DN38" s="569"/>
      <c r="DO38" s="569"/>
      <c r="DP38" s="569"/>
      <c r="DQ38" s="570"/>
      <c r="DR38" s="583">
        <v>25.8</v>
      </c>
      <c r="DS38" s="584"/>
      <c r="DT38" s="584"/>
      <c r="DU38" s="584"/>
      <c r="DV38" s="584"/>
      <c r="DW38" s="584"/>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7" t="s">
        <v>310</v>
      </c>
      <c r="BZ39" s="578"/>
      <c r="CA39" s="578"/>
      <c r="CB39" s="578"/>
      <c r="CC39" s="578"/>
      <c r="CD39" s="578"/>
      <c r="CE39" s="578"/>
      <c r="CF39" s="578"/>
      <c r="CG39" s="578"/>
      <c r="CH39" s="578"/>
      <c r="CI39" s="578"/>
      <c r="CJ39" s="578"/>
      <c r="CK39" s="578"/>
      <c r="CL39" s="579"/>
      <c r="CM39" s="580">
        <v>74321213</v>
      </c>
      <c r="CN39" s="569"/>
      <c r="CO39" s="569"/>
      <c r="CP39" s="569"/>
      <c r="CQ39" s="569"/>
      <c r="CR39" s="569"/>
      <c r="CS39" s="569"/>
      <c r="CT39" s="570"/>
      <c r="CU39" s="583">
        <v>1.9</v>
      </c>
      <c r="CV39" s="584"/>
      <c r="CW39" s="584"/>
      <c r="CX39" s="585"/>
      <c r="CY39" s="568">
        <v>32699241</v>
      </c>
      <c r="CZ39" s="569"/>
      <c r="DA39" s="569"/>
      <c r="DB39" s="569"/>
      <c r="DC39" s="569"/>
      <c r="DD39" s="569"/>
      <c r="DE39" s="569"/>
      <c r="DF39" s="570"/>
      <c r="DG39" s="568">
        <v>30936632</v>
      </c>
      <c r="DH39" s="569"/>
      <c r="DI39" s="569"/>
      <c r="DJ39" s="569"/>
      <c r="DK39" s="569"/>
      <c r="DL39" s="569"/>
      <c r="DM39" s="569"/>
      <c r="DN39" s="569"/>
      <c r="DO39" s="569"/>
      <c r="DP39" s="569"/>
      <c r="DQ39" s="570"/>
      <c r="DR39" s="583">
        <v>1.9</v>
      </c>
      <c r="DS39" s="584"/>
      <c r="DT39" s="584"/>
      <c r="DU39" s="584"/>
      <c r="DV39" s="584"/>
      <c r="DW39" s="584"/>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7" t="s">
        <v>311</v>
      </c>
      <c r="BZ40" s="578"/>
      <c r="CA40" s="578"/>
      <c r="CB40" s="578"/>
      <c r="CC40" s="578"/>
      <c r="CD40" s="578"/>
      <c r="CE40" s="578"/>
      <c r="CF40" s="578"/>
      <c r="CG40" s="578"/>
      <c r="CH40" s="578"/>
      <c r="CI40" s="578"/>
      <c r="CJ40" s="578"/>
      <c r="CK40" s="578"/>
      <c r="CL40" s="579"/>
      <c r="CM40" s="580">
        <v>399371320</v>
      </c>
      <c r="CN40" s="581"/>
      <c r="CO40" s="581"/>
      <c r="CP40" s="581"/>
      <c r="CQ40" s="581"/>
      <c r="CR40" s="581"/>
      <c r="CS40" s="581"/>
      <c r="CT40" s="582"/>
      <c r="CU40" s="583">
        <v>10.3</v>
      </c>
      <c r="CV40" s="584"/>
      <c r="CW40" s="584"/>
      <c r="CX40" s="585"/>
      <c r="CY40" s="568">
        <v>367036309</v>
      </c>
      <c r="CZ40" s="569"/>
      <c r="DA40" s="569"/>
      <c r="DB40" s="569"/>
      <c r="DC40" s="569"/>
      <c r="DD40" s="569"/>
      <c r="DE40" s="569"/>
      <c r="DF40" s="570"/>
      <c r="DG40" s="568">
        <v>367036309</v>
      </c>
      <c r="DH40" s="569"/>
      <c r="DI40" s="569"/>
      <c r="DJ40" s="569"/>
      <c r="DK40" s="569"/>
      <c r="DL40" s="569"/>
      <c r="DM40" s="569"/>
      <c r="DN40" s="569"/>
      <c r="DO40" s="569"/>
      <c r="DP40" s="569"/>
      <c r="DQ40" s="570"/>
      <c r="DR40" s="583">
        <v>22.2</v>
      </c>
      <c r="DS40" s="584"/>
      <c r="DT40" s="584"/>
      <c r="DU40" s="584"/>
      <c r="DV40" s="584"/>
      <c r="DW40" s="584"/>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312</v>
      </c>
      <c r="AQ41" s="648"/>
      <c r="AR41" s="648"/>
      <c r="AS41" s="648"/>
      <c r="AT41" s="648"/>
      <c r="AU41" s="648"/>
      <c r="AV41" s="648"/>
      <c r="AW41" s="648"/>
      <c r="AX41" s="648"/>
      <c r="AY41" s="648"/>
      <c r="AZ41" s="648"/>
      <c r="BA41" s="648"/>
      <c r="BB41" s="648"/>
      <c r="BC41" s="649"/>
      <c r="BD41" s="647" t="s">
        <v>313</v>
      </c>
      <c r="BE41" s="648"/>
      <c r="BF41" s="648"/>
      <c r="BG41" s="648"/>
      <c r="BH41" s="648"/>
      <c r="BI41" s="648"/>
      <c r="BJ41" s="648"/>
      <c r="BK41" s="648"/>
      <c r="BL41" s="648"/>
      <c r="BM41" s="649"/>
      <c r="BN41" s="647" t="s">
        <v>314</v>
      </c>
      <c r="BO41" s="648"/>
      <c r="BP41" s="648"/>
      <c r="BQ41" s="648"/>
      <c r="BR41" s="648"/>
      <c r="BS41" s="648"/>
      <c r="BT41" s="648"/>
      <c r="BU41" s="648"/>
      <c r="BV41" s="648"/>
      <c r="BW41" s="649"/>
      <c r="BY41" s="604" t="s">
        <v>315</v>
      </c>
      <c r="BZ41" s="605"/>
      <c r="CA41" s="577" t="s">
        <v>316</v>
      </c>
      <c r="CB41" s="578"/>
      <c r="CC41" s="578"/>
      <c r="CD41" s="578"/>
      <c r="CE41" s="578"/>
      <c r="CF41" s="578"/>
      <c r="CG41" s="578"/>
      <c r="CH41" s="578"/>
      <c r="CI41" s="578"/>
      <c r="CJ41" s="578"/>
      <c r="CK41" s="578"/>
      <c r="CL41" s="579"/>
      <c r="CM41" s="580">
        <v>399371320</v>
      </c>
      <c r="CN41" s="569"/>
      <c r="CO41" s="569"/>
      <c r="CP41" s="569"/>
      <c r="CQ41" s="569"/>
      <c r="CR41" s="569"/>
      <c r="CS41" s="569"/>
      <c r="CT41" s="570"/>
      <c r="CU41" s="583">
        <v>10.3</v>
      </c>
      <c r="CV41" s="584"/>
      <c r="CW41" s="584"/>
      <c r="CX41" s="585"/>
      <c r="CY41" s="568">
        <v>367036309</v>
      </c>
      <c r="CZ41" s="569"/>
      <c r="DA41" s="569"/>
      <c r="DB41" s="569"/>
      <c r="DC41" s="569"/>
      <c r="DD41" s="569"/>
      <c r="DE41" s="569"/>
      <c r="DF41" s="570"/>
      <c r="DG41" s="568">
        <v>367036309</v>
      </c>
      <c r="DH41" s="569"/>
      <c r="DI41" s="569"/>
      <c r="DJ41" s="569"/>
      <c r="DK41" s="569"/>
      <c r="DL41" s="569"/>
      <c r="DM41" s="569"/>
      <c r="DN41" s="569"/>
      <c r="DO41" s="569"/>
      <c r="DP41" s="569"/>
      <c r="DQ41" s="570"/>
      <c r="DR41" s="583">
        <v>22.2</v>
      </c>
      <c r="DS41" s="584"/>
      <c r="DT41" s="584"/>
      <c r="DU41" s="584"/>
      <c r="DV41" s="584"/>
      <c r="DW41" s="584"/>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317</v>
      </c>
      <c r="AQ42" s="633"/>
      <c r="AR42" s="633"/>
      <c r="AS42" s="633"/>
      <c r="AT42" s="638" t="s">
        <v>318</v>
      </c>
      <c r="AU42" s="214"/>
      <c r="AV42" s="214"/>
      <c r="AW42" s="214"/>
      <c r="AX42" s="641" t="s">
        <v>160</v>
      </c>
      <c r="AY42" s="642"/>
      <c r="AZ42" s="642"/>
      <c r="BA42" s="642"/>
      <c r="BB42" s="642"/>
      <c r="BC42" s="643"/>
      <c r="BD42" s="644">
        <v>99.7</v>
      </c>
      <c r="BE42" s="645"/>
      <c r="BF42" s="645"/>
      <c r="BG42" s="645"/>
      <c r="BH42" s="645"/>
      <c r="BI42" s="645">
        <v>99.4</v>
      </c>
      <c r="BJ42" s="645"/>
      <c r="BK42" s="645"/>
      <c r="BL42" s="645"/>
      <c r="BM42" s="646"/>
      <c r="BN42" s="644">
        <v>99.7</v>
      </c>
      <c r="BO42" s="645"/>
      <c r="BP42" s="645"/>
      <c r="BQ42" s="645"/>
      <c r="BR42" s="645"/>
      <c r="BS42" s="645">
        <v>99.3</v>
      </c>
      <c r="BT42" s="645"/>
      <c r="BU42" s="645"/>
      <c r="BV42" s="645"/>
      <c r="BW42" s="646"/>
      <c r="BY42" s="606"/>
      <c r="BZ42" s="607"/>
      <c r="CA42" s="577" t="s">
        <v>319</v>
      </c>
      <c r="CB42" s="578"/>
      <c r="CC42" s="578"/>
      <c r="CD42" s="578"/>
      <c r="CE42" s="578"/>
      <c r="CF42" s="578"/>
      <c r="CG42" s="578"/>
      <c r="CH42" s="578"/>
      <c r="CI42" s="578"/>
      <c r="CJ42" s="578"/>
      <c r="CK42" s="578"/>
      <c r="CL42" s="579"/>
      <c r="CM42" s="580">
        <v>379404396</v>
      </c>
      <c r="CN42" s="581"/>
      <c r="CO42" s="581"/>
      <c r="CP42" s="581"/>
      <c r="CQ42" s="581"/>
      <c r="CR42" s="581"/>
      <c r="CS42" s="581"/>
      <c r="CT42" s="582"/>
      <c r="CU42" s="583">
        <v>9.6999999999999993</v>
      </c>
      <c r="CV42" s="584"/>
      <c r="CW42" s="584"/>
      <c r="CX42" s="585"/>
      <c r="CY42" s="568">
        <v>347143621</v>
      </c>
      <c r="CZ42" s="569"/>
      <c r="DA42" s="569"/>
      <c r="DB42" s="569"/>
      <c r="DC42" s="569"/>
      <c r="DD42" s="569"/>
      <c r="DE42" s="569"/>
      <c r="DF42" s="570"/>
      <c r="DG42" s="568">
        <v>347143621</v>
      </c>
      <c r="DH42" s="569"/>
      <c r="DI42" s="569"/>
      <c r="DJ42" s="569"/>
      <c r="DK42" s="569"/>
      <c r="DL42" s="569"/>
      <c r="DM42" s="569"/>
      <c r="DN42" s="569"/>
      <c r="DO42" s="569"/>
      <c r="DP42" s="569"/>
      <c r="DQ42" s="570"/>
      <c r="DR42" s="583">
        <v>21</v>
      </c>
      <c r="DS42" s="584"/>
      <c r="DT42" s="584"/>
      <c r="DU42" s="584"/>
      <c r="DV42" s="584"/>
      <c r="DW42" s="584"/>
      <c r="DX42" s="610"/>
    </row>
    <row r="43" spans="2:128" ht="11.25" customHeight="1" x14ac:dyDescent="0.15">
      <c r="AP43" s="634"/>
      <c r="AQ43" s="635"/>
      <c r="AR43" s="635"/>
      <c r="AS43" s="635"/>
      <c r="AT43" s="639"/>
      <c r="AU43" s="210" t="s">
        <v>320</v>
      </c>
      <c r="AX43" s="577" t="s">
        <v>321</v>
      </c>
      <c r="AY43" s="578"/>
      <c r="AZ43" s="578"/>
      <c r="BA43" s="578"/>
      <c r="BB43" s="578"/>
      <c r="BC43" s="579"/>
      <c r="BD43" s="629">
        <v>99.1</v>
      </c>
      <c r="BE43" s="630"/>
      <c r="BF43" s="630"/>
      <c r="BG43" s="630"/>
      <c r="BH43" s="630"/>
      <c r="BI43" s="630">
        <v>98.1</v>
      </c>
      <c r="BJ43" s="630"/>
      <c r="BK43" s="630"/>
      <c r="BL43" s="630"/>
      <c r="BM43" s="631"/>
      <c r="BN43" s="629">
        <v>99.3</v>
      </c>
      <c r="BO43" s="630"/>
      <c r="BP43" s="630"/>
      <c r="BQ43" s="630"/>
      <c r="BR43" s="630"/>
      <c r="BS43" s="630">
        <v>98</v>
      </c>
      <c r="BT43" s="630"/>
      <c r="BU43" s="630"/>
      <c r="BV43" s="630"/>
      <c r="BW43" s="631"/>
      <c r="BY43" s="606"/>
      <c r="BZ43" s="607"/>
      <c r="CA43" s="577" t="s">
        <v>322</v>
      </c>
      <c r="CB43" s="578"/>
      <c r="CC43" s="578"/>
      <c r="CD43" s="578"/>
      <c r="CE43" s="578"/>
      <c r="CF43" s="578"/>
      <c r="CG43" s="578"/>
      <c r="CH43" s="578"/>
      <c r="CI43" s="578"/>
      <c r="CJ43" s="578"/>
      <c r="CK43" s="578"/>
      <c r="CL43" s="579"/>
      <c r="CM43" s="580">
        <v>19966924</v>
      </c>
      <c r="CN43" s="569"/>
      <c r="CO43" s="569"/>
      <c r="CP43" s="569"/>
      <c r="CQ43" s="569"/>
      <c r="CR43" s="569"/>
      <c r="CS43" s="569"/>
      <c r="CT43" s="570"/>
      <c r="CU43" s="583">
        <v>0.5</v>
      </c>
      <c r="CV43" s="584"/>
      <c r="CW43" s="584"/>
      <c r="CX43" s="585"/>
      <c r="CY43" s="568">
        <v>19892688</v>
      </c>
      <c r="CZ43" s="569"/>
      <c r="DA43" s="569"/>
      <c r="DB43" s="569"/>
      <c r="DC43" s="569"/>
      <c r="DD43" s="569"/>
      <c r="DE43" s="569"/>
      <c r="DF43" s="570"/>
      <c r="DG43" s="568">
        <v>19892688</v>
      </c>
      <c r="DH43" s="569"/>
      <c r="DI43" s="569"/>
      <c r="DJ43" s="569"/>
      <c r="DK43" s="569"/>
      <c r="DL43" s="569"/>
      <c r="DM43" s="569"/>
      <c r="DN43" s="569"/>
      <c r="DO43" s="569"/>
      <c r="DP43" s="569"/>
      <c r="DQ43" s="570"/>
      <c r="DR43" s="583">
        <v>1.2</v>
      </c>
      <c r="DS43" s="584"/>
      <c r="DT43" s="584"/>
      <c r="DU43" s="584"/>
      <c r="DV43" s="584"/>
      <c r="DW43" s="584"/>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323</v>
      </c>
      <c r="AY44" s="587"/>
      <c r="AZ44" s="587"/>
      <c r="BA44" s="587"/>
      <c r="BB44" s="587"/>
      <c r="BC44" s="588"/>
      <c r="BD44" s="626">
        <v>100.3</v>
      </c>
      <c r="BE44" s="627"/>
      <c r="BF44" s="627"/>
      <c r="BG44" s="627"/>
      <c r="BH44" s="627"/>
      <c r="BI44" s="627">
        <v>100</v>
      </c>
      <c r="BJ44" s="627"/>
      <c r="BK44" s="627"/>
      <c r="BL44" s="627"/>
      <c r="BM44" s="628"/>
      <c r="BN44" s="626">
        <v>100.3</v>
      </c>
      <c r="BO44" s="627"/>
      <c r="BP44" s="627"/>
      <c r="BQ44" s="627"/>
      <c r="BR44" s="627"/>
      <c r="BS44" s="627">
        <v>99.8</v>
      </c>
      <c r="BT44" s="627"/>
      <c r="BU44" s="627"/>
      <c r="BV44" s="627"/>
      <c r="BW44" s="628"/>
      <c r="BY44" s="608"/>
      <c r="BZ44" s="609"/>
      <c r="CA44" s="577" t="s">
        <v>324</v>
      </c>
      <c r="CB44" s="578"/>
      <c r="CC44" s="578"/>
      <c r="CD44" s="578"/>
      <c r="CE44" s="578"/>
      <c r="CF44" s="578"/>
      <c r="CG44" s="578"/>
      <c r="CH44" s="578"/>
      <c r="CI44" s="578"/>
      <c r="CJ44" s="578"/>
      <c r="CK44" s="578"/>
      <c r="CL44" s="579"/>
      <c r="CM44" s="580" t="s">
        <v>122</v>
      </c>
      <c r="CN44" s="581"/>
      <c r="CO44" s="581"/>
      <c r="CP44" s="581"/>
      <c r="CQ44" s="581"/>
      <c r="CR44" s="581"/>
      <c r="CS44" s="581"/>
      <c r="CT44" s="582"/>
      <c r="CU44" s="583" t="s">
        <v>122</v>
      </c>
      <c r="CV44" s="584"/>
      <c r="CW44" s="584"/>
      <c r="CX44" s="585"/>
      <c r="CY44" s="568" t="s">
        <v>122</v>
      </c>
      <c r="CZ44" s="569"/>
      <c r="DA44" s="569"/>
      <c r="DB44" s="569"/>
      <c r="DC44" s="569"/>
      <c r="DD44" s="569"/>
      <c r="DE44" s="569"/>
      <c r="DF44" s="570"/>
      <c r="DG44" s="568" t="s">
        <v>122</v>
      </c>
      <c r="DH44" s="569"/>
      <c r="DI44" s="569"/>
      <c r="DJ44" s="569"/>
      <c r="DK44" s="569"/>
      <c r="DL44" s="569"/>
      <c r="DM44" s="569"/>
      <c r="DN44" s="569"/>
      <c r="DO44" s="569"/>
      <c r="DP44" s="569"/>
      <c r="DQ44" s="570"/>
      <c r="DR44" s="583" t="s">
        <v>239</v>
      </c>
      <c r="DS44" s="584"/>
      <c r="DT44" s="584"/>
      <c r="DU44" s="584"/>
      <c r="DV44" s="584"/>
      <c r="DW44" s="584"/>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325</v>
      </c>
      <c r="AQ45" s="620"/>
      <c r="AR45" s="620"/>
      <c r="AS45" s="620"/>
      <c r="AT45" s="620"/>
      <c r="AU45" s="620"/>
      <c r="AV45" s="620"/>
      <c r="AW45" s="621"/>
      <c r="AX45" s="622" t="s">
        <v>326</v>
      </c>
      <c r="AY45" s="622"/>
      <c r="AZ45" s="622"/>
      <c r="BA45" s="622"/>
      <c r="BB45" s="622"/>
      <c r="BC45" s="622"/>
      <c r="BD45" s="623">
        <v>7890829</v>
      </c>
      <c r="BE45" s="624"/>
      <c r="BF45" s="624"/>
      <c r="BG45" s="624"/>
      <c r="BH45" s="624"/>
      <c r="BI45" s="624"/>
      <c r="BJ45" s="624"/>
      <c r="BK45" s="624"/>
      <c r="BL45" s="624"/>
      <c r="BM45" s="625"/>
      <c r="BN45" s="623">
        <v>19218198</v>
      </c>
      <c r="BO45" s="624"/>
      <c r="BP45" s="624"/>
      <c r="BQ45" s="624"/>
      <c r="BR45" s="624"/>
      <c r="BS45" s="624"/>
      <c r="BT45" s="624"/>
      <c r="BU45" s="624"/>
      <c r="BV45" s="624"/>
      <c r="BW45" s="625"/>
      <c r="BY45" s="577" t="s">
        <v>327</v>
      </c>
      <c r="BZ45" s="578"/>
      <c r="CA45" s="578"/>
      <c r="CB45" s="578"/>
      <c r="CC45" s="578"/>
      <c r="CD45" s="578"/>
      <c r="CE45" s="578"/>
      <c r="CF45" s="578"/>
      <c r="CG45" s="578"/>
      <c r="CH45" s="578"/>
      <c r="CI45" s="578"/>
      <c r="CJ45" s="578"/>
      <c r="CK45" s="578"/>
      <c r="CL45" s="579"/>
      <c r="CM45" s="580">
        <v>2560646585</v>
      </c>
      <c r="CN45" s="569"/>
      <c r="CO45" s="569"/>
      <c r="CP45" s="569"/>
      <c r="CQ45" s="569"/>
      <c r="CR45" s="569"/>
      <c r="CS45" s="569"/>
      <c r="CT45" s="570"/>
      <c r="CU45" s="583">
        <v>65.7</v>
      </c>
      <c r="CV45" s="584"/>
      <c r="CW45" s="584"/>
      <c r="CX45" s="585"/>
      <c r="CY45" s="568">
        <v>1167325125</v>
      </c>
      <c r="CZ45" s="569"/>
      <c r="DA45" s="569"/>
      <c r="DB45" s="569"/>
      <c r="DC45" s="569"/>
      <c r="DD45" s="569"/>
      <c r="DE45" s="569"/>
      <c r="DF45" s="570"/>
      <c r="DG45" s="568">
        <v>711666512</v>
      </c>
      <c r="DH45" s="569"/>
      <c r="DI45" s="569"/>
      <c r="DJ45" s="569"/>
      <c r="DK45" s="569"/>
      <c r="DL45" s="569"/>
      <c r="DM45" s="569"/>
      <c r="DN45" s="569"/>
      <c r="DO45" s="569"/>
      <c r="DP45" s="569"/>
      <c r="DQ45" s="570"/>
      <c r="DR45" s="583">
        <v>43</v>
      </c>
      <c r="DS45" s="584"/>
      <c r="DT45" s="584"/>
      <c r="DU45" s="584"/>
      <c r="DV45" s="584"/>
      <c r="DW45" s="584"/>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328</v>
      </c>
      <c r="AQ46" s="613"/>
      <c r="AR46" s="613"/>
      <c r="AS46" s="613"/>
      <c r="AT46" s="613"/>
      <c r="AU46" s="613"/>
      <c r="AV46" s="613"/>
      <c r="AW46" s="614"/>
      <c r="AX46" s="615" t="s">
        <v>329</v>
      </c>
      <c r="AY46" s="615"/>
      <c r="AZ46" s="615"/>
      <c r="BA46" s="615"/>
      <c r="BB46" s="615"/>
      <c r="BC46" s="615"/>
      <c r="BD46" s="616">
        <v>7890829</v>
      </c>
      <c r="BE46" s="617"/>
      <c r="BF46" s="617"/>
      <c r="BG46" s="617"/>
      <c r="BH46" s="617"/>
      <c r="BI46" s="617"/>
      <c r="BJ46" s="617"/>
      <c r="BK46" s="617"/>
      <c r="BL46" s="617"/>
      <c r="BM46" s="618"/>
      <c r="BN46" s="616">
        <v>19218198</v>
      </c>
      <c r="BO46" s="617"/>
      <c r="BP46" s="617"/>
      <c r="BQ46" s="617"/>
      <c r="BR46" s="617"/>
      <c r="BS46" s="617"/>
      <c r="BT46" s="617"/>
      <c r="BU46" s="617"/>
      <c r="BV46" s="617"/>
      <c r="BW46" s="618"/>
      <c r="BY46" s="577" t="s">
        <v>330</v>
      </c>
      <c r="BZ46" s="578"/>
      <c r="CA46" s="578"/>
      <c r="CB46" s="578"/>
      <c r="CC46" s="578"/>
      <c r="CD46" s="578"/>
      <c r="CE46" s="578"/>
      <c r="CF46" s="578"/>
      <c r="CG46" s="578"/>
      <c r="CH46" s="578"/>
      <c r="CI46" s="578"/>
      <c r="CJ46" s="578"/>
      <c r="CK46" s="578"/>
      <c r="CL46" s="579"/>
      <c r="CM46" s="580">
        <v>193526458</v>
      </c>
      <c r="CN46" s="581"/>
      <c r="CO46" s="581"/>
      <c r="CP46" s="581"/>
      <c r="CQ46" s="581"/>
      <c r="CR46" s="581"/>
      <c r="CS46" s="581"/>
      <c r="CT46" s="582"/>
      <c r="CU46" s="583">
        <v>5</v>
      </c>
      <c r="CV46" s="584"/>
      <c r="CW46" s="584"/>
      <c r="CX46" s="585"/>
      <c r="CY46" s="568">
        <v>84285174</v>
      </c>
      <c r="CZ46" s="569"/>
      <c r="DA46" s="569"/>
      <c r="DB46" s="569"/>
      <c r="DC46" s="569"/>
      <c r="DD46" s="569"/>
      <c r="DE46" s="569"/>
      <c r="DF46" s="570"/>
      <c r="DG46" s="568">
        <v>52422685</v>
      </c>
      <c r="DH46" s="569"/>
      <c r="DI46" s="569"/>
      <c r="DJ46" s="569"/>
      <c r="DK46" s="569"/>
      <c r="DL46" s="569"/>
      <c r="DM46" s="569"/>
      <c r="DN46" s="569"/>
      <c r="DO46" s="569"/>
      <c r="DP46" s="569"/>
      <c r="DQ46" s="570"/>
      <c r="DR46" s="583">
        <v>3.2</v>
      </c>
      <c r="DS46" s="584"/>
      <c r="DT46" s="584"/>
      <c r="DU46" s="584"/>
      <c r="DV46" s="584"/>
      <c r="DW46" s="584"/>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7" t="s">
        <v>331</v>
      </c>
      <c r="BZ47" s="578"/>
      <c r="CA47" s="578"/>
      <c r="CB47" s="578"/>
      <c r="CC47" s="578"/>
      <c r="CD47" s="578"/>
      <c r="CE47" s="578"/>
      <c r="CF47" s="578"/>
      <c r="CG47" s="578"/>
      <c r="CH47" s="578"/>
      <c r="CI47" s="578"/>
      <c r="CJ47" s="578"/>
      <c r="CK47" s="578"/>
      <c r="CL47" s="579"/>
      <c r="CM47" s="580">
        <v>25433997</v>
      </c>
      <c r="CN47" s="569"/>
      <c r="CO47" s="569"/>
      <c r="CP47" s="569"/>
      <c r="CQ47" s="569"/>
      <c r="CR47" s="569"/>
      <c r="CS47" s="569"/>
      <c r="CT47" s="570"/>
      <c r="CU47" s="583">
        <v>0.7</v>
      </c>
      <c r="CV47" s="584"/>
      <c r="CW47" s="584"/>
      <c r="CX47" s="585"/>
      <c r="CY47" s="568">
        <v>12224644</v>
      </c>
      <c r="CZ47" s="569"/>
      <c r="DA47" s="569"/>
      <c r="DB47" s="569"/>
      <c r="DC47" s="569"/>
      <c r="DD47" s="569"/>
      <c r="DE47" s="569"/>
      <c r="DF47" s="570"/>
      <c r="DG47" s="568">
        <v>7471869</v>
      </c>
      <c r="DH47" s="569"/>
      <c r="DI47" s="569"/>
      <c r="DJ47" s="569"/>
      <c r="DK47" s="569"/>
      <c r="DL47" s="569"/>
      <c r="DM47" s="569"/>
      <c r="DN47" s="569"/>
      <c r="DO47" s="569"/>
      <c r="DP47" s="569"/>
      <c r="DQ47" s="570"/>
      <c r="DR47" s="583">
        <v>0.5</v>
      </c>
      <c r="DS47" s="584"/>
      <c r="DT47" s="584"/>
      <c r="DU47" s="584"/>
      <c r="DV47" s="584"/>
      <c r="DW47" s="584"/>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7" t="s">
        <v>332</v>
      </c>
      <c r="BZ48" s="578"/>
      <c r="CA48" s="578"/>
      <c r="CB48" s="578"/>
      <c r="CC48" s="578"/>
      <c r="CD48" s="578"/>
      <c r="CE48" s="578"/>
      <c r="CF48" s="578"/>
      <c r="CG48" s="578"/>
      <c r="CH48" s="578"/>
      <c r="CI48" s="578"/>
      <c r="CJ48" s="578"/>
      <c r="CK48" s="578"/>
      <c r="CL48" s="579"/>
      <c r="CM48" s="580">
        <v>1491573877</v>
      </c>
      <c r="CN48" s="581"/>
      <c r="CO48" s="581"/>
      <c r="CP48" s="581"/>
      <c r="CQ48" s="581"/>
      <c r="CR48" s="581"/>
      <c r="CS48" s="581"/>
      <c r="CT48" s="582"/>
      <c r="CU48" s="583">
        <v>38.299999999999997</v>
      </c>
      <c r="CV48" s="584"/>
      <c r="CW48" s="584"/>
      <c r="CX48" s="585"/>
      <c r="CY48" s="568">
        <v>957129457</v>
      </c>
      <c r="CZ48" s="569"/>
      <c r="DA48" s="569"/>
      <c r="DB48" s="569"/>
      <c r="DC48" s="569"/>
      <c r="DD48" s="569"/>
      <c r="DE48" s="569"/>
      <c r="DF48" s="570"/>
      <c r="DG48" s="568">
        <v>595224749</v>
      </c>
      <c r="DH48" s="569"/>
      <c r="DI48" s="569"/>
      <c r="DJ48" s="569"/>
      <c r="DK48" s="569"/>
      <c r="DL48" s="569"/>
      <c r="DM48" s="569"/>
      <c r="DN48" s="569"/>
      <c r="DO48" s="569"/>
      <c r="DP48" s="569"/>
      <c r="DQ48" s="570"/>
      <c r="DR48" s="583">
        <v>35.9</v>
      </c>
      <c r="DS48" s="584"/>
      <c r="DT48" s="584"/>
      <c r="DU48" s="584"/>
      <c r="DV48" s="584"/>
      <c r="DW48" s="584"/>
      <c r="DX48" s="610"/>
    </row>
    <row r="49" spans="2:128" ht="11.25" customHeight="1" x14ac:dyDescent="0.15">
      <c r="B49" s="210" t="s">
        <v>333</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7" t="s">
        <v>334</v>
      </c>
      <c r="BZ49" s="578"/>
      <c r="CA49" s="578"/>
      <c r="CB49" s="578"/>
      <c r="CC49" s="578"/>
      <c r="CD49" s="578"/>
      <c r="CE49" s="578"/>
      <c r="CF49" s="578"/>
      <c r="CG49" s="578"/>
      <c r="CH49" s="578"/>
      <c r="CI49" s="578"/>
      <c r="CJ49" s="578"/>
      <c r="CK49" s="578"/>
      <c r="CL49" s="579"/>
      <c r="CM49" s="580">
        <v>57046921</v>
      </c>
      <c r="CN49" s="569"/>
      <c r="CO49" s="569"/>
      <c r="CP49" s="569"/>
      <c r="CQ49" s="569"/>
      <c r="CR49" s="569"/>
      <c r="CS49" s="569"/>
      <c r="CT49" s="570"/>
      <c r="CU49" s="583">
        <v>1.5</v>
      </c>
      <c r="CV49" s="584"/>
      <c r="CW49" s="584"/>
      <c r="CX49" s="585"/>
      <c r="CY49" s="568">
        <v>57046921</v>
      </c>
      <c r="CZ49" s="569"/>
      <c r="DA49" s="569"/>
      <c r="DB49" s="569"/>
      <c r="DC49" s="569"/>
      <c r="DD49" s="569"/>
      <c r="DE49" s="569"/>
      <c r="DF49" s="570"/>
      <c r="DG49" s="568">
        <v>56074401</v>
      </c>
      <c r="DH49" s="569"/>
      <c r="DI49" s="569"/>
      <c r="DJ49" s="569"/>
      <c r="DK49" s="569"/>
      <c r="DL49" s="569"/>
      <c r="DM49" s="569"/>
      <c r="DN49" s="569"/>
      <c r="DO49" s="569"/>
      <c r="DP49" s="569"/>
      <c r="DQ49" s="570"/>
      <c r="DR49" s="583">
        <v>3.4</v>
      </c>
      <c r="DS49" s="584"/>
      <c r="DT49" s="584"/>
      <c r="DU49" s="584"/>
      <c r="DV49" s="584"/>
      <c r="DW49" s="584"/>
      <c r="DX49" s="610"/>
    </row>
    <row r="50" spans="2:128" ht="11.25" customHeight="1" x14ac:dyDescent="0.15">
      <c r="B50" s="611" t="s">
        <v>335</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7" t="s">
        <v>336</v>
      </c>
      <c r="BZ50" s="578"/>
      <c r="CA50" s="578"/>
      <c r="CB50" s="578"/>
      <c r="CC50" s="578"/>
      <c r="CD50" s="578"/>
      <c r="CE50" s="578"/>
      <c r="CF50" s="578"/>
      <c r="CG50" s="578"/>
      <c r="CH50" s="578"/>
      <c r="CI50" s="578"/>
      <c r="CJ50" s="578"/>
      <c r="CK50" s="578"/>
      <c r="CL50" s="579"/>
      <c r="CM50" s="580">
        <v>76163695</v>
      </c>
      <c r="CN50" s="581"/>
      <c r="CO50" s="581"/>
      <c r="CP50" s="581"/>
      <c r="CQ50" s="581"/>
      <c r="CR50" s="581"/>
      <c r="CS50" s="581"/>
      <c r="CT50" s="582"/>
      <c r="CU50" s="583">
        <v>2</v>
      </c>
      <c r="CV50" s="584"/>
      <c r="CW50" s="584"/>
      <c r="CX50" s="585"/>
      <c r="CY50" s="568">
        <v>51774904</v>
      </c>
      <c r="CZ50" s="569"/>
      <c r="DA50" s="569"/>
      <c r="DB50" s="569"/>
      <c r="DC50" s="569"/>
      <c r="DD50" s="569"/>
      <c r="DE50" s="569"/>
      <c r="DF50" s="570"/>
      <c r="DG50" s="568" t="s">
        <v>122</v>
      </c>
      <c r="DH50" s="569"/>
      <c r="DI50" s="569"/>
      <c r="DJ50" s="569"/>
      <c r="DK50" s="569"/>
      <c r="DL50" s="569"/>
      <c r="DM50" s="569"/>
      <c r="DN50" s="569"/>
      <c r="DO50" s="569"/>
      <c r="DP50" s="569"/>
      <c r="DQ50" s="570"/>
      <c r="DR50" s="583" t="s">
        <v>239</v>
      </c>
      <c r="DS50" s="584"/>
      <c r="DT50" s="584"/>
      <c r="DU50" s="584"/>
      <c r="DV50" s="584"/>
      <c r="DW50" s="584"/>
      <c r="DX50" s="610"/>
    </row>
    <row r="51" spans="2:128" ht="11.25" customHeight="1" x14ac:dyDescent="0.15">
      <c r="B51" s="611" t="s">
        <v>337</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7" t="s">
        <v>338</v>
      </c>
      <c r="BZ51" s="578"/>
      <c r="CA51" s="578"/>
      <c r="CB51" s="578"/>
      <c r="CC51" s="578"/>
      <c r="CD51" s="578"/>
      <c r="CE51" s="578"/>
      <c r="CF51" s="578"/>
      <c r="CG51" s="578"/>
      <c r="CH51" s="578"/>
      <c r="CI51" s="578"/>
      <c r="CJ51" s="578"/>
      <c r="CK51" s="578"/>
      <c r="CL51" s="579"/>
      <c r="CM51" s="580">
        <v>4598637</v>
      </c>
      <c r="CN51" s="569"/>
      <c r="CO51" s="569"/>
      <c r="CP51" s="569"/>
      <c r="CQ51" s="569"/>
      <c r="CR51" s="569"/>
      <c r="CS51" s="569"/>
      <c r="CT51" s="570"/>
      <c r="CU51" s="583">
        <v>0.1</v>
      </c>
      <c r="CV51" s="584"/>
      <c r="CW51" s="584"/>
      <c r="CX51" s="585"/>
      <c r="CY51" s="568">
        <v>4389637</v>
      </c>
      <c r="CZ51" s="569"/>
      <c r="DA51" s="569"/>
      <c r="DB51" s="569"/>
      <c r="DC51" s="569"/>
      <c r="DD51" s="569"/>
      <c r="DE51" s="569"/>
      <c r="DF51" s="570"/>
      <c r="DG51" s="568" t="s">
        <v>239</v>
      </c>
      <c r="DH51" s="569"/>
      <c r="DI51" s="569"/>
      <c r="DJ51" s="569"/>
      <c r="DK51" s="569"/>
      <c r="DL51" s="569"/>
      <c r="DM51" s="569"/>
      <c r="DN51" s="569"/>
      <c r="DO51" s="569"/>
      <c r="DP51" s="569"/>
      <c r="DQ51" s="570"/>
      <c r="DR51" s="583" t="s">
        <v>239</v>
      </c>
      <c r="DS51" s="584"/>
      <c r="DT51" s="584"/>
      <c r="DU51" s="584"/>
      <c r="DV51" s="584"/>
      <c r="DW51" s="584"/>
      <c r="DX51" s="610"/>
    </row>
    <row r="52" spans="2:128" ht="11.25" customHeight="1" x14ac:dyDescent="0.15">
      <c r="BY52" s="577" t="s">
        <v>339</v>
      </c>
      <c r="BZ52" s="578"/>
      <c r="CA52" s="578"/>
      <c r="CB52" s="578"/>
      <c r="CC52" s="578"/>
      <c r="CD52" s="578"/>
      <c r="CE52" s="578"/>
      <c r="CF52" s="578"/>
      <c r="CG52" s="578"/>
      <c r="CH52" s="578"/>
      <c r="CI52" s="578"/>
      <c r="CJ52" s="578"/>
      <c r="CK52" s="578"/>
      <c r="CL52" s="579"/>
      <c r="CM52" s="580">
        <v>712303000</v>
      </c>
      <c r="CN52" s="581"/>
      <c r="CO52" s="581"/>
      <c r="CP52" s="581"/>
      <c r="CQ52" s="581"/>
      <c r="CR52" s="581"/>
      <c r="CS52" s="581"/>
      <c r="CT52" s="582"/>
      <c r="CU52" s="583">
        <v>18.3</v>
      </c>
      <c r="CV52" s="584"/>
      <c r="CW52" s="584"/>
      <c r="CX52" s="585"/>
      <c r="CY52" s="568">
        <v>474388</v>
      </c>
      <c r="CZ52" s="569"/>
      <c r="DA52" s="569"/>
      <c r="DB52" s="569"/>
      <c r="DC52" s="569"/>
      <c r="DD52" s="569"/>
      <c r="DE52" s="569"/>
      <c r="DF52" s="570"/>
      <c r="DG52" s="568">
        <v>472808</v>
      </c>
      <c r="DH52" s="569"/>
      <c r="DI52" s="569"/>
      <c r="DJ52" s="569"/>
      <c r="DK52" s="569"/>
      <c r="DL52" s="569"/>
      <c r="DM52" s="569"/>
      <c r="DN52" s="569"/>
      <c r="DO52" s="569"/>
      <c r="DP52" s="569"/>
      <c r="DQ52" s="570"/>
      <c r="DR52" s="583">
        <v>0</v>
      </c>
      <c r="DS52" s="584"/>
      <c r="DT52" s="584"/>
      <c r="DU52" s="584"/>
      <c r="DV52" s="584"/>
      <c r="DW52" s="584"/>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7" t="s">
        <v>340</v>
      </c>
      <c r="BZ53" s="578"/>
      <c r="CA53" s="578"/>
      <c r="CB53" s="578"/>
      <c r="CC53" s="578"/>
      <c r="CD53" s="578"/>
      <c r="CE53" s="578"/>
      <c r="CF53" s="578"/>
      <c r="CG53" s="578"/>
      <c r="CH53" s="578"/>
      <c r="CI53" s="578"/>
      <c r="CJ53" s="578"/>
      <c r="CK53" s="578"/>
      <c r="CL53" s="579"/>
      <c r="CM53" s="580" t="s">
        <v>122</v>
      </c>
      <c r="CN53" s="581"/>
      <c r="CO53" s="581"/>
      <c r="CP53" s="581"/>
      <c r="CQ53" s="581"/>
      <c r="CR53" s="581"/>
      <c r="CS53" s="581"/>
      <c r="CT53" s="582"/>
      <c r="CU53" s="583" t="s">
        <v>122</v>
      </c>
      <c r="CV53" s="584"/>
      <c r="CW53" s="584"/>
      <c r="CX53" s="585"/>
      <c r="CY53" s="568" t="s">
        <v>122</v>
      </c>
      <c r="CZ53" s="569"/>
      <c r="DA53" s="569"/>
      <c r="DB53" s="569"/>
      <c r="DC53" s="569"/>
      <c r="DD53" s="569"/>
      <c r="DE53" s="569"/>
      <c r="DF53" s="570"/>
      <c r="DG53" s="568" t="s">
        <v>122</v>
      </c>
      <c r="DH53" s="569"/>
      <c r="DI53" s="569"/>
      <c r="DJ53" s="569"/>
      <c r="DK53" s="569"/>
      <c r="DL53" s="569"/>
      <c r="DM53" s="569"/>
      <c r="DN53" s="569"/>
      <c r="DO53" s="569"/>
      <c r="DP53" s="569"/>
      <c r="DQ53" s="570"/>
      <c r="DR53" s="583" t="s">
        <v>131</v>
      </c>
      <c r="DS53" s="584"/>
      <c r="DT53" s="584"/>
      <c r="DU53" s="584"/>
      <c r="DV53" s="584"/>
      <c r="DW53" s="584"/>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7" t="s">
        <v>341</v>
      </c>
      <c r="BZ54" s="578"/>
      <c r="CA54" s="578"/>
      <c r="CB54" s="578"/>
      <c r="CC54" s="578"/>
      <c r="CD54" s="578"/>
      <c r="CE54" s="578"/>
      <c r="CF54" s="578"/>
      <c r="CG54" s="578"/>
      <c r="CH54" s="578"/>
      <c r="CI54" s="578"/>
      <c r="CJ54" s="578"/>
      <c r="CK54" s="578"/>
      <c r="CL54" s="579"/>
      <c r="CM54" s="580">
        <v>185672850</v>
      </c>
      <c r="CN54" s="581"/>
      <c r="CO54" s="581"/>
      <c r="CP54" s="581"/>
      <c r="CQ54" s="581"/>
      <c r="CR54" s="581"/>
      <c r="CS54" s="581"/>
      <c r="CT54" s="582"/>
      <c r="CU54" s="583">
        <v>4.8</v>
      </c>
      <c r="CV54" s="584"/>
      <c r="CW54" s="584"/>
      <c r="CX54" s="585"/>
      <c r="CY54" s="568">
        <v>44522333</v>
      </c>
      <c r="CZ54" s="569"/>
      <c r="DA54" s="569"/>
      <c r="DB54" s="569"/>
      <c r="DC54" s="569"/>
      <c r="DD54" s="569"/>
      <c r="DE54" s="569"/>
      <c r="DF54" s="570"/>
      <c r="DG54" s="571"/>
      <c r="DH54" s="572"/>
      <c r="DI54" s="572"/>
      <c r="DJ54" s="572"/>
      <c r="DK54" s="572"/>
      <c r="DL54" s="572"/>
      <c r="DM54" s="572"/>
      <c r="DN54" s="572"/>
      <c r="DO54" s="572"/>
      <c r="DP54" s="572"/>
      <c r="DQ54" s="573"/>
      <c r="DR54" s="574"/>
      <c r="DS54" s="575"/>
      <c r="DT54" s="575"/>
      <c r="DU54" s="575"/>
      <c r="DV54" s="575"/>
      <c r="DW54" s="575"/>
      <c r="DX54" s="57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7" t="s">
        <v>342</v>
      </c>
      <c r="BZ55" s="578"/>
      <c r="CA55" s="578"/>
      <c r="CB55" s="578"/>
      <c r="CC55" s="578"/>
      <c r="CD55" s="578"/>
      <c r="CE55" s="578"/>
      <c r="CF55" s="578"/>
      <c r="CG55" s="578"/>
      <c r="CH55" s="578"/>
      <c r="CI55" s="578"/>
      <c r="CJ55" s="578"/>
      <c r="CK55" s="578"/>
      <c r="CL55" s="579"/>
      <c r="CM55" s="580">
        <v>5740953</v>
      </c>
      <c r="CN55" s="581"/>
      <c r="CO55" s="581"/>
      <c r="CP55" s="581"/>
      <c r="CQ55" s="581"/>
      <c r="CR55" s="581"/>
      <c r="CS55" s="581"/>
      <c r="CT55" s="582"/>
      <c r="CU55" s="583">
        <v>0.1</v>
      </c>
      <c r="CV55" s="584"/>
      <c r="CW55" s="584"/>
      <c r="CX55" s="585"/>
      <c r="CY55" s="568">
        <v>4362953</v>
      </c>
      <c r="CZ55" s="569"/>
      <c r="DA55" s="569"/>
      <c r="DB55" s="569"/>
      <c r="DC55" s="569"/>
      <c r="DD55" s="569"/>
      <c r="DE55" s="569"/>
      <c r="DF55" s="570"/>
      <c r="DG55" s="571"/>
      <c r="DH55" s="572"/>
      <c r="DI55" s="572"/>
      <c r="DJ55" s="572"/>
      <c r="DK55" s="572"/>
      <c r="DL55" s="572"/>
      <c r="DM55" s="572"/>
      <c r="DN55" s="572"/>
      <c r="DO55" s="572"/>
      <c r="DP55" s="572"/>
      <c r="DQ55" s="573"/>
      <c r="DR55" s="574"/>
      <c r="DS55" s="575"/>
      <c r="DT55" s="575"/>
      <c r="DU55" s="575"/>
      <c r="DV55" s="575"/>
      <c r="DW55" s="575"/>
      <c r="DX55" s="57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315</v>
      </c>
      <c r="BZ56" s="605"/>
      <c r="CA56" s="577" t="s">
        <v>343</v>
      </c>
      <c r="CB56" s="578"/>
      <c r="CC56" s="578"/>
      <c r="CD56" s="578"/>
      <c r="CE56" s="578"/>
      <c r="CF56" s="578"/>
      <c r="CG56" s="578"/>
      <c r="CH56" s="578"/>
      <c r="CI56" s="578"/>
      <c r="CJ56" s="578"/>
      <c r="CK56" s="578"/>
      <c r="CL56" s="579"/>
      <c r="CM56" s="580">
        <v>185477139</v>
      </c>
      <c r="CN56" s="581"/>
      <c r="CO56" s="581"/>
      <c r="CP56" s="581"/>
      <c r="CQ56" s="581"/>
      <c r="CR56" s="581"/>
      <c r="CS56" s="581"/>
      <c r="CT56" s="582"/>
      <c r="CU56" s="583">
        <v>4.8</v>
      </c>
      <c r="CV56" s="584"/>
      <c r="CW56" s="584"/>
      <c r="CX56" s="585"/>
      <c r="CY56" s="568">
        <v>44517619</v>
      </c>
      <c r="CZ56" s="569"/>
      <c r="DA56" s="569"/>
      <c r="DB56" s="569"/>
      <c r="DC56" s="569"/>
      <c r="DD56" s="569"/>
      <c r="DE56" s="569"/>
      <c r="DF56" s="570"/>
      <c r="DG56" s="571"/>
      <c r="DH56" s="572"/>
      <c r="DI56" s="572"/>
      <c r="DJ56" s="572"/>
      <c r="DK56" s="572"/>
      <c r="DL56" s="572"/>
      <c r="DM56" s="572"/>
      <c r="DN56" s="572"/>
      <c r="DO56" s="572"/>
      <c r="DP56" s="572"/>
      <c r="DQ56" s="573"/>
      <c r="DR56" s="574"/>
      <c r="DS56" s="575"/>
      <c r="DT56" s="575"/>
      <c r="DU56" s="575"/>
      <c r="DV56" s="575"/>
      <c r="DW56" s="575"/>
      <c r="DX56" s="576"/>
    </row>
    <row r="57" spans="2:128" ht="11.25" customHeight="1" x14ac:dyDescent="0.15">
      <c r="B57" s="222"/>
      <c r="BY57" s="606"/>
      <c r="BZ57" s="607"/>
      <c r="CA57" s="577" t="s">
        <v>344</v>
      </c>
      <c r="CB57" s="578"/>
      <c r="CC57" s="578"/>
      <c r="CD57" s="578"/>
      <c r="CE57" s="578"/>
      <c r="CF57" s="578"/>
      <c r="CG57" s="578"/>
      <c r="CH57" s="578"/>
      <c r="CI57" s="578"/>
      <c r="CJ57" s="578"/>
      <c r="CK57" s="578"/>
      <c r="CL57" s="579"/>
      <c r="CM57" s="580">
        <v>102798033</v>
      </c>
      <c r="CN57" s="581"/>
      <c r="CO57" s="581"/>
      <c r="CP57" s="581"/>
      <c r="CQ57" s="581"/>
      <c r="CR57" s="581"/>
      <c r="CS57" s="581"/>
      <c r="CT57" s="582"/>
      <c r="CU57" s="583">
        <v>2.6</v>
      </c>
      <c r="CV57" s="584"/>
      <c r="CW57" s="584"/>
      <c r="CX57" s="585"/>
      <c r="CY57" s="568">
        <v>3349429</v>
      </c>
      <c r="CZ57" s="569"/>
      <c r="DA57" s="569"/>
      <c r="DB57" s="569"/>
      <c r="DC57" s="569"/>
      <c r="DD57" s="569"/>
      <c r="DE57" s="569"/>
      <c r="DF57" s="570"/>
      <c r="DG57" s="571"/>
      <c r="DH57" s="572"/>
      <c r="DI57" s="572"/>
      <c r="DJ57" s="572"/>
      <c r="DK57" s="572"/>
      <c r="DL57" s="572"/>
      <c r="DM57" s="572"/>
      <c r="DN57" s="572"/>
      <c r="DO57" s="572"/>
      <c r="DP57" s="572"/>
      <c r="DQ57" s="573"/>
      <c r="DR57" s="574"/>
      <c r="DS57" s="575"/>
      <c r="DT57" s="575"/>
      <c r="DU57" s="575"/>
      <c r="DV57" s="575"/>
      <c r="DW57" s="575"/>
      <c r="DX57" s="576"/>
    </row>
    <row r="58" spans="2:128" ht="11.25" customHeight="1" x14ac:dyDescent="0.15">
      <c r="BY58" s="606"/>
      <c r="BZ58" s="607"/>
      <c r="CA58" s="577" t="s">
        <v>345</v>
      </c>
      <c r="CB58" s="578"/>
      <c r="CC58" s="578"/>
      <c r="CD58" s="578"/>
      <c r="CE58" s="578"/>
      <c r="CF58" s="578"/>
      <c r="CG58" s="578"/>
      <c r="CH58" s="578"/>
      <c r="CI58" s="578"/>
      <c r="CJ58" s="578"/>
      <c r="CK58" s="578"/>
      <c r="CL58" s="579"/>
      <c r="CM58" s="580">
        <v>74203347</v>
      </c>
      <c r="CN58" s="581"/>
      <c r="CO58" s="581"/>
      <c r="CP58" s="581"/>
      <c r="CQ58" s="581"/>
      <c r="CR58" s="581"/>
      <c r="CS58" s="581"/>
      <c r="CT58" s="582"/>
      <c r="CU58" s="583">
        <v>1.9</v>
      </c>
      <c r="CV58" s="584"/>
      <c r="CW58" s="584"/>
      <c r="CX58" s="585"/>
      <c r="CY58" s="568">
        <v>40493614</v>
      </c>
      <c r="CZ58" s="569"/>
      <c r="DA58" s="569"/>
      <c r="DB58" s="569"/>
      <c r="DC58" s="569"/>
      <c r="DD58" s="569"/>
      <c r="DE58" s="569"/>
      <c r="DF58" s="570"/>
      <c r="DG58" s="571"/>
      <c r="DH58" s="572"/>
      <c r="DI58" s="572"/>
      <c r="DJ58" s="572"/>
      <c r="DK58" s="572"/>
      <c r="DL58" s="572"/>
      <c r="DM58" s="572"/>
      <c r="DN58" s="572"/>
      <c r="DO58" s="572"/>
      <c r="DP58" s="572"/>
      <c r="DQ58" s="573"/>
      <c r="DR58" s="574"/>
      <c r="DS58" s="575"/>
      <c r="DT58" s="575"/>
      <c r="DU58" s="575"/>
      <c r="DV58" s="575"/>
      <c r="DW58" s="575"/>
      <c r="DX58" s="576"/>
    </row>
    <row r="59" spans="2:128" ht="11.25" customHeight="1" x14ac:dyDescent="0.15">
      <c r="BY59" s="606"/>
      <c r="BZ59" s="607"/>
      <c r="CA59" s="577" t="s">
        <v>346</v>
      </c>
      <c r="CB59" s="578"/>
      <c r="CC59" s="578"/>
      <c r="CD59" s="578"/>
      <c r="CE59" s="578"/>
      <c r="CF59" s="578"/>
      <c r="CG59" s="578"/>
      <c r="CH59" s="578"/>
      <c r="CI59" s="578"/>
      <c r="CJ59" s="578"/>
      <c r="CK59" s="578"/>
      <c r="CL59" s="579"/>
      <c r="CM59" s="580">
        <v>195711</v>
      </c>
      <c r="CN59" s="581"/>
      <c r="CO59" s="581"/>
      <c r="CP59" s="581"/>
      <c r="CQ59" s="581"/>
      <c r="CR59" s="581"/>
      <c r="CS59" s="581"/>
      <c r="CT59" s="582"/>
      <c r="CU59" s="583">
        <v>0</v>
      </c>
      <c r="CV59" s="584"/>
      <c r="CW59" s="584"/>
      <c r="CX59" s="585"/>
      <c r="CY59" s="568">
        <v>4714</v>
      </c>
      <c r="CZ59" s="569"/>
      <c r="DA59" s="569"/>
      <c r="DB59" s="569"/>
      <c r="DC59" s="569"/>
      <c r="DD59" s="569"/>
      <c r="DE59" s="569"/>
      <c r="DF59" s="570"/>
      <c r="DG59" s="571"/>
      <c r="DH59" s="572"/>
      <c r="DI59" s="572"/>
      <c r="DJ59" s="572"/>
      <c r="DK59" s="572"/>
      <c r="DL59" s="572"/>
      <c r="DM59" s="572"/>
      <c r="DN59" s="572"/>
      <c r="DO59" s="572"/>
      <c r="DP59" s="572"/>
      <c r="DQ59" s="573"/>
      <c r="DR59" s="574"/>
      <c r="DS59" s="575"/>
      <c r="DT59" s="575"/>
      <c r="DU59" s="575"/>
      <c r="DV59" s="575"/>
      <c r="DW59" s="575"/>
      <c r="DX59" s="576"/>
    </row>
    <row r="60" spans="2:128" ht="11.25" customHeight="1" x14ac:dyDescent="0.15">
      <c r="BY60" s="608"/>
      <c r="BZ60" s="609"/>
      <c r="CA60" s="577" t="s">
        <v>347</v>
      </c>
      <c r="CB60" s="578"/>
      <c r="CC60" s="578"/>
      <c r="CD60" s="578"/>
      <c r="CE60" s="578"/>
      <c r="CF60" s="578"/>
      <c r="CG60" s="578"/>
      <c r="CH60" s="578"/>
      <c r="CI60" s="578"/>
      <c r="CJ60" s="578"/>
      <c r="CK60" s="578"/>
      <c r="CL60" s="579"/>
      <c r="CM60" s="580" t="s">
        <v>122</v>
      </c>
      <c r="CN60" s="581"/>
      <c r="CO60" s="581"/>
      <c r="CP60" s="581"/>
      <c r="CQ60" s="581"/>
      <c r="CR60" s="581"/>
      <c r="CS60" s="581"/>
      <c r="CT60" s="582"/>
      <c r="CU60" s="583" t="s">
        <v>131</v>
      </c>
      <c r="CV60" s="584"/>
      <c r="CW60" s="584"/>
      <c r="CX60" s="585"/>
      <c r="CY60" s="568" t="s">
        <v>122</v>
      </c>
      <c r="CZ60" s="569"/>
      <c r="DA60" s="569"/>
      <c r="DB60" s="569"/>
      <c r="DC60" s="569"/>
      <c r="DD60" s="569"/>
      <c r="DE60" s="569"/>
      <c r="DF60" s="570"/>
      <c r="DG60" s="571"/>
      <c r="DH60" s="572"/>
      <c r="DI60" s="572"/>
      <c r="DJ60" s="572"/>
      <c r="DK60" s="572"/>
      <c r="DL60" s="572"/>
      <c r="DM60" s="572"/>
      <c r="DN60" s="572"/>
      <c r="DO60" s="572"/>
      <c r="DP60" s="572"/>
      <c r="DQ60" s="573"/>
      <c r="DR60" s="574"/>
      <c r="DS60" s="575"/>
      <c r="DT60" s="575"/>
      <c r="DU60" s="575"/>
      <c r="DV60" s="575"/>
      <c r="DW60" s="575"/>
      <c r="DX60" s="57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348</v>
      </c>
      <c r="BZ61" s="587"/>
      <c r="CA61" s="587"/>
      <c r="CB61" s="587"/>
      <c r="CC61" s="587"/>
      <c r="CD61" s="587"/>
      <c r="CE61" s="587"/>
      <c r="CF61" s="587"/>
      <c r="CG61" s="587"/>
      <c r="CH61" s="587"/>
      <c r="CI61" s="587"/>
      <c r="CJ61" s="587"/>
      <c r="CK61" s="587"/>
      <c r="CL61" s="588"/>
      <c r="CM61" s="589">
        <v>3895343951</v>
      </c>
      <c r="CN61" s="590"/>
      <c r="CO61" s="590"/>
      <c r="CP61" s="590"/>
      <c r="CQ61" s="590"/>
      <c r="CR61" s="590"/>
      <c r="CS61" s="590"/>
      <c r="CT61" s="591"/>
      <c r="CU61" s="592">
        <v>100</v>
      </c>
      <c r="CV61" s="593"/>
      <c r="CW61" s="593"/>
      <c r="CX61" s="594"/>
      <c r="CY61" s="595">
        <v>2198448477</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KMcjCvTbbu+ckSIJMyI6oeh6dNYBt6nkFP2i83RICbRKoxfEwBeIf3tuJulHQC6MDLmjDWC2WIqwXZtej90gyA==" saltValue="73ljzB4Gsd/5oailKJHzI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349</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350</v>
      </c>
      <c r="DK2" s="1069"/>
      <c r="DL2" s="1069"/>
      <c r="DM2" s="1069"/>
      <c r="DN2" s="1069"/>
      <c r="DO2" s="1070"/>
      <c r="DP2" s="226"/>
      <c r="DQ2" s="1068" t="s">
        <v>351</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352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353</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354</v>
      </c>
      <c r="B5" s="958"/>
      <c r="C5" s="958"/>
      <c r="D5" s="958"/>
      <c r="E5" s="958"/>
      <c r="F5" s="958"/>
      <c r="G5" s="958"/>
      <c r="H5" s="958"/>
      <c r="I5" s="958"/>
      <c r="J5" s="958"/>
      <c r="K5" s="958"/>
      <c r="L5" s="958"/>
      <c r="M5" s="958"/>
      <c r="N5" s="958"/>
      <c r="O5" s="958"/>
      <c r="P5" s="959"/>
      <c r="Q5" s="963" t="s">
        <v>355</v>
      </c>
      <c r="R5" s="964"/>
      <c r="S5" s="964"/>
      <c r="T5" s="964"/>
      <c r="U5" s="965"/>
      <c r="V5" s="963" t="s">
        <v>356</v>
      </c>
      <c r="W5" s="964"/>
      <c r="X5" s="964"/>
      <c r="Y5" s="964"/>
      <c r="Z5" s="965"/>
      <c r="AA5" s="963" t="s">
        <v>357</v>
      </c>
      <c r="AB5" s="964"/>
      <c r="AC5" s="964"/>
      <c r="AD5" s="964"/>
      <c r="AE5" s="964"/>
      <c r="AF5" s="1071" t="s">
        <v>358</v>
      </c>
      <c r="AG5" s="964"/>
      <c r="AH5" s="964"/>
      <c r="AI5" s="964"/>
      <c r="AJ5" s="977"/>
      <c r="AK5" s="964" t="s">
        <v>359</v>
      </c>
      <c r="AL5" s="964"/>
      <c r="AM5" s="964"/>
      <c r="AN5" s="964"/>
      <c r="AO5" s="965"/>
      <c r="AP5" s="963" t="s">
        <v>360</v>
      </c>
      <c r="AQ5" s="964"/>
      <c r="AR5" s="964"/>
      <c r="AS5" s="964"/>
      <c r="AT5" s="965"/>
      <c r="AU5" s="963" t="s">
        <v>361</v>
      </c>
      <c r="AV5" s="964"/>
      <c r="AW5" s="964"/>
      <c r="AX5" s="964"/>
      <c r="AY5" s="977"/>
      <c r="AZ5" s="230"/>
      <c r="BA5" s="230"/>
      <c r="BB5" s="230"/>
      <c r="BC5" s="230"/>
      <c r="BD5" s="230"/>
      <c r="BE5" s="231"/>
      <c r="BF5" s="231"/>
      <c r="BG5" s="231"/>
      <c r="BH5" s="231"/>
      <c r="BI5" s="231"/>
      <c r="BJ5" s="231"/>
      <c r="BK5" s="231"/>
      <c r="BL5" s="231"/>
      <c r="BM5" s="231"/>
      <c r="BN5" s="231"/>
      <c r="BO5" s="231"/>
      <c r="BP5" s="231"/>
      <c r="BQ5" s="957" t="s">
        <v>362</v>
      </c>
      <c r="BR5" s="958"/>
      <c r="BS5" s="958"/>
      <c r="BT5" s="958"/>
      <c r="BU5" s="958"/>
      <c r="BV5" s="958"/>
      <c r="BW5" s="958"/>
      <c r="BX5" s="958"/>
      <c r="BY5" s="958"/>
      <c r="BZ5" s="958"/>
      <c r="CA5" s="958"/>
      <c r="CB5" s="958"/>
      <c r="CC5" s="958"/>
      <c r="CD5" s="958"/>
      <c r="CE5" s="958"/>
      <c r="CF5" s="958"/>
      <c r="CG5" s="959"/>
      <c r="CH5" s="963" t="s">
        <v>363</v>
      </c>
      <c r="CI5" s="964"/>
      <c r="CJ5" s="964"/>
      <c r="CK5" s="964"/>
      <c r="CL5" s="965"/>
      <c r="CM5" s="963" t="s">
        <v>364</v>
      </c>
      <c r="CN5" s="964"/>
      <c r="CO5" s="964"/>
      <c r="CP5" s="964"/>
      <c r="CQ5" s="965"/>
      <c r="CR5" s="963" t="s">
        <v>365</v>
      </c>
      <c r="CS5" s="964"/>
      <c r="CT5" s="964"/>
      <c r="CU5" s="964"/>
      <c r="CV5" s="965"/>
      <c r="CW5" s="963" t="s">
        <v>366</v>
      </c>
      <c r="CX5" s="964"/>
      <c r="CY5" s="964"/>
      <c r="CZ5" s="964"/>
      <c r="DA5" s="965"/>
      <c r="DB5" s="963" t="s">
        <v>367</v>
      </c>
      <c r="DC5" s="964"/>
      <c r="DD5" s="964"/>
      <c r="DE5" s="964"/>
      <c r="DF5" s="965"/>
      <c r="DG5" s="1061" t="s">
        <v>368</v>
      </c>
      <c r="DH5" s="1062"/>
      <c r="DI5" s="1062"/>
      <c r="DJ5" s="1062"/>
      <c r="DK5" s="1063"/>
      <c r="DL5" s="1061" t="s">
        <v>369</v>
      </c>
      <c r="DM5" s="1062"/>
      <c r="DN5" s="1062"/>
      <c r="DO5" s="1062"/>
      <c r="DP5" s="1063"/>
      <c r="DQ5" s="963" t="s">
        <v>370</v>
      </c>
      <c r="DR5" s="964"/>
      <c r="DS5" s="964"/>
      <c r="DT5" s="964"/>
      <c r="DU5" s="965"/>
      <c r="DV5" s="963" t="s">
        <v>361</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371</v>
      </c>
      <c r="C7" s="1016"/>
      <c r="D7" s="1016"/>
      <c r="E7" s="1016"/>
      <c r="F7" s="1016"/>
      <c r="G7" s="1016"/>
      <c r="H7" s="1016"/>
      <c r="I7" s="1016"/>
      <c r="J7" s="1016"/>
      <c r="K7" s="1016"/>
      <c r="L7" s="1016"/>
      <c r="M7" s="1016"/>
      <c r="N7" s="1016"/>
      <c r="O7" s="1016"/>
      <c r="P7" s="1017"/>
      <c r="Q7" s="1079">
        <v>3835732</v>
      </c>
      <c r="R7" s="1080"/>
      <c r="S7" s="1080"/>
      <c r="T7" s="1080"/>
      <c r="U7" s="1080"/>
      <c r="V7" s="1080">
        <v>3799462</v>
      </c>
      <c r="W7" s="1080"/>
      <c r="X7" s="1080"/>
      <c r="Y7" s="1080"/>
      <c r="Z7" s="1080"/>
      <c r="AA7" s="1080">
        <v>36271</v>
      </c>
      <c r="AB7" s="1080"/>
      <c r="AC7" s="1080"/>
      <c r="AD7" s="1080"/>
      <c r="AE7" s="1081"/>
      <c r="AF7" s="1082">
        <v>18235</v>
      </c>
      <c r="AG7" s="1083"/>
      <c r="AH7" s="1083"/>
      <c r="AI7" s="1083"/>
      <c r="AJ7" s="1084"/>
      <c r="AK7" s="1085">
        <v>117523</v>
      </c>
      <c r="AL7" s="1086"/>
      <c r="AM7" s="1086"/>
      <c r="AN7" s="1086"/>
      <c r="AO7" s="1086"/>
      <c r="AP7" s="1086">
        <v>5401383</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584</v>
      </c>
      <c r="BT7" s="1077"/>
      <c r="BU7" s="1077"/>
      <c r="BV7" s="1077"/>
      <c r="BW7" s="1077"/>
      <c r="BX7" s="1077"/>
      <c r="BY7" s="1077"/>
      <c r="BZ7" s="1077"/>
      <c r="CA7" s="1077"/>
      <c r="CB7" s="1077"/>
      <c r="CC7" s="1077"/>
      <c r="CD7" s="1077"/>
      <c r="CE7" s="1077"/>
      <c r="CF7" s="1077"/>
      <c r="CG7" s="1089"/>
      <c r="CH7" s="1073">
        <v>290</v>
      </c>
      <c r="CI7" s="1074"/>
      <c r="CJ7" s="1074"/>
      <c r="CK7" s="1074"/>
      <c r="CL7" s="1075"/>
      <c r="CM7" s="1073">
        <v>32786</v>
      </c>
      <c r="CN7" s="1074"/>
      <c r="CO7" s="1074"/>
      <c r="CP7" s="1074"/>
      <c r="CQ7" s="1075"/>
      <c r="CR7" s="1073">
        <v>13</v>
      </c>
      <c r="CS7" s="1074"/>
      <c r="CT7" s="1074"/>
      <c r="CU7" s="1074"/>
      <c r="CV7" s="1075"/>
      <c r="CW7" s="1073" t="s">
        <v>519</v>
      </c>
      <c r="CX7" s="1074"/>
      <c r="CY7" s="1074"/>
      <c r="CZ7" s="1074"/>
      <c r="DA7" s="1075"/>
      <c r="DB7" s="1073" t="s">
        <v>519</v>
      </c>
      <c r="DC7" s="1074"/>
      <c r="DD7" s="1074"/>
      <c r="DE7" s="1074"/>
      <c r="DF7" s="1075"/>
      <c r="DG7" s="1073" t="s">
        <v>519</v>
      </c>
      <c r="DH7" s="1074"/>
      <c r="DI7" s="1074"/>
      <c r="DJ7" s="1074"/>
      <c r="DK7" s="1075"/>
      <c r="DL7" s="1073" t="s">
        <v>519</v>
      </c>
      <c r="DM7" s="1074"/>
      <c r="DN7" s="1074"/>
      <c r="DO7" s="1074"/>
      <c r="DP7" s="1075"/>
      <c r="DQ7" s="1073"/>
      <c r="DR7" s="1074"/>
      <c r="DS7" s="1074"/>
      <c r="DT7" s="1074"/>
      <c r="DU7" s="1075"/>
      <c r="DV7" s="1076"/>
      <c r="DW7" s="1077"/>
      <c r="DX7" s="1077"/>
      <c r="DY7" s="1077"/>
      <c r="DZ7" s="1078"/>
      <c r="EA7" s="232"/>
    </row>
    <row r="8" spans="1:131" s="233" customFormat="1" ht="26.25" customHeight="1" x14ac:dyDescent="0.15">
      <c r="A8" s="236">
        <v>2</v>
      </c>
      <c r="B8" s="1001" t="s">
        <v>372</v>
      </c>
      <c r="C8" s="1002"/>
      <c r="D8" s="1002"/>
      <c r="E8" s="1002"/>
      <c r="F8" s="1002"/>
      <c r="G8" s="1002"/>
      <c r="H8" s="1002"/>
      <c r="I8" s="1002"/>
      <c r="J8" s="1002"/>
      <c r="K8" s="1002"/>
      <c r="L8" s="1002"/>
      <c r="M8" s="1002"/>
      <c r="N8" s="1002"/>
      <c r="O8" s="1002"/>
      <c r="P8" s="1003"/>
      <c r="Q8" s="1007">
        <v>3190</v>
      </c>
      <c r="R8" s="1005"/>
      <c r="S8" s="1005"/>
      <c r="T8" s="1005"/>
      <c r="U8" s="1005"/>
      <c r="V8" s="1005">
        <v>2632</v>
      </c>
      <c r="W8" s="1005"/>
      <c r="X8" s="1005"/>
      <c r="Y8" s="1005"/>
      <c r="Z8" s="1005"/>
      <c r="AA8" s="1005">
        <v>559</v>
      </c>
      <c r="AB8" s="1005"/>
      <c r="AC8" s="1005"/>
      <c r="AD8" s="1005"/>
      <c r="AE8" s="1008"/>
      <c r="AF8" s="1058">
        <v>485</v>
      </c>
      <c r="AG8" s="1059"/>
      <c r="AH8" s="1059"/>
      <c r="AI8" s="1059"/>
      <c r="AJ8" s="1060"/>
      <c r="AK8" s="1054">
        <v>719</v>
      </c>
      <c r="AL8" s="1055"/>
      <c r="AM8" s="1055"/>
      <c r="AN8" s="1055"/>
      <c r="AO8" s="1055"/>
      <c r="AP8" s="1055" t="s">
        <v>519</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c r="BS8" s="954" t="s">
        <v>585</v>
      </c>
      <c r="BT8" s="955"/>
      <c r="BU8" s="955"/>
      <c r="BV8" s="955"/>
      <c r="BW8" s="955"/>
      <c r="BX8" s="955"/>
      <c r="BY8" s="955"/>
      <c r="BZ8" s="955"/>
      <c r="CA8" s="955"/>
      <c r="CB8" s="955"/>
      <c r="CC8" s="955"/>
      <c r="CD8" s="955"/>
      <c r="CE8" s="955"/>
      <c r="CF8" s="955"/>
      <c r="CG8" s="976"/>
      <c r="CH8" s="951">
        <v>-1</v>
      </c>
      <c r="CI8" s="952"/>
      <c r="CJ8" s="952"/>
      <c r="CK8" s="952"/>
      <c r="CL8" s="953"/>
      <c r="CM8" s="951">
        <v>20177</v>
      </c>
      <c r="CN8" s="952"/>
      <c r="CO8" s="952"/>
      <c r="CP8" s="952"/>
      <c r="CQ8" s="953"/>
      <c r="CR8" s="951">
        <v>167</v>
      </c>
      <c r="CS8" s="952"/>
      <c r="CT8" s="952"/>
      <c r="CU8" s="952"/>
      <c r="CV8" s="953"/>
      <c r="CW8" s="951" t="s">
        <v>519</v>
      </c>
      <c r="CX8" s="952"/>
      <c r="CY8" s="952"/>
      <c r="CZ8" s="952"/>
      <c r="DA8" s="953"/>
      <c r="DB8" s="951" t="s">
        <v>519</v>
      </c>
      <c r="DC8" s="952"/>
      <c r="DD8" s="952"/>
      <c r="DE8" s="952"/>
      <c r="DF8" s="953"/>
      <c r="DG8" s="951" t="s">
        <v>519</v>
      </c>
      <c r="DH8" s="952"/>
      <c r="DI8" s="952"/>
      <c r="DJ8" s="952"/>
      <c r="DK8" s="953"/>
      <c r="DL8" s="951" t="s">
        <v>519</v>
      </c>
      <c r="DM8" s="952"/>
      <c r="DN8" s="952"/>
      <c r="DO8" s="952"/>
      <c r="DP8" s="953"/>
      <c r="DQ8" s="951"/>
      <c r="DR8" s="952"/>
      <c r="DS8" s="952"/>
      <c r="DT8" s="952"/>
      <c r="DU8" s="953"/>
      <c r="DV8" s="954"/>
      <c r="DW8" s="955"/>
      <c r="DX8" s="955"/>
      <c r="DY8" s="955"/>
      <c r="DZ8" s="956"/>
      <c r="EA8" s="232"/>
    </row>
    <row r="9" spans="1:131" s="233" customFormat="1" ht="26.25" customHeight="1" x14ac:dyDescent="0.15">
      <c r="A9" s="236">
        <v>3</v>
      </c>
      <c r="B9" s="1001" t="s">
        <v>373</v>
      </c>
      <c r="C9" s="1002"/>
      <c r="D9" s="1002"/>
      <c r="E9" s="1002"/>
      <c r="F9" s="1002"/>
      <c r="G9" s="1002"/>
      <c r="H9" s="1002"/>
      <c r="I9" s="1002"/>
      <c r="J9" s="1002"/>
      <c r="K9" s="1002"/>
      <c r="L9" s="1002"/>
      <c r="M9" s="1002"/>
      <c r="N9" s="1002"/>
      <c r="O9" s="1002"/>
      <c r="P9" s="1003"/>
      <c r="Q9" s="1007">
        <v>36</v>
      </c>
      <c r="R9" s="1005"/>
      <c r="S9" s="1005"/>
      <c r="T9" s="1005"/>
      <c r="U9" s="1005"/>
      <c r="V9" s="1005">
        <v>8</v>
      </c>
      <c r="W9" s="1005"/>
      <c r="X9" s="1005"/>
      <c r="Y9" s="1005"/>
      <c r="Z9" s="1005"/>
      <c r="AA9" s="1005">
        <v>28</v>
      </c>
      <c r="AB9" s="1005"/>
      <c r="AC9" s="1005"/>
      <c r="AD9" s="1005"/>
      <c r="AE9" s="1008"/>
      <c r="AF9" s="1058" t="s">
        <v>519</v>
      </c>
      <c r="AG9" s="1059"/>
      <c r="AH9" s="1059"/>
      <c r="AI9" s="1059"/>
      <c r="AJ9" s="1060"/>
      <c r="AK9" s="1054" t="s">
        <v>519</v>
      </c>
      <c r="AL9" s="1055"/>
      <c r="AM9" s="1055"/>
      <c r="AN9" s="1055"/>
      <c r="AO9" s="1055"/>
      <c r="AP9" s="1055">
        <v>20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586</v>
      </c>
      <c r="BT9" s="955"/>
      <c r="BU9" s="955"/>
      <c r="BV9" s="955"/>
      <c r="BW9" s="955"/>
      <c r="BX9" s="955"/>
      <c r="BY9" s="955"/>
      <c r="BZ9" s="955"/>
      <c r="CA9" s="955"/>
      <c r="CB9" s="955"/>
      <c r="CC9" s="955"/>
      <c r="CD9" s="955"/>
      <c r="CE9" s="955"/>
      <c r="CF9" s="955"/>
      <c r="CG9" s="976"/>
      <c r="CH9" s="951">
        <v>-38</v>
      </c>
      <c r="CI9" s="952"/>
      <c r="CJ9" s="952"/>
      <c r="CK9" s="952"/>
      <c r="CL9" s="953"/>
      <c r="CM9" s="951">
        <v>837</v>
      </c>
      <c r="CN9" s="952"/>
      <c r="CO9" s="952"/>
      <c r="CP9" s="952"/>
      <c r="CQ9" s="953"/>
      <c r="CR9" s="951">
        <v>10</v>
      </c>
      <c r="CS9" s="952"/>
      <c r="CT9" s="952"/>
      <c r="CU9" s="952"/>
      <c r="CV9" s="953"/>
      <c r="CW9" s="951">
        <v>75</v>
      </c>
      <c r="CX9" s="952"/>
      <c r="CY9" s="952"/>
      <c r="CZ9" s="952"/>
      <c r="DA9" s="953"/>
      <c r="DB9" s="951" t="s">
        <v>519</v>
      </c>
      <c r="DC9" s="952"/>
      <c r="DD9" s="952"/>
      <c r="DE9" s="952"/>
      <c r="DF9" s="953"/>
      <c r="DG9" s="951" t="s">
        <v>519</v>
      </c>
      <c r="DH9" s="952"/>
      <c r="DI9" s="952"/>
      <c r="DJ9" s="952"/>
      <c r="DK9" s="953"/>
      <c r="DL9" s="951" t="s">
        <v>519</v>
      </c>
      <c r="DM9" s="952"/>
      <c r="DN9" s="952"/>
      <c r="DO9" s="952"/>
      <c r="DP9" s="953"/>
      <c r="DQ9" s="951"/>
      <c r="DR9" s="952"/>
      <c r="DS9" s="952"/>
      <c r="DT9" s="952"/>
      <c r="DU9" s="953"/>
      <c r="DV9" s="954"/>
      <c r="DW9" s="955"/>
      <c r="DX9" s="955"/>
      <c r="DY9" s="955"/>
      <c r="DZ9" s="956"/>
      <c r="EA9" s="232"/>
    </row>
    <row r="10" spans="1:131" s="233" customFormat="1" ht="26.25" customHeight="1" x14ac:dyDescent="0.15">
      <c r="A10" s="236">
        <v>4</v>
      </c>
      <c r="B10" s="1001" t="s">
        <v>374</v>
      </c>
      <c r="C10" s="1002"/>
      <c r="D10" s="1002"/>
      <c r="E10" s="1002"/>
      <c r="F10" s="1002"/>
      <c r="G10" s="1002"/>
      <c r="H10" s="1002"/>
      <c r="I10" s="1002"/>
      <c r="J10" s="1002"/>
      <c r="K10" s="1002"/>
      <c r="L10" s="1002"/>
      <c r="M10" s="1002"/>
      <c r="N10" s="1002"/>
      <c r="O10" s="1002"/>
      <c r="P10" s="1003"/>
      <c r="Q10" s="1007">
        <v>91932</v>
      </c>
      <c r="R10" s="1005"/>
      <c r="S10" s="1005"/>
      <c r="T10" s="1005"/>
      <c r="U10" s="1005"/>
      <c r="V10" s="1005">
        <v>88112</v>
      </c>
      <c r="W10" s="1005"/>
      <c r="X10" s="1005"/>
      <c r="Y10" s="1005"/>
      <c r="Z10" s="1005"/>
      <c r="AA10" s="1005">
        <v>3820</v>
      </c>
      <c r="AB10" s="1005"/>
      <c r="AC10" s="1005"/>
      <c r="AD10" s="1005"/>
      <c r="AE10" s="1008"/>
      <c r="AF10" s="1058">
        <v>898</v>
      </c>
      <c r="AG10" s="1059"/>
      <c r="AH10" s="1059"/>
      <c r="AI10" s="1059"/>
      <c r="AJ10" s="1060"/>
      <c r="AK10" s="1054">
        <v>12068</v>
      </c>
      <c r="AL10" s="1055"/>
      <c r="AM10" s="1055"/>
      <c r="AN10" s="1055"/>
      <c r="AO10" s="1055"/>
      <c r="AP10" s="1055">
        <v>332154</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587</v>
      </c>
      <c r="BT10" s="955"/>
      <c r="BU10" s="955"/>
      <c r="BV10" s="955"/>
      <c r="BW10" s="955"/>
      <c r="BX10" s="955"/>
      <c r="BY10" s="955"/>
      <c r="BZ10" s="955"/>
      <c r="CA10" s="955"/>
      <c r="CB10" s="955"/>
      <c r="CC10" s="955"/>
      <c r="CD10" s="955"/>
      <c r="CE10" s="955"/>
      <c r="CF10" s="955"/>
      <c r="CG10" s="976"/>
      <c r="CH10" s="951">
        <v>2</v>
      </c>
      <c r="CI10" s="952"/>
      <c r="CJ10" s="952"/>
      <c r="CK10" s="952"/>
      <c r="CL10" s="953"/>
      <c r="CM10" s="951">
        <v>6156</v>
      </c>
      <c r="CN10" s="952"/>
      <c r="CO10" s="952"/>
      <c r="CP10" s="952"/>
      <c r="CQ10" s="953"/>
      <c r="CR10" s="951">
        <v>3000</v>
      </c>
      <c r="CS10" s="952"/>
      <c r="CT10" s="952"/>
      <c r="CU10" s="952"/>
      <c r="CV10" s="953"/>
      <c r="CW10" s="951" t="s">
        <v>519</v>
      </c>
      <c r="CX10" s="952"/>
      <c r="CY10" s="952"/>
      <c r="CZ10" s="952"/>
      <c r="DA10" s="953"/>
      <c r="DB10" s="951" t="s">
        <v>519</v>
      </c>
      <c r="DC10" s="952"/>
      <c r="DD10" s="952"/>
      <c r="DE10" s="952"/>
      <c r="DF10" s="953"/>
      <c r="DG10" s="951" t="s">
        <v>519</v>
      </c>
      <c r="DH10" s="952"/>
      <c r="DI10" s="952"/>
      <c r="DJ10" s="952"/>
      <c r="DK10" s="953"/>
      <c r="DL10" s="951" t="s">
        <v>519</v>
      </c>
      <c r="DM10" s="952"/>
      <c r="DN10" s="952"/>
      <c r="DO10" s="952"/>
      <c r="DP10" s="953"/>
      <c r="DQ10" s="951"/>
      <c r="DR10" s="952"/>
      <c r="DS10" s="952"/>
      <c r="DT10" s="952"/>
      <c r="DU10" s="953"/>
      <c r="DV10" s="954"/>
      <c r="DW10" s="955"/>
      <c r="DX10" s="955"/>
      <c r="DY10" s="955"/>
      <c r="DZ10" s="956"/>
      <c r="EA10" s="232"/>
    </row>
    <row r="11" spans="1:131" s="233" customFormat="1" ht="26.25" customHeight="1" x14ac:dyDescent="0.15">
      <c r="A11" s="236">
        <v>5</v>
      </c>
      <c r="B11" s="1001" t="s">
        <v>375</v>
      </c>
      <c r="C11" s="1002"/>
      <c r="D11" s="1002"/>
      <c r="E11" s="1002"/>
      <c r="F11" s="1002"/>
      <c r="G11" s="1002"/>
      <c r="H11" s="1002"/>
      <c r="I11" s="1002"/>
      <c r="J11" s="1002"/>
      <c r="K11" s="1002"/>
      <c r="L11" s="1002"/>
      <c r="M11" s="1002"/>
      <c r="N11" s="1002"/>
      <c r="O11" s="1002"/>
      <c r="P11" s="1003"/>
      <c r="Q11" s="1007">
        <v>9211</v>
      </c>
      <c r="R11" s="1005"/>
      <c r="S11" s="1005"/>
      <c r="T11" s="1005"/>
      <c r="U11" s="1005"/>
      <c r="V11" s="1005">
        <v>9211</v>
      </c>
      <c r="W11" s="1005"/>
      <c r="X11" s="1005"/>
      <c r="Y11" s="1005"/>
      <c r="Z11" s="1005"/>
      <c r="AA11" s="1005">
        <v>0</v>
      </c>
      <c r="AB11" s="1005"/>
      <c r="AC11" s="1005"/>
      <c r="AD11" s="1005"/>
      <c r="AE11" s="1008"/>
      <c r="AF11" s="1058">
        <v>0</v>
      </c>
      <c r="AG11" s="1059"/>
      <c r="AH11" s="1059"/>
      <c r="AI11" s="1059"/>
      <c r="AJ11" s="1060"/>
      <c r="AK11" s="1054">
        <v>2977</v>
      </c>
      <c r="AL11" s="1055"/>
      <c r="AM11" s="1055"/>
      <c r="AN11" s="1055"/>
      <c r="AO11" s="1055"/>
      <c r="AP11" s="1055">
        <v>63634</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588</v>
      </c>
      <c r="BT11" s="955"/>
      <c r="BU11" s="955"/>
      <c r="BV11" s="955"/>
      <c r="BW11" s="955"/>
      <c r="BX11" s="955"/>
      <c r="BY11" s="955"/>
      <c r="BZ11" s="955"/>
      <c r="CA11" s="955"/>
      <c r="CB11" s="955"/>
      <c r="CC11" s="955"/>
      <c r="CD11" s="955"/>
      <c r="CE11" s="955"/>
      <c r="CF11" s="955"/>
      <c r="CG11" s="976"/>
      <c r="CH11" s="951">
        <v>-47</v>
      </c>
      <c r="CI11" s="952"/>
      <c r="CJ11" s="952"/>
      <c r="CK11" s="952"/>
      <c r="CL11" s="953"/>
      <c r="CM11" s="951">
        <v>4045</v>
      </c>
      <c r="CN11" s="952"/>
      <c r="CO11" s="952"/>
      <c r="CP11" s="952"/>
      <c r="CQ11" s="953"/>
      <c r="CR11" s="951">
        <v>20</v>
      </c>
      <c r="CS11" s="952"/>
      <c r="CT11" s="952"/>
      <c r="CU11" s="952"/>
      <c r="CV11" s="953"/>
      <c r="CW11" s="951" t="s">
        <v>519</v>
      </c>
      <c r="CX11" s="952"/>
      <c r="CY11" s="952"/>
      <c r="CZ11" s="952"/>
      <c r="DA11" s="953"/>
      <c r="DB11" s="951">
        <v>1426</v>
      </c>
      <c r="DC11" s="952"/>
      <c r="DD11" s="952"/>
      <c r="DE11" s="952"/>
      <c r="DF11" s="953"/>
      <c r="DG11" s="951" t="s">
        <v>519</v>
      </c>
      <c r="DH11" s="952"/>
      <c r="DI11" s="952"/>
      <c r="DJ11" s="952"/>
      <c r="DK11" s="953"/>
      <c r="DL11" s="951" t="s">
        <v>519</v>
      </c>
      <c r="DM11" s="952"/>
      <c r="DN11" s="952"/>
      <c r="DO11" s="952"/>
      <c r="DP11" s="953"/>
      <c r="DQ11" s="951"/>
      <c r="DR11" s="952"/>
      <c r="DS11" s="952"/>
      <c r="DT11" s="952"/>
      <c r="DU11" s="953"/>
      <c r="DV11" s="954"/>
      <c r="DW11" s="955"/>
      <c r="DX11" s="955"/>
      <c r="DY11" s="955"/>
      <c r="DZ11" s="956"/>
      <c r="EA11" s="232"/>
    </row>
    <row r="12" spans="1:131" s="233" customFormat="1" ht="26.25" customHeight="1" x14ac:dyDescent="0.15">
      <c r="A12" s="236">
        <v>6</v>
      </c>
      <c r="B12" s="1001" t="s">
        <v>376</v>
      </c>
      <c r="C12" s="1002"/>
      <c r="D12" s="1002"/>
      <c r="E12" s="1002"/>
      <c r="F12" s="1002"/>
      <c r="G12" s="1002"/>
      <c r="H12" s="1002"/>
      <c r="I12" s="1002"/>
      <c r="J12" s="1002"/>
      <c r="K12" s="1002"/>
      <c r="L12" s="1002"/>
      <c r="M12" s="1002"/>
      <c r="N12" s="1002"/>
      <c r="O12" s="1002"/>
      <c r="P12" s="1003"/>
      <c r="Q12" s="1007">
        <v>502</v>
      </c>
      <c r="R12" s="1005"/>
      <c r="S12" s="1005"/>
      <c r="T12" s="1005"/>
      <c r="U12" s="1005"/>
      <c r="V12" s="1005">
        <v>424</v>
      </c>
      <c r="W12" s="1005"/>
      <c r="X12" s="1005"/>
      <c r="Y12" s="1005"/>
      <c r="Z12" s="1005"/>
      <c r="AA12" s="1005">
        <v>78</v>
      </c>
      <c r="AB12" s="1005"/>
      <c r="AC12" s="1005"/>
      <c r="AD12" s="1005"/>
      <c r="AE12" s="1008"/>
      <c r="AF12" s="1058">
        <v>78</v>
      </c>
      <c r="AG12" s="1059"/>
      <c r="AH12" s="1059"/>
      <c r="AI12" s="1059"/>
      <c r="AJ12" s="1060"/>
      <c r="AK12" s="1054" t="s">
        <v>519</v>
      </c>
      <c r="AL12" s="1055"/>
      <c r="AM12" s="1055"/>
      <c r="AN12" s="1055"/>
      <c r="AO12" s="1055"/>
      <c r="AP12" s="1055" t="s">
        <v>519</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589</v>
      </c>
      <c r="BT12" s="955"/>
      <c r="BU12" s="955"/>
      <c r="BV12" s="955"/>
      <c r="BW12" s="955"/>
      <c r="BX12" s="955"/>
      <c r="BY12" s="955"/>
      <c r="BZ12" s="955"/>
      <c r="CA12" s="955"/>
      <c r="CB12" s="955"/>
      <c r="CC12" s="955"/>
      <c r="CD12" s="955"/>
      <c r="CE12" s="955"/>
      <c r="CF12" s="955"/>
      <c r="CG12" s="976"/>
      <c r="CH12" s="951">
        <v>-209</v>
      </c>
      <c r="CI12" s="952"/>
      <c r="CJ12" s="952"/>
      <c r="CK12" s="952"/>
      <c r="CL12" s="953"/>
      <c r="CM12" s="951">
        <v>8113</v>
      </c>
      <c r="CN12" s="952"/>
      <c r="CO12" s="952"/>
      <c r="CP12" s="952"/>
      <c r="CQ12" s="953"/>
      <c r="CR12" s="951">
        <v>15</v>
      </c>
      <c r="CS12" s="952"/>
      <c r="CT12" s="952"/>
      <c r="CU12" s="952"/>
      <c r="CV12" s="953"/>
      <c r="CW12" s="951">
        <v>402</v>
      </c>
      <c r="CX12" s="952"/>
      <c r="CY12" s="952"/>
      <c r="CZ12" s="952"/>
      <c r="DA12" s="953"/>
      <c r="DB12" s="951">
        <v>6262</v>
      </c>
      <c r="DC12" s="952"/>
      <c r="DD12" s="952"/>
      <c r="DE12" s="952"/>
      <c r="DF12" s="953"/>
      <c r="DG12" s="951" t="s">
        <v>519</v>
      </c>
      <c r="DH12" s="952"/>
      <c r="DI12" s="952"/>
      <c r="DJ12" s="952"/>
      <c r="DK12" s="953"/>
      <c r="DL12" s="951" t="s">
        <v>519</v>
      </c>
      <c r="DM12" s="952"/>
      <c r="DN12" s="952"/>
      <c r="DO12" s="952"/>
      <c r="DP12" s="953"/>
      <c r="DQ12" s="951"/>
      <c r="DR12" s="952"/>
      <c r="DS12" s="952"/>
      <c r="DT12" s="952"/>
      <c r="DU12" s="953"/>
      <c r="DV12" s="954"/>
      <c r="DW12" s="955"/>
      <c r="DX12" s="955"/>
      <c r="DY12" s="955"/>
      <c r="DZ12" s="956"/>
      <c r="EA12" s="232"/>
    </row>
    <row r="13" spans="1:131" s="233" customFormat="1" ht="26.25" customHeight="1" x14ac:dyDescent="0.15">
      <c r="A13" s="236">
        <v>7</v>
      </c>
      <c r="B13" s="1001" t="s">
        <v>377</v>
      </c>
      <c r="C13" s="1002"/>
      <c r="D13" s="1002"/>
      <c r="E13" s="1002"/>
      <c r="F13" s="1002"/>
      <c r="G13" s="1002"/>
      <c r="H13" s="1002"/>
      <c r="I13" s="1002"/>
      <c r="J13" s="1002"/>
      <c r="K13" s="1002"/>
      <c r="L13" s="1002"/>
      <c r="M13" s="1002"/>
      <c r="N13" s="1002"/>
      <c r="O13" s="1002"/>
      <c r="P13" s="1003"/>
      <c r="Q13" s="1007">
        <v>6148</v>
      </c>
      <c r="R13" s="1005"/>
      <c r="S13" s="1005"/>
      <c r="T13" s="1005"/>
      <c r="U13" s="1005"/>
      <c r="V13" s="1005">
        <v>6147</v>
      </c>
      <c r="W13" s="1005"/>
      <c r="X13" s="1005"/>
      <c r="Y13" s="1005"/>
      <c r="Z13" s="1005"/>
      <c r="AA13" s="1005">
        <v>1</v>
      </c>
      <c r="AB13" s="1005"/>
      <c r="AC13" s="1005"/>
      <c r="AD13" s="1005"/>
      <c r="AE13" s="1008"/>
      <c r="AF13" s="1058">
        <v>1</v>
      </c>
      <c r="AG13" s="1059"/>
      <c r="AH13" s="1059"/>
      <c r="AI13" s="1059"/>
      <c r="AJ13" s="1060"/>
      <c r="AK13" s="1054">
        <v>1186</v>
      </c>
      <c r="AL13" s="1055"/>
      <c r="AM13" s="1055"/>
      <c r="AN13" s="1055"/>
      <c r="AO13" s="1055"/>
      <c r="AP13" s="1055">
        <v>19964</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c r="BS13" s="954" t="s">
        <v>590</v>
      </c>
      <c r="BT13" s="955"/>
      <c r="BU13" s="955"/>
      <c r="BV13" s="955"/>
      <c r="BW13" s="955"/>
      <c r="BX13" s="955"/>
      <c r="BY13" s="955"/>
      <c r="BZ13" s="955"/>
      <c r="CA13" s="955"/>
      <c r="CB13" s="955"/>
      <c r="CC13" s="955"/>
      <c r="CD13" s="955"/>
      <c r="CE13" s="955"/>
      <c r="CF13" s="955"/>
      <c r="CG13" s="976"/>
      <c r="CH13" s="951">
        <v>-15</v>
      </c>
      <c r="CI13" s="952"/>
      <c r="CJ13" s="952"/>
      <c r="CK13" s="952"/>
      <c r="CL13" s="953"/>
      <c r="CM13" s="951">
        <v>4302</v>
      </c>
      <c r="CN13" s="952"/>
      <c r="CO13" s="952"/>
      <c r="CP13" s="952"/>
      <c r="CQ13" s="953"/>
      <c r="CR13" s="951">
        <v>1000</v>
      </c>
      <c r="CS13" s="952"/>
      <c r="CT13" s="952"/>
      <c r="CU13" s="952"/>
      <c r="CV13" s="953"/>
      <c r="CW13" s="951">
        <v>2</v>
      </c>
      <c r="CX13" s="952"/>
      <c r="CY13" s="952"/>
      <c r="CZ13" s="952"/>
      <c r="DA13" s="953"/>
      <c r="DB13" s="951" t="s">
        <v>519</v>
      </c>
      <c r="DC13" s="952"/>
      <c r="DD13" s="952"/>
      <c r="DE13" s="952"/>
      <c r="DF13" s="953"/>
      <c r="DG13" s="951" t="s">
        <v>519</v>
      </c>
      <c r="DH13" s="952"/>
      <c r="DI13" s="952"/>
      <c r="DJ13" s="952"/>
      <c r="DK13" s="953"/>
      <c r="DL13" s="951" t="s">
        <v>519</v>
      </c>
      <c r="DM13" s="952"/>
      <c r="DN13" s="952"/>
      <c r="DO13" s="952"/>
      <c r="DP13" s="953"/>
      <c r="DQ13" s="951"/>
      <c r="DR13" s="952"/>
      <c r="DS13" s="952"/>
      <c r="DT13" s="952"/>
      <c r="DU13" s="953"/>
      <c r="DV13" s="954"/>
      <c r="DW13" s="955"/>
      <c r="DX13" s="955"/>
      <c r="DY13" s="955"/>
      <c r="DZ13" s="956"/>
      <c r="EA13" s="232"/>
    </row>
    <row r="14" spans="1:131" s="233" customFormat="1" ht="26.25" customHeight="1" x14ac:dyDescent="0.15">
      <c r="A14" s="236">
        <v>8</v>
      </c>
      <c r="B14" s="1001" t="s">
        <v>378</v>
      </c>
      <c r="C14" s="1002"/>
      <c r="D14" s="1002"/>
      <c r="E14" s="1002"/>
      <c r="F14" s="1002"/>
      <c r="G14" s="1002"/>
      <c r="H14" s="1002"/>
      <c r="I14" s="1002"/>
      <c r="J14" s="1002"/>
      <c r="K14" s="1002"/>
      <c r="L14" s="1002"/>
      <c r="M14" s="1002"/>
      <c r="N14" s="1002"/>
      <c r="O14" s="1002"/>
      <c r="P14" s="1003"/>
      <c r="Q14" s="1007">
        <v>889985</v>
      </c>
      <c r="R14" s="1005"/>
      <c r="S14" s="1005"/>
      <c r="T14" s="1005"/>
      <c r="U14" s="1005"/>
      <c r="V14" s="1005">
        <v>889370</v>
      </c>
      <c r="W14" s="1005"/>
      <c r="X14" s="1005"/>
      <c r="Y14" s="1005"/>
      <c r="Z14" s="1005"/>
      <c r="AA14" s="1005">
        <v>616</v>
      </c>
      <c r="AB14" s="1005"/>
      <c r="AC14" s="1005"/>
      <c r="AD14" s="1005"/>
      <c r="AE14" s="1008"/>
      <c r="AF14" s="1058">
        <v>616</v>
      </c>
      <c r="AG14" s="1059"/>
      <c r="AH14" s="1059"/>
      <c r="AI14" s="1059"/>
      <c r="AJ14" s="1060"/>
      <c r="AK14" s="1054">
        <v>566708</v>
      </c>
      <c r="AL14" s="1055"/>
      <c r="AM14" s="1055"/>
      <c r="AN14" s="1055"/>
      <c r="AO14" s="1055"/>
      <c r="AP14" s="1055" t="s">
        <v>519</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c r="BS14" s="954" t="s">
        <v>591</v>
      </c>
      <c r="BT14" s="955"/>
      <c r="BU14" s="955"/>
      <c r="BV14" s="955"/>
      <c r="BW14" s="955"/>
      <c r="BX14" s="955"/>
      <c r="BY14" s="955"/>
      <c r="BZ14" s="955"/>
      <c r="CA14" s="955"/>
      <c r="CB14" s="955"/>
      <c r="CC14" s="955"/>
      <c r="CD14" s="955"/>
      <c r="CE14" s="955"/>
      <c r="CF14" s="955"/>
      <c r="CG14" s="976"/>
      <c r="CH14" s="951">
        <v>23</v>
      </c>
      <c r="CI14" s="952"/>
      <c r="CJ14" s="952"/>
      <c r="CK14" s="952"/>
      <c r="CL14" s="953"/>
      <c r="CM14" s="951">
        <v>1673</v>
      </c>
      <c r="CN14" s="952"/>
      <c r="CO14" s="952"/>
      <c r="CP14" s="952"/>
      <c r="CQ14" s="953"/>
      <c r="CR14" s="951">
        <v>250</v>
      </c>
      <c r="CS14" s="952"/>
      <c r="CT14" s="952"/>
      <c r="CU14" s="952"/>
      <c r="CV14" s="953"/>
      <c r="CW14" s="951">
        <v>4</v>
      </c>
      <c r="CX14" s="952"/>
      <c r="CY14" s="952"/>
      <c r="CZ14" s="952"/>
      <c r="DA14" s="953"/>
      <c r="DB14" s="951" t="s">
        <v>519</v>
      </c>
      <c r="DC14" s="952"/>
      <c r="DD14" s="952"/>
      <c r="DE14" s="952"/>
      <c r="DF14" s="953"/>
      <c r="DG14" s="951" t="s">
        <v>519</v>
      </c>
      <c r="DH14" s="952"/>
      <c r="DI14" s="952"/>
      <c r="DJ14" s="952"/>
      <c r="DK14" s="953"/>
      <c r="DL14" s="951" t="s">
        <v>519</v>
      </c>
      <c r="DM14" s="952"/>
      <c r="DN14" s="952"/>
      <c r="DO14" s="952"/>
      <c r="DP14" s="953"/>
      <c r="DQ14" s="951"/>
      <c r="DR14" s="952"/>
      <c r="DS14" s="952"/>
      <c r="DT14" s="952"/>
      <c r="DU14" s="953"/>
      <c r="DV14" s="954"/>
      <c r="DW14" s="955"/>
      <c r="DX14" s="955"/>
      <c r="DY14" s="955"/>
      <c r="DZ14" s="956"/>
      <c r="EA14" s="232"/>
    </row>
    <row r="15" spans="1:131" s="233" customFormat="1" ht="26.25" customHeight="1" x14ac:dyDescent="0.15">
      <c r="A15" s="236">
        <v>9</v>
      </c>
      <c r="B15" s="1001" t="s">
        <v>379</v>
      </c>
      <c r="C15" s="1002"/>
      <c r="D15" s="1002"/>
      <c r="E15" s="1002"/>
      <c r="F15" s="1002"/>
      <c r="G15" s="1002"/>
      <c r="H15" s="1002"/>
      <c r="I15" s="1002"/>
      <c r="J15" s="1002"/>
      <c r="K15" s="1002"/>
      <c r="L15" s="1002"/>
      <c r="M15" s="1002"/>
      <c r="N15" s="1002"/>
      <c r="O15" s="1002"/>
      <c r="P15" s="1003"/>
      <c r="Q15" s="1007">
        <v>1029053</v>
      </c>
      <c r="R15" s="1005"/>
      <c r="S15" s="1005"/>
      <c r="T15" s="1005"/>
      <c r="U15" s="1005"/>
      <c r="V15" s="1005">
        <v>1025957</v>
      </c>
      <c r="W15" s="1005"/>
      <c r="X15" s="1005"/>
      <c r="Y15" s="1005"/>
      <c r="Z15" s="1005"/>
      <c r="AA15" s="1005">
        <v>3096</v>
      </c>
      <c r="AB15" s="1005"/>
      <c r="AC15" s="1005"/>
      <c r="AD15" s="1005"/>
      <c r="AE15" s="1008"/>
      <c r="AF15" s="1058">
        <v>3096</v>
      </c>
      <c r="AG15" s="1059"/>
      <c r="AH15" s="1059"/>
      <c r="AI15" s="1059"/>
      <c r="AJ15" s="1060"/>
      <c r="AK15" s="1054" t="s">
        <v>519</v>
      </c>
      <c r="AL15" s="1055"/>
      <c r="AM15" s="1055"/>
      <c r="AN15" s="1055"/>
      <c r="AO15" s="1055"/>
      <c r="AP15" s="1055" t="s">
        <v>519</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592</v>
      </c>
      <c r="BT15" s="955"/>
      <c r="BU15" s="955"/>
      <c r="BV15" s="955"/>
      <c r="BW15" s="955"/>
      <c r="BX15" s="955"/>
      <c r="BY15" s="955"/>
      <c r="BZ15" s="955"/>
      <c r="CA15" s="955"/>
      <c r="CB15" s="955"/>
      <c r="CC15" s="955"/>
      <c r="CD15" s="955"/>
      <c r="CE15" s="955"/>
      <c r="CF15" s="955"/>
      <c r="CG15" s="976"/>
      <c r="CH15" s="951">
        <v>-22</v>
      </c>
      <c r="CI15" s="952"/>
      <c r="CJ15" s="952"/>
      <c r="CK15" s="952"/>
      <c r="CL15" s="953"/>
      <c r="CM15" s="951">
        <v>378</v>
      </c>
      <c r="CN15" s="952"/>
      <c r="CO15" s="952"/>
      <c r="CP15" s="952"/>
      <c r="CQ15" s="953"/>
      <c r="CR15" s="951">
        <v>18</v>
      </c>
      <c r="CS15" s="952"/>
      <c r="CT15" s="952"/>
      <c r="CU15" s="952"/>
      <c r="CV15" s="953"/>
      <c r="CW15" s="951" t="s">
        <v>519</v>
      </c>
      <c r="CX15" s="952"/>
      <c r="CY15" s="952"/>
      <c r="CZ15" s="952"/>
      <c r="DA15" s="953"/>
      <c r="DB15" s="951" t="s">
        <v>519</v>
      </c>
      <c r="DC15" s="952"/>
      <c r="DD15" s="952"/>
      <c r="DE15" s="952"/>
      <c r="DF15" s="953"/>
      <c r="DG15" s="951" t="s">
        <v>519</v>
      </c>
      <c r="DH15" s="952"/>
      <c r="DI15" s="952"/>
      <c r="DJ15" s="952"/>
      <c r="DK15" s="953"/>
      <c r="DL15" s="951" t="s">
        <v>519</v>
      </c>
      <c r="DM15" s="952"/>
      <c r="DN15" s="952"/>
      <c r="DO15" s="952"/>
      <c r="DP15" s="953"/>
      <c r="DQ15" s="951"/>
      <c r="DR15" s="952"/>
      <c r="DS15" s="952"/>
      <c r="DT15" s="952"/>
      <c r="DU15" s="953"/>
      <c r="DV15" s="954"/>
      <c r="DW15" s="955"/>
      <c r="DX15" s="955"/>
      <c r="DY15" s="955"/>
      <c r="DZ15" s="956"/>
      <c r="EA15" s="232"/>
    </row>
    <row r="16" spans="1:131" s="233" customFormat="1" ht="26.25" customHeight="1" x14ac:dyDescent="0.15">
      <c r="A16" s="236">
        <v>10</v>
      </c>
      <c r="B16" s="1001" t="s">
        <v>380</v>
      </c>
      <c r="C16" s="1002"/>
      <c r="D16" s="1002"/>
      <c r="E16" s="1002"/>
      <c r="F16" s="1002"/>
      <c r="G16" s="1002"/>
      <c r="H16" s="1002"/>
      <c r="I16" s="1002"/>
      <c r="J16" s="1002"/>
      <c r="K16" s="1002"/>
      <c r="L16" s="1002"/>
      <c r="M16" s="1002"/>
      <c r="N16" s="1002"/>
      <c r="O16" s="1002"/>
      <c r="P16" s="1003"/>
      <c r="Q16" s="1007">
        <v>1439</v>
      </c>
      <c r="R16" s="1005"/>
      <c r="S16" s="1005"/>
      <c r="T16" s="1005"/>
      <c r="U16" s="1005"/>
      <c r="V16" s="1005">
        <v>528</v>
      </c>
      <c r="W16" s="1005"/>
      <c r="X16" s="1005"/>
      <c r="Y16" s="1005"/>
      <c r="Z16" s="1005"/>
      <c r="AA16" s="1005">
        <v>911</v>
      </c>
      <c r="AB16" s="1005"/>
      <c r="AC16" s="1005"/>
      <c r="AD16" s="1005"/>
      <c r="AE16" s="1008"/>
      <c r="AF16" s="1058" t="s">
        <v>519</v>
      </c>
      <c r="AG16" s="1059"/>
      <c r="AH16" s="1059"/>
      <c r="AI16" s="1059"/>
      <c r="AJ16" s="1060"/>
      <c r="AK16" s="1054">
        <v>46</v>
      </c>
      <c r="AL16" s="1055"/>
      <c r="AM16" s="1055"/>
      <c r="AN16" s="1055"/>
      <c r="AO16" s="1055"/>
      <c r="AP16" s="1055">
        <v>3028</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593</v>
      </c>
      <c r="BT16" s="955"/>
      <c r="BU16" s="955"/>
      <c r="BV16" s="955"/>
      <c r="BW16" s="955"/>
      <c r="BX16" s="955"/>
      <c r="BY16" s="955"/>
      <c r="BZ16" s="955"/>
      <c r="CA16" s="955"/>
      <c r="CB16" s="955"/>
      <c r="CC16" s="955"/>
      <c r="CD16" s="955"/>
      <c r="CE16" s="955"/>
      <c r="CF16" s="955"/>
      <c r="CG16" s="976"/>
      <c r="CH16" s="951">
        <v>0</v>
      </c>
      <c r="CI16" s="952"/>
      <c r="CJ16" s="952"/>
      <c r="CK16" s="952"/>
      <c r="CL16" s="953"/>
      <c r="CM16" s="951">
        <v>23</v>
      </c>
      <c r="CN16" s="952"/>
      <c r="CO16" s="952"/>
      <c r="CP16" s="952"/>
      <c r="CQ16" s="953"/>
      <c r="CR16" s="951">
        <v>8</v>
      </c>
      <c r="CS16" s="952"/>
      <c r="CT16" s="952"/>
      <c r="CU16" s="952"/>
      <c r="CV16" s="953"/>
      <c r="CW16" s="951">
        <v>28</v>
      </c>
      <c r="CX16" s="952"/>
      <c r="CY16" s="952"/>
      <c r="CZ16" s="952"/>
      <c r="DA16" s="953"/>
      <c r="DB16" s="951" t="s">
        <v>519</v>
      </c>
      <c r="DC16" s="952"/>
      <c r="DD16" s="952"/>
      <c r="DE16" s="952"/>
      <c r="DF16" s="953"/>
      <c r="DG16" s="951" t="s">
        <v>519</v>
      </c>
      <c r="DH16" s="952"/>
      <c r="DI16" s="952"/>
      <c r="DJ16" s="952"/>
      <c r="DK16" s="953"/>
      <c r="DL16" s="951" t="s">
        <v>519</v>
      </c>
      <c r="DM16" s="952"/>
      <c r="DN16" s="952"/>
      <c r="DO16" s="952"/>
      <c r="DP16" s="953"/>
      <c r="DQ16" s="951"/>
      <c r="DR16" s="952"/>
      <c r="DS16" s="952"/>
      <c r="DT16" s="952"/>
      <c r="DU16" s="953"/>
      <c r="DV16" s="954"/>
      <c r="DW16" s="955"/>
      <c r="DX16" s="955"/>
      <c r="DY16" s="955"/>
      <c r="DZ16" s="956"/>
      <c r="EA16" s="232"/>
    </row>
    <row r="17" spans="1:131" s="233" customFormat="1" ht="26.25" customHeight="1" x14ac:dyDescent="0.15">
      <c r="A17" s="236">
        <v>11</v>
      </c>
      <c r="B17" s="1001" t="s">
        <v>382</v>
      </c>
      <c r="C17" s="1002"/>
      <c r="D17" s="1002"/>
      <c r="E17" s="1002"/>
      <c r="F17" s="1002"/>
      <c r="G17" s="1002"/>
      <c r="H17" s="1002"/>
      <c r="I17" s="1002"/>
      <c r="J17" s="1002"/>
      <c r="K17" s="1002"/>
      <c r="L17" s="1002"/>
      <c r="M17" s="1002"/>
      <c r="N17" s="1002"/>
      <c r="O17" s="1002"/>
      <c r="P17" s="1003"/>
      <c r="Q17" s="1007">
        <v>4444</v>
      </c>
      <c r="R17" s="1005"/>
      <c r="S17" s="1005"/>
      <c r="T17" s="1005"/>
      <c r="U17" s="1005"/>
      <c r="V17" s="1005">
        <v>2803</v>
      </c>
      <c r="W17" s="1005"/>
      <c r="X17" s="1005"/>
      <c r="Y17" s="1005"/>
      <c r="Z17" s="1005"/>
      <c r="AA17" s="1005">
        <v>1640</v>
      </c>
      <c r="AB17" s="1005"/>
      <c r="AC17" s="1005"/>
      <c r="AD17" s="1005"/>
      <c r="AE17" s="1008"/>
      <c r="AF17" s="1058" t="s">
        <v>519</v>
      </c>
      <c r="AG17" s="1059"/>
      <c r="AH17" s="1059"/>
      <c r="AI17" s="1059"/>
      <c r="AJ17" s="1060"/>
      <c r="AK17" s="1054">
        <v>23</v>
      </c>
      <c r="AL17" s="1055"/>
      <c r="AM17" s="1055"/>
      <c r="AN17" s="1055"/>
      <c r="AO17" s="1055"/>
      <c r="AP17" s="1055">
        <v>6195</v>
      </c>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c r="BS17" s="954" t="s">
        <v>594</v>
      </c>
      <c r="BT17" s="955"/>
      <c r="BU17" s="955"/>
      <c r="BV17" s="955"/>
      <c r="BW17" s="955"/>
      <c r="BX17" s="955"/>
      <c r="BY17" s="955"/>
      <c r="BZ17" s="955"/>
      <c r="CA17" s="955"/>
      <c r="CB17" s="955"/>
      <c r="CC17" s="955"/>
      <c r="CD17" s="955"/>
      <c r="CE17" s="955"/>
      <c r="CF17" s="955"/>
      <c r="CG17" s="976"/>
      <c r="CH17" s="951">
        <v>-1</v>
      </c>
      <c r="CI17" s="952"/>
      <c r="CJ17" s="952"/>
      <c r="CK17" s="952"/>
      <c r="CL17" s="953"/>
      <c r="CM17" s="951">
        <v>1832</v>
      </c>
      <c r="CN17" s="952"/>
      <c r="CO17" s="952"/>
      <c r="CP17" s="952"/>
      <c r="CQ17" s="953"/>
      <c r="CR17" s="951">
        <v>100</v>
      </c>
      <c r="CS17" s="952"/>
      <c r="CT17" s="952"/>
      <c r="CU17" s="952"/>
      <c r="CV17" s="953"/>
      <c r="CW17" s="951">
        <v>67</v>
      </c>
      <c r="CX17" s="952"/>
      <c r="CY17" s="952"/>
      <c r="CZ17" s="952"/>
      <c r="DA17" s="953"/>
      <c r="DB17" s="951" t="s">
        <v>519</v>
      </c>
      <c r="DC17" s="952"/>
      <c r="DD17" s="952"/>
      <c r="DE17" s="952"/>
      <c r="DF17" s="953"/>
      <c r="DG17" s="951" t="s">
        <v>519</v>
      </c>
      <c r="DH17" s="952"/>
      <c r="DI17" s="952"/>
      <c r="DJ17" s="952"/>
      <c r="DK17" s="953"/>
      <c r="DL17" s="951" t="s">
        <v>519</v>
      </c>
      <c r="DM17" s="952"/>
      <c r="DN17" s="952"/>
      <c r="DO17" s="952"/>
      <c r="DP17" s="953"/>
      <c r="DQ17" s="951"/>
      <c r="DR17" s="952"/>
      <c r="DS17" s="952"/>
      <c r="DT17" s="952"/>
      <c r="DU17" s="953"/>
      <c r="DV17" s="954"/>
      <c r="DW17" s="955"/>
      <c r="DX17" s="955"/>
      <c r="DY17" s="955"/>
      <c r="DZ17" s="956"/>
      <c r="EA17" s="232"/>
    </row>
    <row r="18" spans="1:131" s="233" customFormat="1" ht="26.25" customHeight="1" x14ac:dyDescent="0.15">
      <c r="A18" s="236">
        <v>12</v>
      </c>
      <c r="B18" s="1001" t="s">
        <v>383</v>
      </c>
      <c r="C18" s="1002"/>
      <c r="D18" s="1002"/>
      <c r="E18" s="1002"/>
      <c r="F18" s="1002"/>
      <c r="G18" s="1002"/>
      <c r="H18" s="1002"/>
      <c r="I18" s="1002"/>
      <c r="J18" s="1002"/>
      <c r="K18" s="1002"/>
      <c r="L18" s="1002"/>
      <c r="M18" s="1002"/>
      <c r="N18" s="1002"/>
      <c r="O18" s="1002"/>
      <c r="P18" s="1003"/>
      <c r="Q18" s="1007">
        <v>166</v>
      </c>
      <c r="R18" s="1005"/>
      <c r="S18" s="1005"/>
      <c r="T18" s="1005"/>
      <c r="U18" s="1005"/>
      <c r="V18" s="1005">
        <v>4</v>
      </c>
      <c r="W18" s="1005"/>
      <c r="X18" s="1005"/>
      <c r="Y18" s="1005"/>
      <c r="Z18" s="1005"/>
      <c r="AA18" s="1005">
        <v>162</v>
      </c>
      <c r="AB18" s="1005"/>
      <c r="AC18" s="1005"/>
      <c r="AD18" s="1005"/>
      <c r="AE18" s="1008"/>
      <c r="AF18" s="1058" t="s">
        <v>519</v>
      </c>
      <c r="AG18" s="1059"/>
      <c r="AH18" s="1059"/>
      <c r="AI18" s="1059"/>
      <c r="AJ18" s="1060"/>
      <c r="AK18" s="1054" t="s">
        <v>519</v>
      </c>
      <c r="AL18" s="1055"/>
      <c r="AM18" s="1055"/>
      <c r="AN18" s="1055"/>
      <c r="AO18" s="1055"/>
      <c r="AP18" s="1055" t="s">
        <v>519</v>
      </c>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595</v>
      </c>
      <c r="BT18" s="955"/>
      <c r="BU18" s="955"/>
      <c r="BV18" s="955"/>
      <c r="BW18" s="955"/>
      <c r="BX18" s="955"/>
      <c r="BY18" s="955"/>
      <c r="BZ18" s="955"/>
      <c r="CA18" s="955"/>
      <c r="CB18" s="955"/>
      <c r="CC18" s="955"/>
      <c r="CD18" s="955"/>
      <c r="CE18" s="955"/>
      <c r="CF18" s="955"/>
      <c r="CG18" s="976"/>
      <c r="CH18" s="951">
        <v>36</v>
      </c>
      <c r="CI18" s="952"/>
      <c r="CJ18" s="952"/>
      <c r="CK18" s="952"/>
      <c r="CL18" s="953"/>
      <c r="CM18" s="951">
        <v>169</v>
      </c>
      <c r="CN18" s="952"/>
      <c r="CO18" s="952"/>
      <c r="CP18" s="952"/>
      <c r="CQ18" s="953"/>
      <c r="CR18" s="951">
        <v>100</v>
      </c>
      <c r="CS18" s="952"/>
      <c r="CT18" s="952"/>
      <c r="CU18" s="952"/>
      <c r="CV18" s="953"/>
      <c r="CW18" s="951" t="s">
        <v>519</v>
      </c>
      <c r="CX18" s="952"/>
      <c r="CY18" s="952"/>
      <c r="CZ18" s="952"/>
      <c r="DA18" s="953"/>
      <c r="DB18" s="951" t="s">
        <v>519</v>
      </c>
      <c r="DC18" s="952"/>
      <c r="DD18" s="952"/>
      <c r="DE18" s="952"/>
      <c r="DF18" s="953"/>
      <c r="DG18" s="951" t="s">
        <v>519</v>
      </c>
      <c r="DH18" s="952"/>
      <c r="DI18" s="952"/>
      <c r="DJ18" s="952"/>
      <c r="DK18" s="953"/>
      <c r="DL18" s="951" t="s">
        <v>519</v>
      </c>
      <c r="DM18" s="952"/>
      <c r="DN18" s="952"/>
      <c r="DO18" s="952"/>
      <c r="DP18" s="953"/>
      <c r="DQ18" s="951"/>
      <c r="DR18" s="952"/>
      <c r="DS18" s="952"/>
      <c r="DT18" s="952"/>
      <c r="DU18" s="953"/>
      <c r="DV18" s="954"/>
      <c r="DW18" s="955"/>
      <c r="DX18" s="955"/>
      <c r="DY18" s="955"/>
      <c r="DZ18" s="956"/>
      <c r="EA18" s="232"/>
    </row>
    <row r="19" spans="1:131" s="233" customFormat="1" ht="26.25" customHeight="1" x14ac:dyDescent="0.15">
      <c r="A19" s="236">
        <v>13</v>
      </c>
      <c r="B19" s="1001" t="s">
        <v>384</v>
      </c>
      <c r="C19" s="1002"/>
      <c r="D19" s="1002"/>
      <c r="E19" s="1002"/>
      <c r="F19" s="1002"/>
      <c r="G19" s="1002"/>
      <c r="H19" s="1002"/>
      <c r="I19" s="1002"/>
      <c r="J19" s="1002"/>
      <c r="K19" s="1002"/>
      <c r="L19" s="1002"/>
      <c r="M19" s="1002"/>
      <c r="N19" s="1002"/>
      <c r="O19" s="1002"/>
      <c r="P19" s="1003"/>
      <c r="Q19" s="1007">
        <v>88</v>
      </c>
      <c r="R19" s="1005"/>
      <c r="S19" s="1005"/>
      <c r="T19" s="1005"/>
      <c r="U19" s="1005"/>
      <c r="V19" s="1005">
        <v>0</v>
      </c>
      <c r="W19" s="1005"/>
      <c r="X19" s="1005"/>
      <c r="Y19" s="1005"/>
      <c r="Z19" s="1005"/>
      <c r="AA19" s="1005">
        <v>88</v>
      </c>
      <c r="AB19" s="1005"/>
      <c r="AC19" s="1005"/>
      <c r="AD19" s="1005"/>
      <c r="AE19" s="1008"/>
      <c r="AF19" s="1058" t="s">
        <v>519</v>
      </c>
      <c r="AG19" s="1059"/>
      <c r="AH19" s="1059"/>
      <c r="AI19" s="1059"/>
      <c r="AJ19" s="1060"/>
      <c r="AK19" s="1054" t="s">
        <v>519</v>
      </c>
      <c r="AL19" s="1055"/>
      <c r="AM19" s="1055"/>
      <c r="AN19" s="1055"/>
      <c r="AO19" s="1055"/>
      <c r="AP19" s="1055" t="s">
        <v>519</v>
      </c>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596</v>
      </c>
      <c r="BT19" s="955"/>
      <c r="BU19" s="955"/>
      <c r="BV19" s="955"/>
      <c r="BW19" s="955"/>
      <c r="BX19" s="955"/>
      <c r="BY19" s="955"/>
      <c r="BZ19" s="955"/>
      <c r="CA19" s="955"/>
      <c r="CB19" s="955"/>
      <c r="CC19" s="955"/>
      <c r="CD19" s="955"/>
      <c r="CE19" s="955"/>
      <c r="CF19" s="955"/>
      <c r="CG19" s="976"/>
      <c r="CH19" s="951">
        <v>-25</v>
      </c>
      <c r="CI19" s="952"/>
      <c r="CJ19" s="952"/>
      <c r="CK19" s="952"/>
      <c r="CL19" s="953"/>
      <c r="CM19" s="951">
        <v>100</v>
      </c>
      <c r="CN19" s="952"/>
      <c r="CO19" s="952"/>
      <c r="CP19" s="952"/>
      <c r="CQ19" s="953"/>
      <c r="CR19" s="951">
        <v>100</v>
      </c>
      <c r="CS19" s="952"/>
      <c r="CT19" s="952"/>
      <c r="CU19" s="952"/>
      <c r="CV19" s="953"/>
      <c r="CW19" s="951" t="s">
        <v>519</v>
      </c>
      <c r="CX19" s="952"/>
      <c r="CY19" s="952"/>
      <c r="CZ19" s="952"/>
      <c r="DA19" s="953"/>
      <c r="DB19" s="951" t="s">
        <v>519</v>
      </c>
      <c r="DC19" s="952"/>
      <c r="DD19" s="952"/>
      <c r="DE19" s="952"/>
      <c r="DF19" s="953"/>
      <c r="DG19" s="951" t="s">
        <v>519</v>
      </c>
      <c r="DH19" s="952"/>
      <c r="DI19" s="952"/>
      <c r="DJ19" s="952"/>
      <c r="DK19" s="953"/>
      <c r="DL19" s="951" t="s">
        <v>519</v>
      </c>
      <c r="DM19" s="952"/>
      <c r="DN19" s="952"/>
      <c r="DO19" s="952"/>
      <c r="DP19" s="953"/>
      <c r="DQ19" s="951"/>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597</v>
      </c>
      <c r="BT20" s="955"/>
      <c r="BU20" s="955"/>
      <c r="BV20" s="955"/>
      <c r="BW20" s="955"/>
      <c r="BX20" s="955"/>
      <c r="BY20" s="955"/>
      <c r="BZ20" s="955"/>
      <c r="CA20" s="955"/>
      <c r="CB20" s="955"/>
      <c r="CC20" s="955"/>
      <c r="CD20" s="955"/>
      <c r="CE20" s="955"/>
      <c r="CF20" s="955"/>
      <c r="CG20" s="976"/>
      <c r="CH20" s="951">
        <v>7</v>
      </c>
      <c r="CI20" s="952"/>
      <c r="CJ20" s="952"/>
      <c r="CK20" s="952"/>
      <c r="CL20" s="953"/>
      <c r="CM20" s="951">
        <v>88</v>
      </c>
      <c r="CN20" s="952"/>
      <c r="CO20" s="952"/>
      <c r="CP20" s="952"/>
      <c r="CQ20" s="953"/>
      <c r="CR20" s="951">
        <v>10</v>
      </c>
      <c r="CS20" s="952"/>
      <c r="CT20" s="952"/>
      <c r="CU20" s="952"/>
      <c r="CV20" s="953"/>
      <c r="CW20" s="951" t="s">
        <v>519</v>
      </c>
      <c r="CX20" s="952"/>
      <c r="CY20" s="952"/>
      <c r="CZ20" s="952"/>
      <c r="DA20" s="953"/>
      <c r="DB20" s="951" t="s">
        <v>519</v>
      </c>
      <c r="DC20" s="952"/>
      <c r="DD20" s="952"/>
      <c r="DE20" s="952"/>
      <c r="DF20" s="953"/>
      <c r="DG20" s="951" t="s">
        <v>519</v>
      </c>
      <c r="DH20" s="952"/>
      <c r="DI20" s="952"/>
      <c r="DJ20" s="952"/>
      <c r="DK20" s="953"/>
      <c r="DL20" s="951" t="s">
        <v>519</v>
      </c>
      <c r="DM20" s="952"/>
      <c r="DN20" s="952"/>
      <c r="DO20" s="952"/>
      <c r="DP20" s="953"/>
      <c r="DQ20" s="951"/>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t="s">
        <v>626</v>
      </c>
      <c r="BS21" s="954" t="s">
        <v>598</v>
      </c>
      <c r="BT21" s="955"/>
      <c r="BU21" s="955"/>
      <c r="BV21" s="955"/>
      <c r="BW21" s="955"/>
      <c r="BX21" s="955"/>
      <c r="BY21" s="955"/>
      <c r="BZ21" s="955"/>
      <c r="CA21" s="955"/>
      <c r="CB21" s="955"/>
      <c r="CC21" s="955"/>
      <c r="CD21" s="955"/>
      <c r="CE21" s="955"/>
      <c r="CF21" s="955"/>
      <c r="CG21" s="976"/>
      <c r="CH21" s="951">
        <v>-9</v>
      </c>
      <c r="CI21" s="952"/>
      <c r="CJ21" s="952"/>
      <c r="CK21" s="952"/>
      <c r="CL21" s="953"/>
      <c r="CM21" s="951">
        <v>3211</v>
      </c>
      <c r="CN21" s="952"/>
      <c r="CO21" s="952"/>
      <c r="CP21" s="952"/>
      <c r="CQ21" s="953"/>
      <c r="CR21" s="951">
        <v>61</v>
      </c>
      <c r="CS21" s="952"/>
      <c r="CT21" s="952"/>
      <c r="CU21" s="952"/>
      <c r="CV21" s="953"/>
      <c r="CW21" s="951">
        <v>491</v>
      </c>
      <c r="CX21" s="952"/>
      <c r="CY21" s="952"/>
      <c r="CZ21" s="952"/>
      <c r="DA21" s="953"/>
      <c r="DB21" s="951">
        <v>36121</v>
      </c>
      <c r="DC21" s="952"/>
      <c r="DD21" s="952"/>
      <c r="DE21" s="952"/>
      <c r="DF21" s="953"/>
      <c r="DG21" s="951" t="s">
        <v>519</v>
      </c>
      <c r="DH21" s="952"/>
      <c r="DI21" s="952"/>
      <c r="DJ21" s="952"/>
      <c r="DK21" s="953"/>
      <c r="DL21" s="951">
        <v>382</v>
      </c>
      <c r="DM21" s="952"/>
      <c r="DN21" s="952"/>
      <c r="DO21" s="952"/>
      <c r="DP21" s="953"/>
      <c r="DQ21" s="951"/>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385</v>
      </c>
      <c r="BA22" s="992"/>
      <c r="BB22" s="992"/>
      <c r="BC22" s="992"/>
      <c r="BD22" s="993"/>
      <c r="BE22" s="231"/>
      <c r="BF22" s="231"/>
      <c r="BG22" s="231"/>
      <c r="BH22" s="231"/>
      <c r="BI22" s="231"/>
      <c r="BJ22" s="231"/>
      <c r="BK22" s="231"/>
      <c r="BL22" s="231"/>
      <c r="BM22" s="231"/>
      <c r="BN22" s="231"/>
      <c r="BO22" s="231"/>
      <c r="BP22" s="231"/>
      <c r="BQ22" s="236">
        <v>16</v>
      </c>
      <c r="BR22" s="237"/>
      <c r="BS22" s="954" t="s">
        <v>599</v>
      </c>
      <c r="BT22" s="955"/>
      <c r="BU22" s="955"/>
      <c r="BV22" s="955"/>
      <c r="BW22" s="955"/>
      <c r="BX22" s="955"/>
      <c r="BY22" s="955"/>
      <c r="BZ22" s="955"/>
      <c r="CA22" s="955"/>
      <c r="CB22" s="955"/>
      <c r="CC22" s="955"/>
      <c r="CD22" s="955"/>
      <c r="CE22" s="955"/>
      <c r="CF22" s="955"/>
      <c r="CG22" s="976"/>
      <c r="CH22" s="951">
        <v>-5</v>
      </c>
      <c r="CI22" s="952"/>
      <c r="CJ22" s="952"/>
      <c r="CK22" s="952"/>
      <c r="CL22" s="953"/>
      <c r="CM22" s="951">
        <v>62</v>
      </c>
      <c r="CN22" s="952"/>
      <c r="CO22" s="952"/>
      <c r="CP22" s="952"/>
      <c r="CQ22" s="953"/>
      <c r="CR22" s="951">
        <v>3</v>
      </c>
      <c r="CS22" s="952"/>
      <c r="CT22" s="952"/>
      <c r="CU22" s="952"/>
      <c r="CV22" s="953"/>
      <c r="CW22" s="951">
        <v>24</v>
      </c>
      <c r="CX22" s="952"/>
      <c r="CY22" s="952"/>
      <c r="CZ22" s="952"/>
      <c r="DA22" s="953"/>
      <c r="DB22" s="951" t="s">
        <v>519</v>
      </c>
      <c r="DC22" s="952"/>
      <c r="DD22" s="952"/>
      <c r="DE22" s="952"/>
      <c r="DF22" s="953"/>
      <c r="DG22" s="951" t="s">
        <v>519</v>
      </c>
      <c r="DH22" s="952"/>
      <c r="DI22" s="952"/>
      <c r="DJ22" s="952"/>
      <c r="DK22" s="953"/>
      <c r="DL22" s="951" t="s">
        <v>519</v>
      </c>
      <c r="DM22" s="952"/>
      <c r="DN22" s="952"/>
      <c r="DO22" s="952"/>
      <c r="DP22" s="953"/>
      <c r="DQ22" s="951"/>
      <c r="DR22" s="952"/>
      <c r="DS22" s="952"/>
      <c r="DT22" s="952"/>
      <c r="DU22" s="953"/>
      <c r="DV22" s="954"/>
      <c r="DW22" s="955"/>
      <c r="DX22" s="955"/>
      <c r="DY22" s="955"/>
      <c r="DZ22" s="956"/>
      <c r="EA22" s="232"/>
    </row>
    <row r="23" spans="1:131" s="233" customFormat="1" ht="26.25" customHeight="1" thickBot="1" x14ac:dyDescent="0.2">
      <c r="A23" s="238" t="s">
        <v>386</v>
      </c>
      <c r="B23" s="899" t="s">
        <v>387</v>
      </c>
      <c r="C23" s="900"/>
      <c r="D23" s="900"/>
      <c r="E23" s="900"/>
      <c r="F23" s="900"/>
      <c r="G23" s="900"/>
      <c r="H23" s="900"/>
      <c r="I23" s="900"/>
      <c r="J23" s="900"/>
      <c r="K23" s="900"/>
      <c r="L23" s="900"/>
      <c r="M23" s="900"/>
      <c r="N23" s="900"/>
      <c r="O23" s="900"/>
      <c r="P23" s="910"/>
      <c r="Q23" s="1035">
        <v>5038103</v>
      </c>
      <c r="R23" s="1029"/>
      <c r="S23" s="1029"/>
      <c r="T23" s="1029"/>
      <c r="U23" s="1029"/>
      <c r="V23" s="1029">
        <v>4990834</v>
      </c>
      <c r="W23" s="1029"/>
      <c r="X23" s="1029"/>
      <c r="Y23" s="1029"/>
      <c r="Z23" s="1029"/>
      <c r="AA23" s="1029">
        <v>47269</v>
      </c>
      <c r="AB23" s="1029"/>
      <c r="AC23" s="1029"/>
      <c r="AD23" s="1029"/>
      <c r="AE23" s="1036"/>
      <c r="AF23" s="1037">
        <v>23408</v>
      </c>
      <c r="AG23" s="1029"/>
      <c r="AH23" s="1029"/>
      <c r="AI23" s="1029"/>
      <c r="AJ23" s="1038"/>
      <c r="AK23" s="1039"/>
      <c r="AL23" s="1040"/>
      <c r="AM23" s="1040"/>
      <c r="AN23" s="1040"/>
      <c r="AO23" s="1040"/>
      <c r="AP23" s="1029">
        <v>5826378</v>
      </c>
      <c r="AQ23" s="1029"/>
      <c r="AR23" s="1029"/>
      <c r="AS23" s="1029"/>
      <c r="AT23" s="1029"/>
      <c r="AU23" s="1030"/>
      <c r="AV23" s="1030"/>
      <c r="AW23" s="1030"/>
      <c r="AX23" s="1030"/>
      <c r="AY23" s="1031"/>
      <c r="AZ23" s="1032" t="s">
        <v>388</v>
      </c>
      <c r="BA23" s="1033"/>
      <c r="BB23" s="1033"/>
      <c r="BC23" s="1033"/>
      <c r="BD23" s="1034"/>
      <c r="BE23" s="231"/>
      <c r="BF23" s="231"/>
      <c r="BG23" s="231"/>
      <c r="BH23" s="231"/>
      <c r="BI23" s="231"/>
      <c r="BJ23" s="231"/>
      <c r="BK23" s="231"/>
      <c r="BL23" s="231"/>
      <c r="BM23" s="231"/>
      <c r="BN23" s="231"/>
      <c r="BO23" s="231"/>
      <c r="BP23" s="231"/>
      <c r="BQ23" s="236">
        <v>17</v>
      </c>
      <c r="BR23" s="237"/>
      <c r="BS23" s="954" t="s">
        <v>600</v>
      </c>
      <c r="BT23" s="955"/>
      <c r="BU23" s="955"/>
      <c r="BV23" s="955"/>
      <c r="BW23" s="955"/>
      <c r="BX23" s="955"/>
      <c r="BY23" s="955"/>
      <c r="BZ23" s="955"/>
      <c r="CA23" s="955"/>
      <c r="CB23" s="955"/>
      <c r="CC23" s="955"/>
      <c r="CD23" s="955"/>
      <c r="CE23" s="955"/>
      <c r="CF23" s="955"/>
      <c r="CG23" s="976"/>
      <c r="CH23" s="951">
        <v>-155</v>
      </c>
      <c r="CI23" s="952"/>
      <c r="CJ23" s="952"/>
      <c r="CK23" s="952"/>
      <c r="CL23" s="953"/>
      <c r="CM23" s="951">
        <v>1078</v>
      </c>
      <c r="CN23" s="952"/>
      <c r="CO23" s="952"/>
      <c r="CP23" s="952"/>
      <c r="CQ23" s="953"/>
      <c r="CR23" s="951">
        <v>10</v>
      </c>
      <c r="CS23" s="952"/>
      <c r="CT23" s="952"/>
      <c r="CU23" s="952"/>
      <c r="CV23" s="953"/>
      <c r="CW23" s="951">
        <v>7</v>
      </c>
      <c r="CX23" s="952"/>
      <c r="CY23" s="952"/>
      <c r="CZ23" s="952"/>
      <c r="DA23" s="953"/>
      <c r="DB23" s="951" t="s">
        <v>519</v>
      </c>
      <c r="DC23" s="952"/>
      <c r="DD23" s="952"/>
      <c r="DE23" s="952"/>
      <c r="DF23" s="953"/>
      <c r="DG23" s="951" t="s">
        <v>519</v>
      </c>
      <c r="DH23" s="952"/>
      <c r="DI23" s="952"/>
      <c r="DJ23" s="952"/>
      <c r="DK23" s="953"/>
      <c r="DL23" s="951" t="s">
        <v>519</v>
      </c>
      <c r="DM23" s="952"/>
      <c r="DN23" s="952"/>
      <c r="DO23" s="952"/>
      <c r="DP23" s="953"/>
      <c r="DQ23" s="951"/>
      <c r="DR23" s="952"/>
      <c r="DS23" s="952"/>
      <c r="DT23" s="952"/>
      <c r="DU23" s="953"/>
      <c r="DV23" s="954"/>
      <c r="DW23" s="955"/>
      <c r="DX23" s="955"/>
      <c r="DY23" s="955"/>
      <c r="DZ23" s="956"/>
      <c r="EA23" s="232"/>
    </row>
    <row r="24" spans="1:131" s="233" customFormat="1" ht="26.25" customHeight="1" x14ac:dyDescent="0.15">
      <c r="A24" s="1028" t="s">
        <v>389</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601</v>
      </c>
      <c r="BT24" s="955"/>
      <c r="BU24" s="955"/>
      <c r="BV24" s="955"/>
      <c r="BW24" s="955"/>
      <c r="BX24" s="955"/>
      <c r="BY24" s="955"/>
      <c r="BZ24" s="955"/>
      <c r="CA24" s="955"/>
      <c r="CB24" s="955"/>
      <c r="CC24" s="955"/>
      <c r="CD24" s="955"/>
      <c r="CE24" s="955"/>
      <c r="CF24" s="955"/>
      <c r="CG24" s="976"/>
      <c r="CH24" s="951">
        <v>-32</v>
      </c>
      <c r="CI24" s="952"/>
      <c r="CJ24" s="952"/>
      <c r="CK24" s="952"/>
      <c r="CL24" s="953"/>
      <c r="CM24" s="951">
        <v>410</v>
      </c>
      <c r="CN24" s="952"/>
      <c r="CO24" s="952"/>
      <c r="CP24" s="952"/>
      <c r="CQ24" s="953"/>
      <c r="CR24" s="951">
        <v>214</v>
      </c>
      <c r="CS24" s="952"/>
      <c r="CT24" s="952"/>
      <c r="CU24" s="952"/>
      <c r="CV24" s="953"/>
      <c r="CW24" s="951" t="s">
        <v>519</v>
      </c>
      <c r="CX24" s="952"/>
      <c r="CY24" s="952"/>
      <c r="CZ24" s="952"/>
      <c r="DA24" s="953"/>
      <c r="DB24" s="951" t="s">
        <v>519</v>
      </c>
      <c r="DC24" s="952"/>
      <c r="DD24" s="952"/>
      <c r="DE24" s="952"/>
      <c r="DF24" s="953"/>
      <c r="DG24" s="951" t="s">
        <v>519</v>
      </c>
      <c r="DH24" s="952"/>
      <c r="DI24" s="952"/>
      <c r="DJ24" s="952"/>
      <c r="DK24" s="953"/>
      <c r="DL24" s="951" t="s">
        <v>519</v>
      </c>
      <c r="DM24" s="952"/>
      <c r="DN24" s="952"/>
      <c r="DO24" s="952"/>
      <c r="DP24" s="953"/>
      <c r="DQ24" s="951"/>
      <c r="DR24" s="952"/>
      <c r="DS24" s="952"/>
      <c r="DT24" s="952"/>
      <c r="DU24" s="953"/>
      <c r="DV24" s="954"/>
      <c r="DW24" s="955"/>
      <c r="DX24" s="955"/>
      <c r="DY24" s="955"/>
      <c r="DZ24" s="956"/>
      <c r="EA24" s="232"/>
    </row>
    <row r="25" spans="1:131" ht="26.25" customHeight="1" thickBot="1" x14ac:dyDescent="0.2">
      <c r="A25" s="1027" t="s">
        <v>390</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602</v>
      </c>
      <c r="BT25" s="955"/>
      <c r="BU25" s="955"/>
      <c r="BV25" s="955"/>
      <c r="BW25" s="955"/>
      <c r="BX25" s="955"/>
      <c r="BY25" s="955"/>
      <c r="BZ25" s="955"/>
      <c r="CA25" s="955"/>
      <c r="CB25" s="955"/>
      <c r="CC25" s="955"/>
      <c r="CD25" s="955"/>
      <c r="CE25" s="955"/>
      <c r="CF25" s="955"/>
      <c r="CG25" s="976"/>
      <c r="CH25" s="951">
        <v>-4</v>
      </c>
      <c r="CI25" s="952"/>
      <c r="CJ25" s="952"/>
      <c r="CK25" s="952"/>
      <c r="CL25" s="953"/>
      <c r="CM25" s="951">
        <v>154</v>
      </c>
      <c r="CN25" s="952"/>
      <c r="CO25" s="952"/>
      <c r="CP25" s="952"/>
      <c r="CQ25" s="953"/>
      <c r="CR25" s="951">
        <v>1</v>
      </c>
      <c r="CS25" s="952"/>
      <c r="CT25" s="952"/>
      <c r="CU25" s="952"/>
      <c r="CV25" s="953"/>
      <c r="CW25" s="951" t="s">
        <v>519</v>
      </c>
      <c r="CX25" s="952"/>
      <c r="CY25" s="952"/>
      <c r="CZ25" s="952"/>
      <c r="DA25" s="953"/>
      <c r="DB25" s="951" t="s">
        <v>519</v>
      </c>
      <c r="DC25" s="952"/>
      <c r="DD25" s="952"/>
      <c r="DE25" s="952"/>
      <c r="DF25" s="953"/>
      <c r="DG25" s="951" t="s">
        <v>519</v>
      </c>
      <c r="DH25" s="952"/>
      <c r="DI25" s="952"/>
      <c r="DJ25" s="952"/>
      <c r="DK25" s="953"/>
      <c r="DL25" s="951" t="s">
        <v>519</v>
      </c>
      <c r="DM25" s="952"/>
      <c r="DN25" s="952"/>
      <c r="DO25" s="952"/>
      <c r="DP25" s="953"/>
      <c r="DQ25" s="951"/>
      <c r="DR25" s="952"/>
      <c r="DS25" s="952"/>
      <c r="DT25" s="952"/>
      <c r="DU25" s="953"/>
      <c r="DV25" s="954"/>
      <c r="DW25" s="955"/>
      <c r="DX25" s="955"/>
      <c r="DY25" s="955"/>
      <c r="DZ25" s="956"/>
      <c r="EA25" s="228"/>
    </row>
    <row r="26" spans="1:131" ht="26.25" customHeight="1" x14ac:dyDescent="0.15">
      <c r="A26" s="957" t="s">
        <v>354</v>
      </c>
      <c r="B26" s="958"/>
      <c r="C26" s="958"/>
      <c r="D26" s="958"/>
      <c r="E26" s="958"/>
      <c r="F26" s="958"/>
      <c r="G26" s="958"/>
      <c r="H26" s="958"/>
      <c r="I26" s="958"/>
      <c r="J26" s="958"/>
      <c r="K26" s="958"/>
      <c r="L26" s="958"/>
      <c r="M26" s="958"/>
      <c r="N26" s="958"/>
      <c r="O26" s="958"/>
      <c r="P26" s="959"/>
      <c r="Q26" s="963" t="s">
        <v>391</v>
      </c>
      <c r="R26" s="964"/>
      <c r="S26" s="964"/>
      <c r="T26" s="964"/>
      <c r="U26" s="965"/>
      <c r="V26" s="963" t="s">
        <v>392</v>
      </c>
      <c r="W26" s="964"/>
      <c r="X26" s="964"/>
      <c r="Y26" s="964"/>
      <c r="Z26" s="965"/>
      <c r="AA26" s="963" t="s">
        <v>393</v>
      </c>
      <c r="AB26" s="964"/>
      <c r="AC26" s="964"/>
      <c r="AD26" s="964"/>
      <c r="AE26" s="964"/>
      <c r="AF26" s="1023" t="s">
        <v>394</v>
      </c>
      <c r="AG26" s="970"/>
      <c r="AH26" s="970"/>
      <c r="AI26" s="970"/>
      <c r="AJ26" s="1024"/>
      <c r="AK26" s="964" t="s">
        <v>395</v>
      </c>
      <c r="AL26" s="964"/>
      <c r="AM26" s="964"/>
      <c r="AN26" s="964"/>
      <c r="AO26" s="965"/>
      <c r="AP26" s="963" t="s">
        <v>396</v>
      </c>
      <c r="AQ26" s="964"/>
      <c r="AR26" s="964"/>
      <c r="AS26" s="964"/>
      <c r="AT26" s="965"/>
      <c r="AU26" s="963" t="s">
        <v>397</v>
      </c>
      <c r="AV26" s="964"/>
      <c r="AW26" s="964"/>
      <c r="AX26" s="964"/>
      <c r="AY26" s="965"/>
      <c r="AZ26" s="963" t="s">
        <v>398</v>
      </c>
      <c r="BA26" s="964"/>
      <c r="BB26" s="964"/>
      <c r="BC26" s="964"/>
      <c r="BD26" s="965"/>
      <c r="BE26" s="963" t="s">
        <v>361</v>
      </c>
      <c r="BF26" s="964"/>
      <c r="BG26" s="964"/>
      <c r="BH26" s="964"/>
      <c r="BI26" s="977"/>
      <c r="BJ26" s="230"/>
      <c r="BK26" s="230"/>
      <c r="BL26" s="230"/>
      <c r="BM26" s="230"/>
      <c r="BN26" s="230"/>
      <c r="BO26" s="239"/>
      <c r="BP26" s="239"/>
      <c r="BQ26" s="236">
        <v>20</v>
      </c>
      <c r="BR26" s="237"/>
      <c r="BS26" s="954" t="s">
        <v>603</v>
      </c>
      <c r="BT26" s="955"/>
      <c r="BU26" s="955"/>
      <c r="BV26" s="955"/>
      <c r="BW26" s="955"/>
      <c r="BX26" s="955"/>
      <c r="BY26" s="955"/>
      <c r="BZ26" s="955"/>
      <c r="CA26" s="955"/>
      <c r="CB26" s="955"/>
      <c r="CC26" s="955"/>
      <c r="CD26" s="955"/>
      <c r="CE26" s="955"/>
      <c r="CF26" s="955"/>
      <c r="CG26" s="976"/>
      <c r="CH26" s="951">
        <v>1</v>
      </c>
      <c r="CI26" s="952"/>
      <c r="CJ26" s="952"/>
      <c r="CK26" s="952"/>
      <c r="CL26" s="953"/>
      <c r="CM26" s="951">
        <v>286</v>
      </c>
      <c r="CN26" s="952"/>
      <c r="CO26" s="952"/>
      <c r="CP26" s="952"/>
      <c r="CQ26" s="953"/>
      <c r="CR26" s="951">
        <v>100</v>
      </c>
      <c r="CS26" s="952"/>
      <c r="CT26" s="952"/>
      <c r="CU26" s="952"/>
      <c r="CV26" s="953"/>
      <c r="CW26" s="951">
        <v>9</v>
      </c>
      <c r="CX26" s="952"/>
      <c r="CY26" s="952"/>
      <c r="CZ26" s="952"/>
      <c r="DA26" s="953"/>
      <c r="DB26" s="951" t="s">
        <v>519</v>
      </c>
      <c r="DC26" s="952"/>
      <c r="DD26" s="952"/>
      <c r="DE26" s="952"/>
      <c r="DF26" s="953"/>
      <c r="DG26" s="951" t="s">
        <v>519</v>
      </c>
      <c r="DH26" s="952"/>
      <c r="DI26" s="952"/>
      <c r="DJ26" s="952"/>
      <c r="DK26" s="953"/>
      <c r="DL26" s="951" t="s">
        <v>519</v>
      </c>
      <c r="DM26" s="952"/>
      <c r="DN26" s="952"/>
      <c r="DO26" s="952"/>
      <c r="DP26" s="953"/>
      <c r="DQ26" s="951"/>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t="s">
        <v>604</v>
      </c>
      <c r="BT27" s="955"/>
      <c r="BU27" s="955"/>
      <c r="BV27" s="955"/>
      <c r="BW27" s="955"/>
      <c r="BX27" s="955"/>
      <c r="BY27" s="955"/>
      <c r="BZ27" s="955"/>
      <c r="CA27" s="955"/>
      <c r="CB27" s="955"/>
      <c r="CC27" s="955"/>
      <c r="CD27" s="955"/>
      <c r="CE27" s="955"/>
      <c r="CF27" s="955"/>
      <c r="CG27" s="976"/>
      <c r="CH27" s="951">
        <v>-2</v>
      </c>
      <c r="CI27" s="952"/>
      <c r="CJ27" s="952"/>
      <c r="CK27" s="952"/>
      <c r="CL27" s="953"/>
      <c r="CM27" s="951">
        <v>1996</v>
      </c>
      <c r="CN27" s="952"/>
      <c r="CO27" s="952"/>
      <c r="CP27" s="952"/>
      <c r="CQ27" s="953"/>
      <c r="CR27" s="951">
        <v>650</v>
      </c>
      <c r="CS27" s="952"/>
      <c r="CT27" s="952"/>
      <c r="CU27" s="952"/>
      <c r="CV27" s="953"/>
      <c r="CW27" s="951" t="s">
        <v>519</v>
      </c>
      <c r="CX27" s="952"/>
      <c r="CY27" s="952"/>
      <c r="CZ27" s="952"/>
      <c r="DA27" s="953"/>
      <c r="DB27" s="951" t="s">
        <v>519</v>
      </c>
      <c r="DC27" s="952"/>
      <c r="DD27" s="952"/>
      <c r="DE27" s="952"/>
      <c r="DF27" s="953"/>
      <c r="DG27" s="951" t="s">
        <v>519</v>
      </c>
      <c r="DH27" s="952"/>
      <c r="DI27" s="952"/>
      <c r="DJ27" s="952"/>
      <c r="DK27" s="953"/>
      <c r="DL27" s="951" t="s">
        <v>519</v>
      </c>
      <c r="DM27" s="952"/>
      <c r="DN27" s="952"/>
      <c r="DO27" s="952"/>
      <c r="DP27" s="953"/>
      <c r="DQ27" s="951"/>
      <c r="DR27" s="952"/>
      <c r="DS27" s="952"/>
      <c r="DT27" s="952"/>
      <c r="DU27" s="953"/>
      <c r="DV27" s="954"/>
      <c r="DW27" s="955"/>
      <c r="DX27" s="955"/>
      <c r="DY27" s="955"/>
      <c r="DZ27" s="956"/>
      <c r="EA27" s="228"/>
    </row>
    <row r="28" spans="1:131" ht="26.25" customHeight="1" thickTop="1" x14ac:dyDescent="0.15">
      <c r="A28" s="240">
        <v>1</v>
      </c>
      <c r="B28" s="1015" t="s">
        <v>399</v>
      </c>
      <c r="C28" s="1016"/>
      <c r="D28" s="1016"/>
      <c r="E28" s="1016"/>
      <c r="F28" s="1016"/>
      <c r="G28" s="1016"/>
      <c r="H28" s="1016"/>
      <c r="I28" s="1016"/>
      <c r="J28" s="1016"/>
      <c r="K28" s="1016"/>
      <c r="L28" s="1016"/>
      <c r="M28" s="1016"/>
      <c r="N28" s="1016"/>
      <c r="O28" s="1016"/>
      <c r="P28" s="1017"/>
      <c r="Q28" s="1018">
        <v>836874</v>
      </c>
      <c r="R28" s="1019"/>
      <c r="S28" s="1019"/>
      <c r="T28" s="1019"/>
      <c r="U28" s="1019"/>
      <c r="V28" s="1019">
        <v>828983</v>
      </c>
      <c r="W28" s="1019"/>
      <c r="X28" s="1019"/>
      <c r="Y28" s="1019"/>
      <c r="Z28" s="1019"/>
      <c r="AA28" s="1019">
        <v>7891</v>
      </c>
      <c r="AB28" s="1019"/>
      <c r="AC28" s="1019"/>
      <c r="AD28" s="1019"/>
      <c r="AE28" s="1020"/>
      <c r="AF28" s="1021">
        <v>7891</v>
      </c>
      <c r="AG28" s="1019"/>
      <c r="AH28" s="1019"/>
      <c r="AI28" s="1019"/>
      <c r="AJ28" s="1022"/>
      <c r="AK28" s="1010">
        <v>56279</v>
      </c>
      <c r="AL28" s="1011"/>
      <c r="AM28" s="1011"/>
      <c r="AN28" s="1011"/>
      <c r="AO28" s="1011"/>
      <c r="AP28" s="1011" t="s">
        <v>519</v>
      </c>
      <c r="AQ28" s="1011"/>
      <c r="AR28" s="1011"/>
      <c r="AS28" s="1011"/>
      <c r="AT28" s="1011"/>
      <c r="AU28" s="1011" t="s">
        <v>519</v>
      </c>
      <c r="AV28" s="1011"/>
      <c r="AW28" s="1011"/>
      <c r="AX28" s="1011"/>
      <c r="AY28" s="1011"/>
      <c r="AZ28" s="1012" t="s">
        <v>519</v>
      </c>
      <c r="BA28" s="1012"/>
      <c r="BB28" s="1012"/>
      <c r="BC28" s="1012"/>
      <c r="BD28" s="1012"/>
      <c r="BE28" s="1013"/>
      <c r="BF28" s="1013"/>
      <c r="BG28" s="1013"/>
      <c r="BH28" s="1013"/>
      <c r="BI28" s="1014"/>
      <c r="BJ28" s="230"/>
      <c r="BK28" s="230"/>
      <c r="BL28" s="230"/>
      <c r="BM28" s="230"/>
      <c r="BN28" s="230"/>
      <c r="BO28" s="239"/>
      <c r="BP28" s="239"/>
      <c r="BQ28" s="236">
        <v>22</v>
      </c>
      <c r="BR28" s="237"/>
      <c r="BS28" s="954" t="s">
        <v>605</v>
      </c>
      <c r="BT28" s="955"/>
      <c r="BU28" s="955"/>
      <c r="BV28" s="955"/>
      <c r="BW28" s="955"/>
      <c r="BX28" s="955"/>
      <c r="BY28" s="955"/>
      <c r="BZ28" s="955"/>
      <c r="CA28" s="955"/>
      <c r="CB28" s="955"/>
      <c r="CC28" s="955"/>
      <c r="CD28" s="955"/>
      <c r="CE28" s="955"/>
      <c r="CF28" s="955"/>
      <c r="CG28" s="976"/>
      <c r="CH28" s="951">
        <v>-31</v>
      </c>
      <c r="CI28" s="952"/>
      <c r="CJ28" s="952"/>
      <c r="CK28" s="952"/>
      <c r="CL28" s="953"/>
      <c r="CM28" s="951">
        <v>3128</v>
      </c>
      <c r="CN28" s="952"/>
      <c r="CO28" s="952"/>
      <c r="CP28" s="952"/>
      <c r="CQ28" s="953"/>
      <c r="CR28" s="951">
        <v>2184</v>
      </c>
      <c r="CS28" s="952"/>
      <c r="CT28" s="952"/>
      <c r="CU28" s="952"/>
      <c r="CV28" s="953"/>
      <c r="CW28" s="951">
        <v>21</v>
      </c>
      <c r="CX28" s="952"/>
      <c r="CY28" s="952"/>
      <c r="CZ28" s="952"/>
      <c r="DA28" s="953"/>
      <c r="DB28" s="951" t="s">
        <v>519</v>
      </c>
      <c r="DC28" s="952"/>
      <c r="DD28" s="952"/>
      <c r="DE28" s="952"/>
      <c r="DF28" s="953"/>
      <c r="DG28" s="951" t="s">
        <v>519</v>
      </c>
      <c r="DH28" s="952"/>
      <c r="DI28" s="952"/>
      <c r="DJ28" s="952"/>
      <c r="DK28" s="953"/>
      <c r="DL28" s="951" t="s">
        <v>519</v>
      </c>
      <c r="DM28" s="952"/>
      <c r="DN28" s="952"/>
      <c r="DO28" s="952"/>
      <c r="DP28" s="953"/>
      <c r="DQ28" s="951"/>
      <c r="DR28" s="952"/>
      <c r="DS28" s="952"/>
      <c r="DT28" s="952"/>
      <c r="DU28" s="953"/>
      <c r="DV28" s="954"/>
      <c r="DW28" s="955"/>
      <c r="DX28" s="955"/>
      <c r="DY28" s="955"/>
      <c r="DZ28" s="956"/>
      <c r="EA28" s="228"/>
    </row>
    <row r="29" spans="1:131" ht="26.25" customHeight="1" x14ac:dyDescent="0.15">
      <c r="A29" s="240">
        <v>2</v>
      </c>
      <c r="B29" s="1001" t="s">
        <v>400</v>
      </c>
      <c r="C29" s="1002"/>
      <c r="D29" s="1002"/>
      <c r="E29" s="1002"/>
      <c r="F29" s="1002"/>
      <c r="G29" s="1002"/>
      <c r="H29" s="1002"/>
      <c r="I29" s="1002"/>
      <c r="J29" s="1002"/>
      <c r="K29" s="1002"/>
      <c r="L29" s="1002"/>
      <c r="M29" s="1002"/>
      <c r="N29" s="1002"/>
      <c r="O29" s="1002"/>
      <c r="P29" s="1003"/>
      <c r="Q29" s="1007">
        <v>675</v>
      </c>
      <c r="R29" s="1005"/>
      <c r="S29" s="1005"/>
      <c r="T29" s="1005"/>
      <c r="U29" s="1005"/>
      <c r="V29" s="1005">
        <v>613</v>
      </c>
      <c r="W29" s="1005"/>
      <c r="X29" s="1005"/>
      <c r="Y29" s="1005"/>
      <c r="Z29" s="1005"/>
      <c r="AA29" s="1005">
        <v>62</v>
      </c>
      <c r="AB29" s="1005"/>
      <c r="AC29" s="1005"/>
      <c r="AD29" s="1005"/>
      <c r="AE29" s="1008"/>
      <c r="AF29" s="1004">
        <v>2401</v>
      </c>
      <c r="AG29" s="1005"/>
      <c r="AH29" s="1005"/>
      <c r="AI29" s="1005"/>
      <c r="AJ29" s="1006"/>
      <c r="AK29" s="942">
        <v>85</v>
      </c>
      <c r="AL29" s="933"/>
      <c r="AM29" s="933"/>
      <c r="AN29" s="933"/>
      <c r="AO29" s="933"/>
      <c r="AP29" s="933">
        <v>844</v>
      </c>
      <c r="AQ29" s="933"/>
      <c r="AR29" s="933"/>
      <c r="AS29" s="933"/>
      <c r="AT29" s="933"/>
      <c r="AU29" s="933">
        <v>432</v>
      </c>
      <c r="AV29" s="933"/>
      <c r="AW29" s="933"/>
      <c r="AX29" s="933"/>
      <c r="AY29" s="933"/>
      <c r="AZ29" s="1009" t="s">
        <v>519</v>
      </c>
      <c r="BA29" s="1009"/>
      <c r="BB29" s="1009"/>
      <c r="BC29" s="1009"/>
      <c r="BD29" s="1009"/>
      <c r="BE29" s="934" t="s">
        <v>401</v>
      </c>
      <c r="BF29" s="934"/>
      <c r="BG29" s="934"/>
      <c r="BH29" s="934"/>
      <c r="BI29" s="935"/>
      <c r="BJ29" s="230"/>
      <c r="BK29" s="230"/>
      <c r="BL29" s="230"/>
      <c r="BM29" s="230"/>
      <c r="BN29" s="230"/>
      <c r="BO29" s="239"/>
      <c r="BP29" s="239"/>
      <c r="BQ29" s="236">
        <v>23</v>
      </c>
      <c r="BR29" s="237"/>
      <c r="BS29" s="954" t="s">
        <v>606</v>
      </c>
      <c r="BT29" s="955"/>
      <c r="BU29" s="955"/>
      <c r="BV29" s="955"/>
      <c r="BW29" s="955"/>
      <c r="BX29" s="955"/>
      <c r="BY29" s="955"/>
      <c r="BZ29" s="955"/>
      <c r="CA29" s="955"/>
      <c r="CB29" s="955"/>
      <c r="CC29" s="955"/>
      <c r="CD29" s="955"/>
      <c r="CE29" s="955"/>
      <c r="CF29" s="955"/>
      <c r="CG29" s="976"/>
      <c r="CH29" s="951">
        <v>0</v>
      </c>
      <c r="CI29" s="952"/>
      <c r="CJ29" s="952"/>
      <c r="CK29" s="952"/>
      <c r="CL29" s="953"/>
      <c r="CM29" s="951">
        <v>2125</v>
      </c>
      <c r="CN29" s="952"/>
      <c r="CO29" s="952"/>
      <c r="CP29" s="952"/>
      <c r="CQ29" s="953"/>
      <c r="CR29" s="951">
        <v>1000</v>
      </c>
      <c r="CS29" s="952"/>
      <c r="CT29" s="952"/>
      <c r="CU29" s="952"/>
      <c r="CV29" s="953"/>
      <c r="CW29" s="951" t="s">
        <v>519</v>
      </c>
      <c r="CX29" s="952"/>
      <c r="CY29" s="952"/>
      <c r="CZ29" s="952"/>
      <c r="DA29" s="953"/>
      <c r="DB29" s="951" t="s">
        <v>519</v>
      </c>
      <c r="DC29" s="952"/>
      <c r="DD29" s="952"/>
      <c r="DE29" s="952"/>
      <c r="DF29" s="953"/>
      <c r="DG29" s="951" t="s">
        <v>519</v>
      </c>
      <c r="DH29" s="952"/>
      <c r="DI29" s="952"/>
      <c r="DJ29" s="952"/>
      <c r="DK29" s="953"/>
      <c r="DL29" s="951" t="s">
        <v>519</v>
      </c>
      <c r="DM29" s="952"/>
      <c r="DN29" s="952"/>
      <c r="DO29" s="952"/>
      <c r="DP29" s="953"/>
      <c r="DQ29" s="951"/>
      <c r="DR29" s="952"/>
      <c r="DS29" s="952"/>
      <c r="DT29" s="952"/>
      <c r="DU29" s="953"/>
      <c r="DV29" s="954"/>
      <c r="DW29" s="955"/>
      <c r="DX29" s="955"/>
      <c r="DY29" s="955"/>
      <c r="DZ29" s="956"/>
      <c r="EA29" s="228"/>
    </row>
    <row r="30" spans="1:131" ht="26.25" customHeight="1" x14ac:dyDescent="0.15">
      <c r="A30" s="240">
        <v>3</v>
      </c>
      <c r="B30" s="1001" t="s">
        <v>402</v>
      </c>
      <c r="C30" s="1002"/>
      <c r="D30" s="1002"/>
      <c r="E30" s="1002"/>
      <c r="F30" s="1002"/>
      <c r="G30" s="1002"/>
      <c r="H30" s="1002"/>
      <c r="I30" s="1002"/>
      <c r="J30" s="1002"/>
      <c r="K30" s="1002"/>
      <c r="L30" s="1002"/>
      <c r="M30" s="1002"/>
      <c r="N30" s="1002"/>
      <c r="O30" s="1002"/>
      <c r="P30" s="1003"/>
      <c r="Q30" s="1007">
        <v>60865</v>
      </c>
      <c r="R30" s="1005"/>
      <c r="S30" s="1005"/>
      <c r="T30" s="1005"/>
      <c r="U30" s="1005"/>
      <c r="V30" s="1005">
        <v>62952</v>
      </c>
      <c r="W30" s="1005"/>
      <c r="X30" s="1005"/>
      <c r="Y30" s="1005"/>
      <c r="Z30" s="1005"/>
      <c r="AA30" s="1005">
        <v>-2087</v>
      </c>
      <c r="AB30" s="1005"/>
      <c r="AC30" s="1005"/>
      <c r="AD30" s="1005"/>
      <c r="AE30" s="1008"/>
      <c r="AF30" s="1004">
        <v>2169</v>
      </c>
      <c r="AG30" s="1005"/>
      <c r="AH30" s="1005"/>
      <c r="AI30" s="1005"/>
      <c r="AJ30" s="1006"/>
      <c r="AK30" s="942">
        <v>12457</v>
      </c>
      <c r="AL30" s="933"/>
      <c r="AM30" s="933"/>
      <c r="AN30" s="933"/>
      <c r="AO30" s="933"/>
      <c r="AP30" s="933">
        <v>162264</v>
      </c>
      <c r="AQ30" s="933"/>
      <c r="AR30" s="933"/>
      <c r="AS30" s="933"/>
      <c r="AT30" s="933"/>
      <c r="AU30" s="933">
        <v>117479</v>
      </c>
      <c r="AV30" s="933"/>
      <c r="AW30" s="933"/>
      <c r="AX30" s="933"/>
      <c r="AY30" s="933"/>
      <c r="AZ30" s="1009" t="s">
        <v>519</v>
      </c>
      <c r="BA30" s="1009"/>
      <c r="BB30" s="1009"/>
      <c r="BC30" s="1009"/>
      <c r="BD30" s="1009"/>
      <c r="BE30" s="934" t="s">
        <v>401</v>
      </c>
      <c r="BF30" s="934"/>
      <c r="BG30" s="934"/>
      <c r="BH30" s="934"/>
      <c r="BI30" s="935"/>
      <c r="BJ30" s="230"/>
      <c r="BK30" s="230"/>
      <c r="BL30" s="230"/>
      <c r="BM30" s="230"/>
      <c r="BN30" s="230"/>
      <c r="BO30" s="239"/>
      <c r="BP30" s="239"/>
      <c r="BQ30" s="236">
        <v>24</v>
      </c>
      <c r="BR30" s="237"/>
      <c r="BS30" s="954" t="s">
        <v>607</v>
      </c>
      <c r="BT30" s="955"/>
      <c r="BU30" s="955"/>
      <c r="BV30" s="955"/>
      <c r="BW30" s="955"/>
      <c r="BX30" s="955"/>
      <c r="BY30" s="955"/>
      <c r="BZ30" s="955"/>
      <c r="CA30" s="955"/>
      <c r="CB30" s="955"/>
      <c r="CC30" s="955"/>
      <c r="CD30" s="955"/>
      <c r="CE30" s="955"/>
      <c r="CF30" s="955"/>
      <c r="CG30" s="976"/>
      <c r="CH30" s="951">
        <v>61</v>
      </c>
      <c r="CI30" s="952"/>
      <c r="CJ30" s="952"/>
      <c r="CK30" s="952"/>
      <c r="CL30" s="953"/>
      <c r="CM30" s="951">
        <v>1958</v>
      </c>
      <c r="CN30" s="952"/>
      <c r="CO30" s="952"/>
      <c r="CP30" s="952"/>
      <c r="CQ30" s="953"/>
      <c r="CR30" s="951">
        <v>459</v>
      </c>
      <c r="CS30" s="952"/>
      <c r="CT30" s="952"/>
      <c r="CU30" s="952"/>
      <c r="CV30" s="953"/>
      <c r="CW30" s="951" t="s">
        <v>519</v>
      </c>
      <c r="CX30" s="952"/>
      <c r="CY30" s="952"/>
      <c r="CZ30" s="952"/>
      <c r="DA30" s="953"/>
      <c r="DB30" s="951" t="s">
        <v>519</v>
      </c>
      <c r="DC30" s="952"/>
      <c r="DD30" s="952"/>
      <c r="DE30" s="952"/>
      <c r="DF30" s="953"/>
      <c r="DG30" s="951" t="s">
        <v>519</v>
      </c>
      <c r="DH30" s="952"/>
      <c r="DI30" s="952"/>
      <c r="DJ30" s="952"/>
      <c r="DK30" s="953"/>
      <c r="DL30" s="951" t="s">
        <v>519</v>
      </c>
      <c r="DM30" s="952"/>
      <c r="DN30" s="952"/>
      <c r="DO30" s="952"/>
      <c r="DP30" s="953"/>
      <c r="DQ30" s="951"/>
      <c r="DR30" s="952"/>
      <c r="DS30" s="952"/>
      <c r="DT30" s="952"/>
      <c r="DU30" s="953"/>
      <c r="DV30" s="954"/>
      <c r="DW30" s="955"/>
      <c r="DX30" s="955"/>
      <c r="DY30" s="955"/>
      <c r="DZ30" s="956"/>
      <c r="EA30" s="228"/>
    </row>
    <row r="31" spans="1:131" ht="26.25" customHeight="1" x14ac:dyDescent="0.15">
      <c r="A31" s="240">
        <v>4</v>
      </c>
      <c r="B31" s="1001" t="s">
        <v>403</v>
      </c>
      <c r="C31" s="1002"/>
      <c r="D31" s="1002"/>
      <c r="E31" s="1002"/>
      <c r="F31" s="1002"/>
      <c r="G31" s="1002"/>
      <c r="H31" s="1002"/>
      <c r="I31" s="1002"/>
      <c r="J31" s="1002"/>
      <c r="K31" s="1002"/>
      <c r="L31" s="1002"/>
      <c r="M31" s="1002"/>
      <c r="N31" s="1002"/>
      <c r="O31" s="1002"/>
      <c r="P31" s="1003"/>
      <c r="Q31" s="1007">
        <v>2085</v>
      </c>
      <c r="R31" s="1005"/>
      <c r="S31" s="1005"/>
      <c r="T31" s="1005"/>
      <c r="U31" s="1005"/>
      <c r="V31" s="1005">
        <v>973</v>
      </c>
      <c r="W31" s="1005"/>
      <c r="X31" s="1005"/>
      <c r="Y31" s="1005"/>
      <c r="Z31" s="1005"/>
      <c r="AA31" s="1005">
        <v>1112</v>
      </c>
      <c r="AB31" s="1005"/>
      <c r="AC31" s="1005"/>
      <c r="AD31" s="1005"/>
      <c r="AE31" s="1008"/>
      <c r="AF31" s="1004">
        <v>18494</v>
      </c>
      <c r="AG31" s="1005"/>
      <c r="AH31" s="1005"/>
      <c r="AI31" s="1005"/>
      <c r="AJ31" s="1006"/>
      <c r="AK31" s="942" t="s">
        <v>519</v>
      </c>
      <c r="AL31" s="933"/>
      <c r="AM31" s="933"/>
      <c r="AN31" s="933"/>
      <c r="AO31" s="933"/>
      <c r="AP31" s="933">
        <v>97519</v>
      </c>
      <c r="AQ31" s="933"/>
      <c r="AR31" s="933"/>
      <c r="AS31" s="933"/>
      <c r="AT31" s="933"/>
      <c r="AU31" s="933" t="s">
        <v>519</v>
      </c>
      <c r="AV31" s="933"/>
      <c r="AW31" s="933"/>
      <c r="AX31" s="933"/>
      <c r="AY31" s="933"/>
      <c r="AZ31" s="1009" t="s">
        <v>519</v>
      </c>
      <c r="BA31" s="1009"/>
      <c r="BB31" s="1009"/>
      <c r="BC31" s="1009"/>
      <c r="BD31" s="1009"/>
      <c r="BE31" s="934" t="s">
        <v>404</v>
      </c>
      <c r="BF31" s="934"/>
      <c r="BG31" s="934"/>
      <c r="BH31" s="934"/>
      <c r="BI31" s="935"/>
      <c r="BJ31" s="230"/>
      <c r="BK31" s="230"/>
      <c r="BL31" s="230"/>
      <c r="BM31" s="230"/>
      <c r="BN31" s="230"/>
      <c r="BO31" s="239"/>
      <c r="BP31" s="239"/>
      <c r="BQ31" s="236">
        <v>25</v>
      </c>
      <c r="BR31" s="237"/>
      <c r="BS31" s="954" t="s">
        <v>608</v>
      </c>
      <c r="BT31" s="955"/>
      <c r="BU31" s="955"/>
      <c r="BV31" s="955"/>
      <c r="BW31" s="955"/>
      <c r="BX31" s="955"/>
      <c r="BY31" s="955"/>
      <c r="BZ31" s="955"/>
      <c r="CA31" s="955"/>
      <c r="CB31" s="955"/>
      <c r="CC31" s="955"/>
      <c r="CD31" s="955"/>
      <c r="CE31" s="955"/>
      <c r="CF31" s="955"/>
      <c r="CG31" s="976"/>
      <c r="CH31" s="951">
        <v>7</v>
      </c>
      <c r="CI31" s="952"/>
      <c r="CJ31" s="952"/>
      <c r="CK31" s="952"/>
      <c r="CL31" s="953"/>
      <c r="CM31" s="951">
        <v>542</v>
      </c>
      <c r="CN31" s="952"/>
      <c r="CO31" s="952"/>
      <c r="CP31" s="952"/>
      <c r="CQ31" s="953"/>
      <c r="CR31" s="951">
        <v>22</v>
      </c>
      <c r="CS31" s="952"/>
      <c r="CT31" s="952"/>
      <c r="CU31" s="952"/>
      <c r="CV31" s="953"/>
      <c r="CW31" s="951" t="s">
        <v>519</v>
      </c>
      <c r="CX31" s="952"/>
      <c r="CY31" s="952"/>
      <c r="CZ31" s="952"/>
      <c r="DA31" s="953"/>
      <c r="DB31" s="951" t="s">
        <v>519</v>
      </c>
      <c r="DC31" s="952"/>
      <c r="DD31" s="952"/>
      <c r="DE31" s="952"/>
      <c r="DF31" s="953"/>
      <c r="DG31" s="951" t="s">
        <v>519</v>
      </c>
      <c r="DH31" s="952"/>
      <c r="DI31" s="952"/>
      <c r="DJ31" s="952"/>
      <c r="DK31" s="953"/>
      <c r="DL31" s="951" t="s">
        <v>519</v>
      </c>
      <c r="DM31" s="952"/>
      <c r="DN31" s="952"/>
      <c r="DO31" s="952"/>
      <c r="DP31" s="953"/>
      <c r="DQ31" s="951"/>
      <c r="DR31" s="952"/>
      <c r="DS31" s="952"/>
      <c r="DT31" s="952"/>
      <c r="DU31" s="953"/>
      <c r="DV31" s="954"/>
      <c r="DW31" s="955"/>
      <c r="DX31" s="955"/>
      <c r="DY31" s="955"/>
      <c r="DZ31" s="956"/>
      <c r="EA31" s="228"/>
    </row>
    <row r="32" spans="1:131" ht="26.25" customHeight="1" x14ac:dyDescent="0.15">
      <c r="A32" s="240">
        <v>5</v>
      </c>
      <c r="B32" s="1001" t="s">
        <v>405</v>
      </c>
      <c r="C32" s="1002"/>
      <c r="D32" s="1002"/>
      <c r="E32" s="1002"/>
      <c r="F32" s="1002"/>
      <c r="G32" s="1002"/>
      <c r="H32" s="1002"/>
      <c r="I32" s="1002"/>
      <c r="J32" s="1002"/>
      <c r="K32" s="1002"/>
      <c r="L32" s="1002"/>
      <c r="M32" s="1002"/>
      <c r="N32" s="1002"/>
      <c r="O32" s="1002"/>
      <c r="P32" s="1003"/>
      <c r="Q32" s="1007">
        <v>9233</v>
      </c>
      <c r="R32" s="1005"/>
      <c r="S32" s="1005"/>
      <c r="T32" s="1005"/>
      <c r="U32" s="1005"/>
      <c r="V32" s="1005">
        <v>8350</v>
      </c>
      <c r="W32" s="1005"/>
      <c r="X32" s="1005"/>
      <c r="Y32" s="1005"/>
      <c r="Z32" s="1005"/>
      <c r="AA32" s="1005">
        <v>883</v>
      </c>
      <c r="AB32" s="1005"/>
      <c r="AC32" s="1005"/>
      <c r="AD32" s="1005"/>
      <c r="AE32" s="1008"/>
      <c r="AF32" s="1004">
        <v>1070</v>
      </c>
      <c r="AG32" s="1005"/>
      <c r="AH32" s="1005"/>
      <c r="AI32" s="1005"/>
      <c r="AJ32" s="1006"/>
      <c r="AK32" s="942" t="s">
        <v>519</v>
      </c>
      <c r="AL32" s="933"/>
      <c r="AM32" s="933"/>
      <c r="AN32" s="933"/>
      <c r="AO32" s="933"/>
      <c r="AP32" s="933">
        <v>10661</v>
      </c>
      <c r="AQ32" s="933"/>
      <c r="AR32" s="933"/>
      <c r="AS32" s="933"/>
      <c r="AT32" s="933"/>
      <c r="AU32" s="933" t="s">
        <v>519</v>
      </c>
      <c r="AV32" s="933"/>
      <c r="AW32" s="933"/>
      <c r="AX32" s="933"/>
      <c r="AY32" s="933"/>
      <c r="AZ32" s="1009" t="s">
        <v>519</v>
      </c>
      <c r="BA32" s="1009"/>
      <c r="BB32" s="1009"/>
      <c r="BC32" s="1009"/>
      <c r="BD32" s="1009"/>
      <c r="BE32" s="934" t="s">
        <v>406</v>
      </c>
      <c r="BF32" s="934"/>
      <c r="BG32" s="934"/>
      <c r="BH32" s="934"/>
      <c r="BI32" s="935"/>
      <c r="BJ32" s="230"/>
      <c r="BK32" s="230"/>
      <c r="BL32" s="230"/>
      <c r="BM32" s="230"/>
      <c r="BN32" s="230"/>
      <c r="BO32" s="239"/>
      <c r="BP32" s="239"/>
      <c r="BQ32" s="236">
        <v>26</v>
      </c>
      <c r="BR32" s="237"/>
      <c r="BS32" s="954" t="s">
        <v>609</v>
      </c>
      <c r="BT32" s="955"/>
      <c r="BU32" s="955"/>
      <c r="BV32" s="955"/>
      <c r="BW32" s="955"/>
      <c r="BX32" s="955"/>
      <c r="BY32" s="955"/>
      <c r="BZ32" s="955"/>
      <c r="CA32" s="955"/>
      <c r="CB32" s="955"/>
      <c r="CC32" s="955"/>
      <c r="CD32" s="955"/>
      <c r="CE32" s="955"/>
      <c r="CF32" s="955"/>
      <c r="CG32" s="976"/>
      <c r="CH32" s="951">
        <v>183</v>
      </c>
      <c r="CI32" s="952"/>
      <c r="CJ32" s="952"/>
      <c r="CK32" s="952"/>
      <c r="CL32" s="953"/>
      <c r="CM32" s="951">
        <v>1597</v>
      </c>
      <c r="CN32" s="952"/>
      <c r="CO32" s="952"/>
      <c r="CP32" s="952"/>
      <c r="CQ32" s="953"/>
      <c r="CR32" s="951">
        <v>88</v>
      </c>
      <c r="CS32" s="952"/>
      <c r="CT32" s="952"/>
      <c r="CU32" s="952"/>
      <c r="CV32" s="953"/>
      <c r="CW32" s="951" t="s">
        <v>519</v>
      </c>
      <c r="CX32" s="952"/>
      <c r="CY32" s="952"/>
      <c r="CZ32" s="952"/>
      <c r="DA32" s="953"/>
      <c r="DB32" s="951" t="s">
        <v>519</v>
      </c>
      <c r="DC32" s="952"/>
      <c r="DD32" s="952"/>
      <c r="DE32" s="952"/>
      <c r="DF32" s="953"/>
      <c r="DG32" s="951" t="s">
        <v>519</v>
      </c>
      <c r="DH32" s="952"/>
      <c r="DI32" s="952"/>
      <c r="DJ32" s="952"/>
      <c r="DK32" s="953"/>
      <c r="DL32" s="951" t="s">
        <v>519</v>
      </c>
      <c r="DM32" s="952"/>
      <c r="DN32" s="952"/>
      <c r="DO32" s="952"/>
      <c r="DP32" s="953"/>
      <c r="DQ32" s="951"/>
      <c r="DR32" s="952"/>
      <c r="DS32" s="952"/>
      <c r="DT32" s="952"/>
      <c r="DU32" s="953"/>
      <c r="DV32" s="954"/>
      <c r="DW32" s="955"/>
      <c r="DX32" s="955"/>
      <c r="DY32" s="955"/>
      <c r="DZ32" s="956"/>
      <c r="EA32" s="228"/>
    </row>
    <row r="33" spans="1:131" ht="26.25" customHeight="1" x14ac:dyDescent="0.15">
      <c r="A33" s="240">
        <v>6</v>
      </c>
      <c r="B33" s="1001" t="s">
        <v>407</v>
      </c>
      <c r="C33" s="1002"/>
      <c r="D33" s="1002"/>
      <c r="E33" s="1002"/>
      <c r="F33" s="1002"/>
      <c r="G33" s="1002"/>
      <c r="H33" s="1002"/>
      <c r="I33" s="1002"/>
      <c r="J33" s="1002"/>
      <c r="K33" s="1002"/>
      <c r="L33" s="1002"/>
      <c r="M33" s="1002"/>
      <c r="N33" s="1002"/>
      <c r="O33" s="1002"/>
      <c r="P33" s="1003"/>
      <c r="Q33" s="1007">
        <v>6379</v>
      </c>
      <c r="R33" s="1005"/>
      <c r="S33" s="1005"/>
      <c r="T33" s="1005"/>
      <c r="U33" s="1005"/>
      <c r="V33" s="1005">
        <v>6379</v>
      </c>
      <c r="W33" s="1005"/>
      <c r="X33" s="1005"/>
      <c r="Y33" s="1005"/>
      <c r="Z33" s="1005"/>
      <c r="AA33" s="1005" t="s">
        <v>519</v>
      </c>
      <c r="AB33" s="1005"/>
      <c r="AC33" s="1005"/>
      <c r="AD33" s="1005"/>
      <c r="AE33" s="1008"/>
      <c r="AF33" s="1004" t="s">
        <v>519</v>
      </c>
      <c r="AG33" s="1005"/>
      <c r="AH33" s="1005"/>
      <c r="AI33" s="1005"/>
      <c r="AJ33" s="1006"/>
      <c r="AK33" s="942">
        <v>6137</v>
      </c>
      <c r="AL33" s="933"/>
      <c r="AM33" s="933"/>
      <c r="AN33" s="933"/>
      <c r="AO33" s="933"/>
      <c r="AP33" s="933">
        <v>6087</v>
      </c>
      <c r="AQ33" s="933"/>
      <c r="AR33" s="933"/>
      <c r="AS33" s="933"/>
      <c r="AT33" s="933"/>
      <c r="AU33" s="933">
        <v>6087</v>
      </c>
      <c r="AV33" s="933"/>
      <c r="AW33" s="933"/>
      <c r="AX33" s="933"/>
      <c r="AY33" s="933"/>
      <c r="AZ33" s="1009" t="s">
        <v>519</v>
      </c>
      <c r="BA33" s="1009"/>
      <c r="BB33" s="1009"/>
      <c r="BC33" s="1009"/>
      <c r="BD33" s="1009"/>
      <c r="BE33" s="934" t="s">
        <v>406</v>
      </c>
      <c r="BF33" s="934"/>
      <c r="BG33" s="934"/>
      <c r="BH33" s="934"/>
      <c r="BI33" s="935"/>
      <c r="BJ33" s="230"/>
      <c r="BK33" s="230"/>
      <c r="BL33" s="230"/>
      <c r="BM33" s="230"/>
      <c r="BN33" s="230"/>
      <c r="BO33" s="239"/>
      <c r="BP33" s="239"/>
      <c r="BQ33" s="236">
        <v>27</v>
      </c>
      <c r="BR33" s="237"/>
      <c r="BS33" s="954" t="s">
        <v>610</v>
      </c>
      <c r="BT33" s="955"/>
      <c r="BU33" s="955"/>
      <c r="BV33" s="955"/>
      <c r="BW33" s="955"/>
      <c r="BX33" s="955"/>
      <c r="BY33" s="955"/>
      <c r="BZ33" s="955"/>
      <c r="CA33" s="955"/>
      <c r="CB33" s="955"/>
      <c r="CC33" s="955"/>
      <c r="CD33" s="955"/>
      <c r="CE33" s="955"/>
      <c r="CF33" s="955"/>
      <c r="CG33" s="976"/>
      <c r="CH33" s="951">
        <v>-19</v>
      </c>
      <c r="CI33" s="952"/>
      <c r="CJ33" s="952"/>
      <c r="CK33" s="952"/>
      <c r="CL33" s="953"/>
      <c r="CM33" s="951">
        <v>17</v>
      </c>
      <c r="CN33" s="952"/>
      <c r="CO33" s="952"/>
      <c r="CP33" s="952"/>
      <c r="CQ33" s="953"/>
      <c r="CR33" s="951">
        <v>1</v>
      </c>
      <c r="CS33" s="952"/>
      <c r="CT33" s="952"/>
      <c r="CU33" s="952"/>
      <c r="CV33" s="953"/>
      <c r="CW33" s="951">
        <v>296</v>
      </c>
      <c r="CX33" s="952"/>
      <c r="CY33" s="952"/>
      <c r="CZ33" s="952"/>
      <c r="DA33" s="953"/>
      <c r="DB33" s="951" t="s">
        <v>519</v>
      </c>
      <c r="DC33" s="952"/>
      <c r="DD33" s="952"/>
      <c r="DE33" s="952"/>
      <c r="DF33" s="953"/>
      <c r="DG33" s="951" t="s">
        <v>519</v>
      </c>
      <c r="DH33" s="952"/>
      <c r="DI33" s="952"/>
      <c r="DJ33" s="952"/>
      <c r="DK33" s="953"/>
      <c r="DL33" s="951" t="s">
        <v>519</v>
      </c>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t="s">
        <v>611</v>
      </c>
      <c r="BT34" s="955"/>
      <c r="BU34" s="955"/>
      <c r="BV34" s="955"/>
      <c r="BW34" s="955"/>
      <c r="BX34" s="955"/>
      <c r="BY34" s="955"/>
      <c r="BZ34" s="955"/>
      <c r="CA34" s="955"/>
      <c r="CB34" s="955"/>
      <c r="CC34" s="955"/>
      <c r="CD34" s="955"/>
      <c r="CE34" s="955"/>
      <c r="CF34" s="955"/>
      <c r="CG34" s="976"/>
      <c r="CH34" s="951">
        <v>-198</v>
      </c>
      <c r="CI34" s="952"/>
      <c r="CJ34" s="952"/>
      <c r="CK34" s="952"/>
      <c r="CL34" s="953"/>
      <c r="CM34" s="951">
        <v>4337</v>
      </c>
      <c r="CN34" s="952"/>
      <c r="CO34" s="952"/>
      <c r="CP34" s="952"/>
      <c r="CQ34" s="953"/>
      <c r="CR34" s="951">
        <v>300</v>
      </c>
      <c r="CS34" s="952"/>
      <c r="CT34" s="952"/>
      <c r="CU34" s="952"/>
      <c r="CV34" s="953"/>
      <c r="CW34" s="951" t="s">
        <v>519</v>
      </c>
      <c r="CX34" s="952"/>
      <c r="CY34" s="952"/>
      <c r="CZ34" s="952"/>
      <c r="DA34" s="953"/>
      <c r="DB34" s="951" t="s">
        <v>519</v>
      </c>
      <c r="DC34" s="952"/>
      <c r="DD34" s="952"/>
      <c r="DE34" s="952"/>
      <c r="DF34" s="953"/>
      <c r="DG34" s="951" t="s">
        <v>519</v>
      </c>
      <c r="DH34" s="952"/>
      <c r="DI34" s="952"/>
      <c r="DJ34" s="952"/>
      <c r="DK34" s="953"/>
      <c r="DL34" s="951" t="s">
        <v>519</v>
      </c>
      <c r="DM34" s="952"/>
      <c r="DN34" s="952"/>
      <c r="DO34" s="952"/>
      <c r="DP34" s="953"/>
      <c r="DQ34" s="951"/>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t="s">
        <v>612</v>
      </c>
      <c r="BT35" s="955"/>
      <c r="BU35" s="955"/>
      <c r="BV35" s="955"/>
      <c r="BW35" s="955"/>
      <c r="BX35" s="955"/>
      <c r="BY35" s="955"/>
      <c r="BZ35" s="955"/>
      <c r="CA35" s="955"/>
      <c r="CB35" s="955"/>
      <c r="CC35" s="955"/>
      <c r="CD35" s="955"/>
      <c r="CE35" s="955"/>
      <c r="CF35" s="955"/>
      <c r="CG35" s="976"/>
      <c r="CH35" s="951">
        <v>1930</v>
      </c>
      <c r="CI35" s="952"/>
      <c r="CJ35" s="952"/>
      <c r="CK35" s="952"/>
      <c r="CL35" s="953"/>
      <c r="CM35" s="951">
        <v>25482</v>
      </c>
      <c r="CN35" s="952"/>
      <c r="CO35" s="952"/>
      <c r="CP35" s="952"/>
      <c r="CQ35" s="953"/>
      <c r="CR35" s="951">
        <v>9463</v>
      </c>
      <c r="CS35" s="952"/>
      <c r="CT35" s="952"/>
      <c r="CU35" s="952"/>
      <c r="CV35" s="953"/>
      <c r="CW35" s="951">
        <v>89</v>
      </c>
      <c r="CX35" s="952"/>
      <c r="CY35" s="952"/>
      <c r="CZ35" s="952"/>
      <c r="DA35" s="953"/>
      <c r="DB35" s="951" t="s">
        <v>519</v>
      </c>
      <c r="DC35" s="952"/>
      <c r="DD35" s="952"/>
      <c r="DE35" s="952"/>
      <c r="DF35" s="953"/>
      <c r="DG35" s="951" t="s">
        <v>519</v>
      </c>
      <c r="DH35" s="952"/>
      <c r="DI35" s="952"/>
      <c r="DJ35" s="952"/>
      <c r="DK35" s="953"/>
      <c r="DL35" s="951" t="s">
        <v>519</v>
      </c>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t="s">
        <v>613</v>
      </c>
      <c r="BT36" s="955"/>
      <c r="BU36" s="955"/>
      <c r="BV36" s="955"/>
      <c r="BW36" s="955"/>
      <c r="BX36" s="955"/>
      <c r="BY36" s="955"/>
      <c r="BZ36" s="955"/>
      <c r="CA36" s="955"/>
      <c r="CB36" s="955"/>
      <c r="CC36" s="955"/>
      <c r="CD36" s="955"/>
      <c r="CE36" s="955"/>
      <c r="CF36" s="955"/>
      <c r="CG36" s="976"/>
      <c r="CH36" s="951">
        <v>-963</v>
      </c>
      <c r="CI36" s="952"/>
      <c r="CJ36" s="952"/>
      <c r="CK36" s="952"/>
      <c r="CL36" s="953"/>
      <c r="CM36" s="951">
        <v>9525</v>
      </c>
      <c r="CN36" s="952"/>
      <c r="CO36" s="952"/>
      <c r="CP36" s="952"/>
      <c r="CQ36" s="953"/>
      <c r="CR36" s="951">
        <v>7110</v>
      </c>
      <c r="CS36" s="952"/>
      <c r="CT36" s="952"/>
      <c r="CU36" s="952"/>
      <c r="CV36" s="953"/>
      <c r="CW36" s="951" t="s">
        <v>519</v>
      </c>
      <c r="CX36" s="952"/>
      <c r="CY36" s="952"/>
      <c r="CZ36" s="952"/>
      <c r="DA36" s="953"/>
      <c r="DB36" s="951">
        <v>20328</v>
      </c>
      <c r="DC36" s="952"/>
      <c r="DD36" s="952"/>
      <c r="DE36" s="952"/>
      <c r="DF36" s="953"/>
      <c r="DG36" s="951" t="s">
        <v>519</v>
      </c>
      <c r="DH36" s="952"/>
      <c r="DI36" s="952"/>
      <c r="DJ36" s="952"/>
      <c r="DK36" s="953"/>
      <c r="DL36" s="951" t="s">
        <v>519</v>
      </c>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t="s">
        <v>614</v>
      </c>
      <c r="BT37" s="955"/>
      <c r="BU37" s="955"/>
      <c r="BV37" s="955"/>
      <c r="BW37" s="955"/>
      <c r="BX37" s="955"/>
      <c r="BY37" s="955"/>
      <c r="BZ37" s="955"/>
      <c r="CA37" s="955"/>
      <c r="CB37" s="955"/>
      <c r="CC37" s="955"/>
      <c r="CD37" s="955"/>
      <c r="CE37" s="955"/>
      <c r="CF37" s="955"/>
      <c r="CG37" s="976"/>
      <c r="CH37" s="951">
        <v>312</v>
      </c>
      <c r="CI37" s="952"/>
      <c r="CJ37" s="952"/>
      <c r="CK37" s="952"/>
      <c r="CL37" s="953"/>
      <c r="CM37" s="951">
        <v>8459</v>
      </c>
      <c r="CN37" s="952"/>
      <c r="CO37" s="952"/>
      <c r="CP37" s="952"/>
      <c r="CQ37" s="953"/>
      <c r="CR37" s="951">
        <v>375</v>
      </c>
      <c r="CS37" s="952"/>
      <c r="CT37" s="952"/>
      <c r="CU37" s="952"/>
      <c r="CV37" s="953"/>
      <c r="CW37" s="951" t="s">
        <v>519</v>
      </c>
      <c r="CX37" s="952"/>
      <c r="CY37" s="952"/>
      <c r="CZ37" s="952"/>
      <c r="DA37" s="953"/>
      <c r="DB37" s="951" t="s">
        <v>519</v>
      </c>
      <c r="DC37" s="952"/>
      <c r="DD37" s="952"/>
      <c r="DE37" s="952"/>
      <c r="DF37" s="953"/>
      <c r="DG37" s="951" t="s">
        <v>519</v>
      </c>
      <c r="DH37" s="952"/>
      <c r="DI37" s="952"/>
      <c r="DJ37" s="952"/>
      <c r="DK37" s="953"/>
      <c r="DL37" s="951" t="s">
        <v>519</v>
      </c>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t="s">
        <v>615</v>
      </c>
      <c r="BT38" s="955"/>
      <c r="BU38" s="955"/>
      <c r="BV38" s="955"/>
      <c r="BW38" s="955"/>
      <c r="BX38" s="955"/>
      <c r="BY38" s="955"/>
      <c r="BZ38" s="955"/>
      <c r="CA38" s="955"/>
      <c r="CB38" s="955"/>
      <c r="CC38" s="955"/>
      <c r="CD38" s="955"/>
      <c r="CE38" s="955"/>
      <c r="CF38" s="955"/>
      <c r="CG38" s="976"/>
      <c r="CH38" s="951">
        <v>457</v>
      </c>
      <c r="CI38" s="952"/>
      <c r="CJ38" s="952"/>
      <c r="CK38" s="952"/>
      <c r="CL38" s="953"/>
      <c r="CM38" s="951">
        <v>4470</v>
      </c>
      <c r="CN38" s="952"/>
      <c r="CO38" s="952"/>
      <c r="CP38" s="952"/>
      <c r="CQ38" s="953"/>
      <c r="CR38" s="951">
        <v>54</v>
      </c>
      <c r="CS38" s="952"/>
      <c r="CT38" s="952"/>
      <c r="CU38" s="952"/>
      <c r="CV38" s="953"/>
      <c r="CW38" s="951">
        <v>26</v>
      </c>
      <c r="CX38" s="952"/>
      <c r="CY38" s="952"/>
      <c r="CZ38" s="952"/>
      <c r="DA38" s="953"/>
      <c r="DB38" s="951" t="s">
        <v>519</v>
      </c>
      <c r="DC38" s="952"/>
      <c r="DD38" s="952"/>
      <c r="DE38" s="952"/>
      <c r="DF38" s="953"/>
      <c r="DG38" s="951" t="s">
        <v>519</v>
      </c>
      <c r="DH38" s="952"/>
      <c r="DI38" s="952"/>
      <c r="DJ38" s="952"/>
      <c r="DK38" s="953"/>
      <c r="DL38" s="951" t="s">
        <v>519</v>
      </c>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t="s">
        <v>626</v>
      </c>
      <c r="BS39" s="954" t="s">
        <v>616</v>
      </c>
      <c r="BT39" s="955"/>
      <c r="BU39" s="955"/>
      <c r="BV39" s="955"/>
      <c r="BW39" s="955"/>
      <c r="BX39" s="955"/>
      <c r="BY39" s="955"/>
      <c r="BZ39" s="955"/>
      <c r="CA39" s="955"/>
      <c r="CB39" s="955"/>
      <c r="CC39" s="955"/>
      <c r="CD39" s="955"/>
      <c r="CE39" s="955"/>
      <c r="CF39" s="955"/>
      <c r="CG39" s="976"/>
      <c r="CH39" s="951">
        <v>2184</v>
      </c>
      <c r="CI39" s="952"/>
      <c r="CJ39" s="952"/>
      <c r="CK39" s="952"/>
      <c r="CL39" s="953"/>
      <c r="CM39" s="951">
        <v>63682</v>
      </c>
      <c r="CN39" s="952"/>
      <c r="CO39" s="952"/>
      <c r="CP39" s="952"/>
      <c r="CQ39" s="953"/>
      <c r="CR39" s="951">
        <v>31</v>
      </c>
      <c r="CS39" s="952"/>
      <c r="CT39" s="952"/>
      <c r="CU39" s="952"/>
      <c r="CV39" s="953"/>
      <c r="CW39" s="951">
        <v>477</v>
      </c>
      <c r="CX39" s="952"/>
      <c r="CY39" s="952"/>
      <c r="CZ39" s="952"/>
      <c r="DA39" s="953"/>
      <c r="DB39" s="951">
        <v>22505</v>
      </c>
      <c r="DC39" s="952"/>
      <c r="DD39" s="952"/>
      <c r="DE39" s="952"/>
      <c r="DF39" s="953"/>
      <c r="DG39" s="951" t="s">
        <v>519</v>
      </c>
      <c r="DH39" s="952"/>
      <c r="DI39" s="952"/>
      <c r="DJ39" s="952"/>
      <c r="DK39" s="953"/>
      <c r="DL39" s="951">
        <v>27157</v>
      </c>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t="s">
        <v>626</v>
      </c>
      <c r="BS40" s="954" t="s">
        <v>617</v>
      </c>
      <c r="BT40" s="955"/>
      <c r="BU40" s="955"/>
      <c r="BV40" s="955"/>
      <c r="BW40" s="955"/>
      <c r="BX40" s="955"/>
      <c r="BY40" s="955"/>
      <c r="BZ40" s="955"/>
      <c r="CA40" s="955"/>
      <c r="CB40" s="955"/>
      <c r="CC40" s="955"/>
      <c r="CD40" s="955"/>
      <c r="CE40" s="955"/>
      <c r="CF40" s="955"/>
      <c r="CG40" s="976"/>
      <c r="CH40" s="951">
        <v>0</v>
      </c>
      <c r="CI40" s="952"/>
      <c r="CJ40" s="952"/>
      <c r="CK40" s="952"/>
      <c r="CL40" s="953"/>
      <c r="CM40" s="951">
        <v>54226.019</v>
      </c>
      <c r="CN40" s="952"/>
      <c r="CO40" s="952"/>
      <c r="CP40" s="952"/>
      <c r="CQ40" s="953"/>
      <c r="CR40" s="951">
        <v>50017</v>
      </c>
      <c r="CS40" s="952"/>
      <c r="CT40" s="952"/>
      <c r="CU40" s="952"/>
      <c r="CV40" s="953"/>
      <c r="CW40" s="951" t="s">
        <v>519</v>
      </c>
      <c r="CX40" s="952"/>
      <c r="CY40" s="952"/>
      <c r="CZ40" s="952"/>
      <c r="DA40" s="953"/>
      <c r="DB40" s="951">
        <v>593</v>
      </c>
      <c r="DC40" s="952"/>
      <c r="DD40" s="952"/>
      <c r="DE40" s="952"/>
      <c r="DF40" s="953"/>
      <c r="DG40" s="951">
        <v>1901</v>
      </c>
      <c r="DH40" s="952"/>
      <c r="DI40" s="952"/>
      <c r="DJ40" s="952"/>
      <c r="DK40" s="953"/>
      <c r="DL40" s="951" t="s">
        <v>519</v>
      </c>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t="s">
        <v>626</v>
      </c>
      <c r="BS41" s="954" t="s">
        <v>618</v>
      </c>
      <c r="BT41" s="955"/>
      <c r="BU41" s="955"/>
      <c r="BV41" s="955"/>
      <c r="BW41" s="955"/>
      <c r="BX41" s="955"/>
      <c r="BY41" s="955"/>
      <c r="BZ41" s="955"/>
      <c r="CA41" s="955"/>
      <c r="CB41" s="955"/>
      <c r="CC41" s="955"/>
      <c r="CD41" s="955"/>
      <c r="CE41" s="955"/>
      <c r="CF41" s="955"/>
      <c r="CG41" s="976"/>
      <c r="CH41" s="951">
        <v>-1</v>
      </c>
      <c r="CI41" s="952"/>
      <c r="CJ41" s="952"/>
      <c r="CK41" s="952"/>
      <c r="CL41" s="953"/>
      <c r="CM41" s="951">
        <v>903</v>
      </c>
      <c r="CN41" s="952"/>
      <c r="CO41" s="952"/>
      <c r="CP41" s="952"/>
      <c r="CQ41" s="953"/>
      <c r="CR41" s="951">
        <v>30</v>
      </c>
      <c r="CS41" s="952"/>
      <c r="CT41" s="952"/>
      <c r="CU41" s="952"/>
      <c r="CV41" s="953"/>
      <c r="CW41" s="951" t="s">
        <v>519</v>
      </c>
      <c r="CX41" s="952"/>
      <c r="CY41" s="952"/>
      <c r="CZ41" s="952"/>
      <c r="DA41" s="953"/>
      <c r="DB41" s="951" t="s">
        <v>519</v>
      </c>
      <c r="DC41" s="952"/>
      <c r="DD41" s="952"/>
      <c r="DE41" s="952"/>
      <c r="DF41" s="953"/>
      <c r="DG41" s="951">
        <v>4695</v>
      </c>
      <c r="DH41" s="952"/>
      <c r="DI41" s="952"/>
      <c r="DJ41" s="952"/>
      <c r="DK41" s="953"/>
      <c r="DL41" s="951" t="s">
        <v>519</v>
      </c>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t="s">
        <v>626</v>
      </c>
      <c r="BS42" s="954" t="s">
        <v>619</v>
      </c>
      <c r="BT42" s="955"/>
      <c r="BU42" s="955"/>
      <c r="BV42" s="955"/>
      <c r="BW42" s="955"/>
      <c r="BX42" s="955"/>
      <c r="BY42" s="955"/>
      <c r="BZ42" s="955"/>
      <c r="CA42" s="955"/>
      <c r="CB42" s="955"/>
      <c r="CC42" s="955"/>
      <c r="CD42" s="955"/>
      <c r="CE42" s="955"/>
      <c r="CF42" s="955"/>
      <c r="CG42" s="976"/>
      <c r="CH42" s="951">
        <v>-1107</v>
      </c>
      <c r="CI42" s="952"/>
      <c r="CJ42" s="952"/>
      <c r="CK42" s="952"/>
      <c r="CL42" s="953"/>
      <c r="CM42" s="951">
        <v>147341</v>
      </c>
      <c r="CN42" s="952"/>
      <c r="CO42" s="952"/>
      <c r="CP42" s="952"/>
      <c r="CQ42" s="953"/>
      <c r="CR42" s="951">
        <v>73622</v>
      </c>
      <c r="CS42" s="952"/>
      <c r="CT42" s="952"/>
      <c r="CU42" s="952"/>
      <c r="CV42" s="953"/>
      <c r="CW42" s="951">
        <v>16823</v>
      </c>
      <c r="CX42" s="952"/>
      <c r="CY42" s="952"/>
      <c r="CZ42" s="952"/>
      <c r="DA42" s="953"/>
      <c r="DB42" s="951" t="s">
        <v>519</v>
      </c>
      <c r="DC42" s="952"/>
      <c r="DD42" s="952"/>
      <c r="DE42" s="952"/>
      <c r="DF42" s="953"/>
      <c r="DG42" s="951" t="s">
        <v>519</v>
      </c>
      <c r="DH42" s="952"/>
      <c r="DI42" s="952"/>
      <c r="DJ42" s="952"/>
      <c r="DK42" s="953"/>
      <c r="DL42" s="951" t="s">
        <v>519</v>
      </c>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t="s">
        <v>626</v>
      </c>
      <c r="BS43" s="954" t="s">
        <v>620</v>
      </c>
      <c r="BT43" s="955"/>
      <c r="BU43" s="955"/>
      <c r="BV43" s="955"/>
      <c r="BW43" s="955"/>
      <c r="BX43" s="955"/>
      <c r="BY43" s="955"/>
      <c r="BZ43" s="955"/>
      <c r="CA43" s="955"/>
      <c r="CB43" s="955"/>
      <c r="CC43" s="955"/>
      <c r="CD43" s="955"/>
      <c r="CE43" s="955"/>
      <c r="CF43" s="955"/>
      <c r="CG43" s="976"/>
      <c r="CH43" s="951">
        <v>-309</v>
      </c>
      <c r="CI43" s="952"/>
      <c r="CJ43" s="952"/>
      <c r="CK43" s="952"/>
      <c r="CL43" s="953"/>
      <c r="CM43" s="951">
        <v>42193</v>
      </c>
      <c r="CN43" s="952"/>
      <c r="CO43" s="952"/>
      <c r="CP43" s="952"/>
      <c r="CQ43" s="953"/>
      <c r="CR43" s="951">
        <v>21300</v>
      </c>
      <c r="CS43" s="952"/>
      <c r="CT43" s="952"/>
      <c r="CU43" s="952"/>
      <c r="CV43" s="953"/>
      <c r="CW43" s="951">
        <v>16312</v>
      </c>
      <c r="CX43" s="952"/>
      <c r="CY43" s="952"/>
      <c r="CZ43" s="952"/>
      <c r="DA43" s="953"/>
      <c r="DB43" s="951">
        <v>64527</v>
      </c>
      <c r="DC43" s="952"/>
      <c r="DD43" s="952"/>
      <c r="DE43" s="952"/>
      <c r="DF43" s="953"/>
      <c r="DG43" s="951" t="s">
        <v>519</v>
      </c>
      <c r="DH43" s="952"/>
      <c r="DI43" s="952"/>
      <c r="DJ43" s="952"/>
      <c r="DK43" s="953"/>
      <c r="DL43" s="951" t="s">
        <v>519</v>
      </c>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t="s">
        <v>626</v>
      </c>
      <c r="BS44" s="954" t="s">
        <v>621</v>
      </c>
      <c r="BT44" s="955"/>
      <c r="BU44" s="955"/>
      <c r="BV44" s="955"/>
      <c r="BW44" s="955"/>
      <c r="BX44" s="955"/>
      <c r="BY44" s="955"/>
      <c r="BZ44" s="955"/>
      <c r="CA44" s="955"/>
      <c r="CB44" s="955"/>
      <c r="CC44" s="955"/>
      <c r="CD44" s="955"/>
      <c r="CE44" s="955"/>
      <c r="CF44" s="955"/>
      <c r="CG44" s="976"/>
      <c r="CH44" s="951">
        <v>26</v>
      </c>
      <c r="CI44" s="952"/>
      <c r="CJ44" s="952"/>
      <c r="CK44" s="952"/>
      <c r="CL44" s="953"/>
      <c r="CM44" s="951">
        <v>6428</v>
      </c>
      <c r="CN44" s="952"/>
      <c r="CO44" s="952"/>
      <c r="CP44" s="952"/>
      <c r="CQ44" s="953"/>
      <c r="CR44" s="951">
        <v>4959</v>
      </c>
      <c r="CS44" s="952"/>
      <c r="CT44" s="952"/>
      <c r="CU44" s="952"/>
      <c r="CV44" s="953"/>
      <c r="CW44" s="951">
        <v>2</v>
      </c>
      <c r="CX44" s="952"/>
      <c r="CY44" s="952"/>
      <c r="CZ44" s="952"/>
      <c r="DA44" s="953"/>
      <c r="DB44" s="951" t="s">
        <v>519</v>
      </c>
      <c r="DC44" s="952"/>
      <c r="DD44" s="952"/>
      <c r="DE44" s="952"/>
      <c r="DF44" s="953"/>
      <c r="DG44" s="951" t="s">
        <v>519</v>
      </c>
      <c r="DH44" s="952"/>
      <c r="DI44" s="952"/>
      <c r="DJ44" s="952"/>
      <c r="DK44" s="953"/>
      <c r="DL44" s="951" t="s">
        <v>519</v>
      </c>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t="s">
        <v>622</v>
      </c>
      <c r="BT45" s="955"/>
      <c r="BU45" s="955"/>
      <c r="BV45" s="955"/>
      <c r="BW45" s="955"/>
      <c r="BX45" s="955"/>
      <c r="BY45" s="955"/>
      <c r="BZ45" s="955"/>
      <c r="CA45" s="955"/>
      <c r="CB45" s="955"/>
      <c r="CC45" s="955"/>
      <c r="CD45" s="955"/>
      <c r="CE45" s="955"/>
      <c r="CF45" s="955"/>
      <c r="CG45" s="976"/>
      <c r="CH45" s="951">
        <v>19020</v>
      </c>
      <c r="CI45" s="952"/>
      <c r="CJ45" s="952"/>
      <c r="CK45" s="952"/>
      <c r="CL45" s="953"/>
      <c r="CM45" s="951">
        <v>732979</v>
      </c>
      <c r="CN45" s="952"/>
      <c r="CO45" s="952"/>
      <c r="CP45" s="952"/>
      <c r="CQ45" s="953"/>
      <c r="CR45" s="951">
        <v>90112</v>
      </c>
      <c r="CS45" s="952"/>
      <c r="CT45" s="952"/>
      <c r="CU45" s="952"/>
      <c r="CV45" s="953"/>
      <c r="CW45" s="951" t="s">
        <v>519</v>
      </c>
      <c r="CX45" s="952"/>
      <c r="CY45" s="952"/>
      <c r="CZ45" s="952"/>
      <c r="DA45" s="953"/>
      <c r="DB45" s="951">
        <v>31110</v>
      </c>
      <c r="DC45" s="952"/>
      <c r="DD45" s="952"/>
      <c r="DE45" s="952"/>
      <c r="DF45" s="953"/>
      <c r="DG45" s="951" t="s">
        <v>519</v>
      </c>
      <c r="DH45" s="952"/>
      <c r="DI45" s="952"/>
      <c r="DJ45" s="952"/>
      <c r="DK45" s="953"/>
      <c r="DL45" s="951" t="s">
        <v>519</v>
      </c>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t="s">
        <v>626</v>
      </c>
      <c r="BS46" s="954" t="s">
        <v>623</v>
      </c>
      <c r="BT46" s="955"/>
      <c r="BU46" s="955"/>
      <c r="BV46" s="955"/>
      <c r="BW46" s="955"/>
      <c r="BX46" s="955"/>
      <c r="BY46" s="955"/>
      <c r="BZ46" s="955"/>
      <c r="CA46" s="955"/>
      <c r="CB46" s="955"/>
      <c r="CC46" s="955"/>
      <c r="CD46" s="955"/>
      <c r="CE46" s="955"/>
      <c r="CF46" s="955"/>
      <c r="CG46" s="976"/>
      <c r="CH46" s="951">
        <v>85</v>
      </c>
      <c r="CI46" s="952"/>
      <c r="CJ46" s="952"/>
      <c r="CK46" s="952"/>
      <c r="CL46" s="953"/>
      <c r="CM46" s="951">
        <v>12278</v>
      </c>
      <c r="CN46" s="952"/>
      <c r="CO46" s="952"/>
      <c r="CP46" s="952"/>
      <c r="CQ46" s="953"/>
      <c r="CR46" s="951">
        <v>9626</v>
      </c>
      <c r="CS46" s="952"/>
      <c r="CT46" s="952"/>
      <c r="CU46" s="952"/>
      <c r="CV46" s="953"/>
      <c r="CW46" s="951">
        <v>2923</v>
      </c>
      <c r="CX46" s="952"/>
      <c r="CY46" s="952"/>
      <c r="CZ46" s="952"/>
      <c r="DA46" s="953"/>
      <c r="DB46" s="951" t="s">
        <v>519</v>
      </c>
      <c r="DC46" s="952"/>
      <c r="DD46" s="952"/>
      <c r="DE46" s="952"/>
      <c r="DF46" s="953"/>
      <c r="DG46" s="951" t="s">
        <v>519</v>
      </c>
      <c r="DH46" s="952"/>
      <c r="DI46" s="952"/>
      <c r="DJ46" s="952"/>
      <c r="DK46" s="953"/>
      <c r="DL46" s="951" t="s">
        <v>519</v>
      </c>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t="s">
        <v>624</v>
      </c>
      <c r="BT47" s="955"/>
      <c r="BU47" s="955"/>
      <c r="BV47" s="955"/>
      <c r="BW47" s="955"/>
      <c r="BX47" s="955"/>
      <c r="BY47" s="955"/>
      <c r="BZ47" s="955"/>
      <c r="CA47" s="955"/>
      <c r="CB47" s="955"/>
      <c r="CC47" s="955"/>
      <c r="CD47" s="955"/>
      <c r="CE47" s="955"/>
      <c r="CF47" s="955"/>
      <c r="CG47" s="976"/>
      <c r="CH47" s="951">
        <v>116</v>
      </c>
      <c r="CI47" s="952"/>
      <c r="CJ47" s="952"/>
      <c r="CK47" s="952"/>
      <c r="CL47" s="953"/>
      <c r="CM47" s="951">
        <v>470</v>
      </c>
      <c r="CN47" s="952"/>
      <c r="CO47" s="952"/>
      <c r="CP47" s="952"/>
      <c r="CQ47" s="953"/>
      <c r="CR47" s="951">
        <v>50</v>
      </c>
      <c r="CS47" s="952"/>
      <c r="CT47" s="952"/>
      <c r="CU47" s="952"/>
      <c r="CV47" s="953"/>
      <c r="CW47" s="951">
        <v>36241</v>
      </c>
      <c r="CX47" s="952"/>
      <c r="CY47" s="952"/>
      <c r="CZ47" s="952"/>
      <c r="DA47" s="953"/>
      <c r="DB47" s="951" t="s">
        <v>519</v>
      </c>
      <c r="DC47" s="952"/>
      <c r="DD47" s="952"/>
      <c r="DE47" s="952"/>
      <c r="DF47" s="953"/>
      <c r="DG47" s="951" t="s">
        <v>519</v>
      </c>
      <c r="DH47" s="952"/>
      <c r="DI47" s="952"/>
      <c r="DJ47" s="952"/>
      <c r="DK47" s="953"/>
      <c r="DL47" s="951" t="s">
        <v>519</v>
      </c>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t="s">
        <v>626</v>
      </c>
      <c r="BS48" s="954" t="s">
        <v>625</v>
      </c>
      <c r="BT48" s="955"/>
      <c r="BU48" s="955"/>
      <c r="BV48" s="955"/>
      <c r="BW48" s="955"/>
      <c r="BX48" s="955"/>
      <c r="BY48" s="955"/>
      <c r="BZ48" s="955"/>
      <c r="CA48" s="955"/>
      <c r="CB48" s="955"/>
      <c r="CC48" s="955"/>
      <c r="CD48" s="955"/>
      <c r="CE48" s="955"/>
      <c r="CF48" s="955"/>
      <c r="CG48" s="976"/>
      <c r="CH48" s="951">
        <v>221</v>
      </c>
      <c r="CI48" s="952"/>
      <c r="CJ48" s="952"/>
      <c r="CK48" s="952"/>
      <c r="CL48" s="953"/>
      <c r="CM48" s="951">
        <v>9416</v>
      </c>
      <c r="CN48" s="952"/>
      <c r="CO48" s="952"/>
      <c r="CP48" s="952"/>
      <c r="CQ48" s="953"/>
      <c r="CR48" s="951">
        <v>6000</v>
      </c>
      <c r="CS48" s="952"/>
      <c r="CT48" s="952"/>
      <c r="CU48" s="952"/>
      <c r="CV48" s="953"/>
      <c r="CW48" s="951">
        <v>1660</v>
      </c>
      <c r="CX48" s="952"/>
      <c r="CY48" s="952"/>
      <c r="CZ48" s="952"/>
      <c r="DA48" s="953"/>
      <c r="DB48" s="951" t="s">
        <v>519</v>
      </c>
      <c r="DC48" s="952"/>
      <c r="DD48" s="952"/>
      <c r="DE48" s="952"/>
      <c r="DF48" s="953"/>
      <c r="DG48" s="951" t="s">
        <v>519</v>
      </c>
      <c r="DH48" s="952"/>
      <c r="DI48" s="952"/>
      <c r="DJ48" s="952"/>
      <c r="DK48" s="953"/>
      <c r="DL48" s="951" t="s">
        <v>519</v>
      </c>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408</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386</v>
      </c>
      <c r="B63" s="899" t="s">
        <v>409</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v>32025</v>
      </c>
      <c r="AG63" s="921"/>
      <c r="AH63" s="921"/>
      <c r="AI63" s="921"/>
      <c r="AJ63" s="984"/>
      <c r="AK63" s="985"/>
      <c r="AL63" s="925"/>
      <c r="AM63" s="925"/>
      <c r="AN63" s="925"/>
      <c r="AO63" s="925"/>
      <c r="AP63" s="921">
        <v>277375</v>
      </c>
      <c r="AQ63" s="921"/>
      <c r="AR63" s="921"/>
      <c r="AS63" s="921"/>
      <c r="AT63" s="921"/>
      <c r="AU63" s="921">
        <v>123998</v>
      </c>
      <c r="AV63" s="921"/>
      <c r="AW63" s="921"/>
      <c r="AX63" s="921"/>
      <c r="AY63" s="921"/>
      <c r="AZ63" s="979"/>
      <c r="BA63" s="979"/>
      <c r="BB63" s="979"/>
      <c r="BC63" s="979"/>
      <c r="BD63" s="979"/>
      <c r="BE63" s="922"/>
      <c r="BF63" s="922"/>
      <c r="BG63" s="922"/>
      <c r="BH63" s="922"/>
      <c r="BI63" s="923"/>
      <c r="BJ63" s="980" t="s">
        <v>410</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411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412</v>
      </c>
      <c r="B66" s="958"/>
      <c r="C66" s="958"/>
      <c r="D66" s="958"/>
      <c r="E66" s="958"/>
      <c r="F66" s="958"/>
      <c r="G66" s="958"/>
      <c r="H66" s="958"/>
      <c r="I66" s="958"/>
      <c r="J66" s="958"/>
      <c r="K66" s="958"/>
      <c r="L66" s="958"/>
      <c r="M66" s="958"/>
      <c r="N66" s="958"/>
      <c r="O66" s="958"/>
      <c r="P66" s="959"/>
      <c r="Q66" s="963" t="s">
        <v>413</v>
      </c>
      <c r="R66" s="964"/>
      <c r="S66" s="964"/>
      <c r="T66" s="964"/>
      <c r="U66" s="965"/>
      <c r="V66" s="963" t="s">
        <v>414</v>
      </c>
      <c r="W66" s="964"/>
      <c r="X66" s="964"/>
      <c r="Y66" s="964"/>
      <c r="Z66" s="965"/>
      <c r="AA66" s="963" t="s">
        <v>415</v>
      </c>
      <c r="AB66" s="964"/>
      <c r="AC66" s="964"/>
      <c r="AD66" s="964"/>
      <c r="AE66" s="965"/>
      <c r="AF66" s="969" t="s">
        <v>416</v>
      </c>
      <c r="AG66" s="970"/>
      <c r="AH66" s="970"/>
      <c r="AI66" s="970"/>
      <c r="AJ66" s="971"/>
      <c r="AK66" s="963" t="s">
        <v>417</v>
      </c>
      <c r="AL66" s="958"/>
      <c r="AM66" s="958"/>
      <c r="AN66" s="958"/>
      <c r="AO66" s="959"/>
      <c r="AP66" s="963" t="s">
        <v>418</v>
      </c>
      <c r="AQ66" s="964"/>
      <c r="AR66" s="964"/>
      <c r="AS66" s="964"/>
      <c r="AT66" s="965"/>
      <c r="AU66" s="963" t="s">
        <v>419</v>
      </c>
      <c r="AV66" s="964"/>
      <c r="AW66" s="964"/>
      <c r="AX66" s="964"/>
      <c r="AY66" s="965"/>
      <c r="AZ66" s="963" t="s">
        <v>361</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583</v>
      </c>
      <c r="C68" s="948"/>
      <c r="D68" s="948"/>
      <c r="E68" s="948"/>
      <c r="F68" s="948"/>
      <c r="G68" s="948"/>
      <c r="H68" s="948"/>
      <c r="I68" s="948"/>
      <c r="J68" s="948"/>
      <c r="K68" s="948"/>
      <c r="L68" s="948"/>
      <c r="M68" s="948"/>
      <c r="N68" s="948"/>
      <c r="O68" s="948"/>
      <c r="P68" s="949"/>
      <c r="Q68" s="950">
        <v>2743</v>
      </c>
      <c r="R68" s="944"/>
      <c r="S68" s="944"/>
      <c r="T68" s="944"/>
      <c r="U68" s="944"/>
      <c r="V68" s="944">
        <v>2681</v>
      </c>
      <c r="W68" s="944"/>
      <c r="X68" s="944"/>
      <c r="Y68" s="944"/>
      <c r="Z68" s="944"/>
      <c r="AA68" s="944">
        <v>62</v>
      </c>
      <c r="AB68" s="944"/>
      <c r="AC68" s="944"/>
      <c r="AD68" s="944"/>
      <c r="AE68" s="944"/>
      <c r="AF68" s="944">
        <v>62</v>
      </c>
      <c r="AG68" s="944"/>
      <c r="AH68" s="944"/>
      <c r="AI68" s="944"/>
      <c r="AJ68" s="944"/>
      <c r="AK68" s="944" t="s">
        <v>519</v>
      </c>
      <c r="AL68" s="944"/>
      <c r="AM68" s="944"/>
      <c r="AN68" s="944"/>
      <c r="AO68" s="944"/>
      <c r="AP68" s="944">
        <v>49</v>
      </c>
      <c r="AQ68" s="944"/>
      <c r="AR68" s="944"/>
      <c r="AS68" s="944"/>
      <c r="AT68" s="944"/>
      <c r="AU68" s="944">
        <v>9</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c r="C69" s="937"/>
      <c r="D69" s="937"/>
      <c r="E69" s="937"/>
      <c r="F69" s="937"/>
      <c r="G69" s="937"/>
      <c r="H69" s="937"/>
      <c r="I69" s="937"/>
      <c r="J69" s="937"/>
      <c r="K69" s="937"/>
      <c r="L69" s="937"/>
      <c r="M69" s="937"/>
      <c r="N69" s="937"/>
      <c r="O69" s="937"/>
      <c r="P69" s="938"/>
      <c r="Q69" s="939"/>
      <c r="R69" s="933"/>
      <c r="S69" s="933"/>
      <c r="T69" s="933"/>
      <c r="U69" s="933"/>
      <c r="V69" s="933"/>
      <c r="W69" s="933"/>
      <c r="X69" s="933"/>
      <c r="Y69" s="933"/>
      <c r="Z69" s="933"/>
      <c r="AA69" s="933"/>
      <c r="AB69" s="933"/>
      <c r="AC69" s="933"/>
      <c r="AD69" s="933"/>
      <c r="AE69" s="933"/>
      <c r="AF69" s="933"/>
      <c r="AG69" s="933"/>
      <c r="AH69" s="933"/>
      <c r="AI69" s="933"/>
      <c r="AJ69" s="933"/>
      <c r="AK69" s="933"/>
      <c r="AL69" s="933"/>
      <c r="AM69" s="933"/>
      <c r="AN69" s="933"/>
      <c r="AO69" s="933"/>
      <c r="AP69" s="933"/>
      <c r="AQ69" s="933"/>
      <c r="AR69" s="933"/>
      <c r="AS69" s="933"/>
      <c r="AT69" s="933"/>
      <c r="AU69" s="933"/>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386</v>
      </c>
      <c r="B88" s="899" t="s">
        <v>420</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62</v>
      </c>
      <c r="AG88" s="921"/>
      <c r="AH88" s="921"/>
      <c r="AI88" s="921"/>
      <c r="AJ88" s="921"/>
      <c r="AK88" s="925"/>
      <c r="AL88" s="925"/>
      <c r="AM88" s="925"/>
      <c r="AN88" s="925"/>
      <c r="AO88" s="925"/>
      <c r="AP88" s="921">
        <v>49</v>
      </c>
      <c r="AQ88" s="921"/>
      <c r="AR88" s="921"/>
      <c r="AS88" s="921"/>
      <c r="AT88" s="921"/>
      <c r="AU88" s="921">
        <v>9</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386</v>
      </c>
      <c r="BR102" s="899" t="s">
        <v>421</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282653</v>
      </c>
      <c r="CS102" s="915"/>
      <c r="CT102" s="915"/>
      <c r="CU102" s="915"/>
      <c r="CV102" s="916"/>
      <c r="CW102" s="914">
        <v>75979</v>
      </c>
      <c r="CX102" s="915"/>
      <c r="CY102" s="915"/>
      <c r="CZ102" s="915"/>
      <c r="DA102" s="916"/>
      <c r="DB102" s="914">
        <v>182872</v>
      </c>
      <c r="DC102" s="915"/>
      <c r="DD102" s="915"/>
      <c r="DE102" s="915"/>
      <c r="DF102" s="916"/>
      <c r="DG102" s="914">
        <v>6596</v>
      </c>
      <c r="DH102" s="915"/>
      <c r="DI102" s="915"/>
      <c r="DJ102" s="915"/>
      <c r="DK102" s="916"/>
      <c r="DL102" s="914">
        <v>27539</v>
      </c>
      <c r="DM102" s="915"/>
      <c r="DN102" s="915"/>
      <c r="DO102" s="915"/>
      <c r="DP102" s="916"/>
      <c r="DQ102" s="914"/>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422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423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426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428</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429</v>
      </c>
      <c r="AB109" s="858"/>
      <c r="AC109" s="858"/>
      <c r="AD109" s="858"/>
      <c r="AE109" s="859"/>
      <c r="AF109" s="860" t="s">
        <v>314</v>
      </c>
      <c r="AG109" s="858"/>
      <c r="AH109" s="858"/>
      <c r="AI109" s="858"/>
      <c r="AJ109" s="859"/>
      <c r="AK109" s="860" t="s">
        <v>313</v>
      </c>
      <c r="AL109" s="858"/>
      <c r="AM109" s="858"/>
      <c r="AN109" s="858"/>
      <c r="AO109" s="859"/>
      <c r="AP109" s="860" t="s">
        <v>430</v>
      </c>
      <c r="AQ109" s="858"/>
      <c r="AR109" s="858"/>
      <c r="AS109" s="858"/>
      <c r="AT109" s="891"/>
      <c r="AU109" s="857" t="s">
        <v>428</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429</v>
      </c>
      <c r="BR109" s="858"/>
      <c r="BS109" s="858"/>
      <c r="BT109" s="858"/>
      <c r="BU109" s="859"/>
      <c r="BV109" s="860" t="s">
        <v>314</v>
      </c>
      <c r="BW109" s="858"/>
      <c r="BX109" s="858"/>
      <c r="BY109" s="858"/>
      <c r="BZ109" s="859"/>
      <c r="CA109" s="860" t="s">
        <v>313</v>
      </c>
      <c r="CB109" s="858"/>
      <c r="CC109" s="858"/>
      <c r="CD109" s="858"/>
      <c r="CE109" s="859"/>
      <c r="CF109" s="898" t="s">
        <v>430</v>
      </c>
      <c r="CG109" s="898"/>
      <c r="CH109" s="898"/>
      <c r="CI109" s="898"/>
      <c r="CJ109" s="898"/>
      <c r="CK109" s="860" t="s">
        <v>431</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429</v>
      </c>
      <c r="DH109" s="858"/>
      <c r="DI109" s="858"/>
      <c r="DJ109" s="858"/>
      <c r="DK109" s="859"/>
      <c r="DL109" s="860" t="s">
        <v>314</v>
      </c>
      <c r="DM109" s="858"/>
      <c r="DN109" s="858"/>
      <c r="DO109" s="858"/>
      <c r="DP109" s="859"/>
      <c r="DQ109" s="860" t="s">
        <v>313</v>
      </c>
      <c r="DR109" s="858"/>
      <c r="DS109" s="858"/>
      <c r="DT109" s="858"/>
      <c r="DU109" s="859"/>
      <c r="DV109" s="860" t="s">
        <v>430</v>
      </c>
      <c r="DW109" s="858"/>
      <c r="DX109" s="858"/>
      <c r="DY109" s="858"/>
      <c r="DZ109" s="891"/>
    </row>
    <row r="110" spans="1:131" s="228" customFormat="1" ht="26.25" customHeight="1" x14ac:dyDescent="0.15">
      <c r="A110" s="767" t="s">
        <v>432</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100173944</v>
      </c>
      <c r="AB110" s="851"/>
      <c r="AC110" s="851"/>
      <c r="AD110" s="851"/>
      <c r="AE110" s="852"/>
      <c r="AF110" s="853">
        <v>91566930</v>
      </c>
      <c r="AG110" s="851"/>
      <c r="AH110" s="851"/>
      <c r="AI110" s="851"/>
      <c r="AJ110" s="852"/>
      <c r="AK110" s="853">
        <v>91084813</v>
      </c>
      <c r="AL110" s="851"/>
      <c r="AM110" s="851"/>
      <c r="AN110" s="851"/>
      <c r="AO110" s="852"/>
      <c r="AP110" s="854">
        <v>6.3</v>
      </c>
      <c r="AQ110" s="855"/>
      <c r="AR110" s="855"/>
      <c r="AS110" s="855"/>
      <c r="AT110" s="856"/>
      <c r="AU110" s="892" t="s">
        <v>74</v>
      </c>
      <c r="AV110" s="893"/>
      <c r="AW110" s="893"/>
      <c r="AX110" s="893"/>
      <c r="AY110" s="893"/>
      <c r="AZ110" s="819" t="s">
        <v>433</v>
      </c>
      <c r="BA110" s="768"/>
      <c r="BB110" s="768"/>
      <c r="BC110" s="768"/>
      <c r="BD110" s="768"/>
      <c r="BE110" s="768"/>
      <c r="BF110" s="768"/>
      <c r="BG110" s="768"/>
      <c r="BH110" s="768"/>
      <c r="BI110" s="768"/>
      <c r="BJ110" s="768"/>
      <c r="BK110" s="768"/>
      <c r="BL110" s="768"/>
      <c r="BM110" s="768"/>
      <c r="BN110" s="768"/>
      <c r="BO110" s="768"/>
      <c r="BP110" s="769"/>
      <c r="BQ110" s="820">
        <v>5840365452</v>
      </c>
      <c r="BR110" s="802"/>
      <c r="BS110" s="802"/>
      <c r="BT110" s="802"/>
      <c r="BU110" s="802"/>
      <c r="BV110" s="802">
        <v>5986771459</v>
      </c>
      <c r="BW110" s="802"/>
      <c r="BX110" s="802"/>
      <c r="BY110" s="802"/>
      <c r="BZ110" s="802"/>
      <c r="CA110" s="802">
        <v>5826377573</v>
      </c>
      <c r="CB110" s="802"/>
      <c r="CC110" s="802"/>
      <c r="CD110" s="802"/>
      <c r="CE110" s="802"/>
      <c r="CF110" s="829">
        <v>401.1</v>
      </c>
      <c r="CG110" s="830"/>
      <c r="CH110" s="830"/>
      <c r="CI110" s="830"/>
      <c r="CJ110" s="830"/>
      <c r="CK110" s="888" t="s">
        <v>434</v>
      </c>
      <c r="CL110" s="779"/>
      <c r="CM110" s="819" t="s">
        <v>435</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8226903</v>
      </c>
      <c r="DH110" s="802"/>
      <c r="DI110" s="802"/>
      <c r="DJ110" s="802"/>
      <c r="DK110" s="802"/>
      <c r="DL110" s="802">
        <v>7752409</v>
      </c>
      <c r="DM110" s="802"/>
      <c r="DN110" s="802"/>
      <c r="DO110" s="802"/>
      <c r="DP110" s="802"/>
      <c r="DQ110" s="802">
        <v>7272545</v>
      </c>
      <c r="DR110" s="802"/>
      <c r="DS110" s="802"/>
      <c r="DT110" s="802"/>
      <c r="DU110" s="802"/>
      <c r="DV110" s="803">
        <v>0.5</v>
      </c>
      <c r="DW110" s="803"/>
      <c r="DX110" s="803"/>
      <c r="DY110" s="803"/>
      <c r="DZ110" s="804"/>
    </row>
    <row r="111" spans="1:131" s="228" customFormat="1" ht="26.25" customHeight="1" x14ac:dyDescent="0.15">
      <c r="A111" s="734" t="s">
        <v>436</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v>64223149</v>
      </c>
      <c r="AB111" s="882"/>
      <c r="AC111" s="882"/>
      <c r="AD111" s="882"/>
      <c r="AE111" s="883"/>
      <c r="AF111" s="884">
        <v>35690360</v>
      </c>
      <c r="AG111" s="882"/>
      <c r="AH111" s="882"/>
      <c r="AI111" s="882"/>
      <c r="AJ111" s="883"/>
      <c r="AK111" s="884">
        <v>31044352</v>
      </c>
      <c r="AL111" s="882"/>
      <c r="AM111" s="882"/>
      <c r="AN111" s="882"/>
      <c r="AO111" s="883"/>
      <c r="AP111" s="885">
        <v>2.1</v>
      </c>
      <c r="AQ111" s="886"/>
      <c r="AR111" s="886"/>
      <c r="AS111" s="886"/>
      <c r="AT111" s="887"/>
      <c r="AU111" s="894"/>
      <c r="AV111" s="895"/>
      <c r="AW111" s="895"/>
      <c r="AX111" s="895"/>
      <c r="AY111" s="895"/>
      <c r="AZ111" s="775" t="s">
        <v>437</v>
      </c>
      <c r="BA111" s="712"/>
      <c r="BB111" s="712"/>
      <c r="BC111" s="712"/>
      <c r="BD111" s="712"/>
      <c r="BE111" s="712"/>
      <c r="BF111" s="712"/>
      <c r="BG111" s="712"/>
      <c r="BH111" s="712"/>
      <c r="BI111" s="712"/>
      <c r="BJ111" s="712"/>
      <c r="BK111" s="712"/>
      <c r="BL111" s="712"/>
      <c r="BM111" s="712"/>
      <c r="BN111" s="712"/>
      <c r="BO111" s="712"/>
      <c r="BP111" s="713"/>
      <c r="BQ111" s="776">
        <v>32757792</v>
      </c>
      <c r="BR111" s="777"/>
      <c r="BS111" s="777"/>
      <c r="BT111" s="777"/>
      <c r="BU111" s="777"/>
      <c r="BV111" s="777">
        <v>28393320</v>
      </c>
      <c r="BW111" s="777"/>
      <c r="BX111" s="777"/>
      <c r="BY111" s="777"/>
      <c r="BZ111" s="777"/>
      <c r="CA111" s="777">
        <v>35313643</v>
      </c>
      <c r="CB111" s="777"/>
      <c r="CC111" s="777"/>
      <c r="CD111" s="777"/>
      <c r="CE111" s="777"/>
      <c r="CF111" s="838">
        <v>2.4</v>
      </c>
      <c r="CG111" s="839"/>
      <c r="CH111" s="839"/>
      <c r="CI111" s="839"/>
      <c r="CJ111" s="839"/>
      <c r="CK111" s="889"/>
      <c r="CL111" s="781"/>
      <c r="CM111" s="775" t="s">
        <v>438</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439</v>
      </c>
      <c r="DH111" s="777"/>
      <c r="DI111" s="777"/>
      <c r="DJ111" s="777"/>
      <c r="DK111" s="777"/>
      <c r="DL111" s="777" t="s">
        <v>439</v>
      </c>
      <c r="DM111" s="777"/>
      <c r="DN111" s="777"/>
      <c r="DO111" s="777"/>
      <c r="DP111" s="777"/>
      <c r="DQ111" s="777" t="s">
        <v>440</v>
      </c>
      <c r="DR111" s="777"/>
      <c r="DS111" s="777"/>
      <c r="DT111" s="777"/>
      <c r="DU111" s="777"/>
      <c r="DV111" s="754" t="s">
        <v>441</v>
      </c>
      <c r="DW111" s="754"/>
      <c r="DX111" s="754"/>
      <c r="DY111" s="754"/>
      <c r="DZ111" s="755"/>
    </row>
    <row r="112" spans="1:131" s="228" customFormat="1" ht="26.25" customHeight="1" x14ac:dyDescent="0.15">
      <c r="A112" s="874" t="s">
        <v>442</v>
      </c>
      <c r="B112" s="875"/>
      <c r="C112" s="712" t="s">
        <v>443</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242007954</v>
      </c>
      <c r="AB112" s="740"/>
      <c r="AC112" s="740"/>
      <c r="AD112" s="740"/>
      <c r="AE112" s="741"/>
      <c r="AF112" s="742">
        <v>258535198</v>
      </c>
      <c r="AG112" s="740"/>
      <c r="AH112" s="740"/>
      <c r="AI112" s="740"/>
      <c r="AJ112" s="741"/>
      <c r="AK112" s="742">
        <v>269309117</v>
      </c>
      <c r="AL112" s="740"/>
      <c r="AM112" s="740"/>
      <c r="AN112" s="740"/>
      <c r="AO112" s="741"/>
      <c r="AP112" s="784">
        <v>18.5</v>
      </c>
      <c r="AQ112" s="785"/>
      <c r="AR112" s="785"/>
      <c r="AS112" s="785"/>
      <c r="AT112" s="786"/>
      <c r="AU112" s="894"/>
      <c r="AV112" s="895"/>
      <c r="AW112" s="895"/>
      <c r="AX112" s="895"/>
      <c r="AY112" s="895"/>
      <c r="AZ112" s="775" t="s">
        <v>444</v>
      </c>
      <c r="BA112" s="712"/>
      <c r="BB112" s="712"/>
      <c r="BC112" s="712"/>
      <c r="BD112" s="712"/>
      <c r="BE112" s="712"/>
      <c r="BF112" s="712"/>
      <c r="BG112" s="712"/>
      <c r="BH112" s="712"/>
      <c r="BI112" s="712"/>
      <c r="BJ112" s="712"/>
      <c r="BK112" s="712"/>
      <c r="BL112" s="712"/>
      <c r="BM112" s="712"/>
      <c r="BN112" s="712"/>
      <c r="BO112" s="712"/>
      <c r="BP112" s="713"/>
      <c r="BQ112" s="776">
        <v>124300525</v>
      </c>
      <c r="BR112" s="777"/>
      <c r="BS112" s="777"/>
      <c r="BT112" s="777"/>
      <c r="BU112" s="777"/>
      <c r="BV112" s="777">
        <v>128174285</v>
      </c>
      <c r="BW112" s="777"/>
      <c r="BX112" s="777"/>
      <c r="BY112" s="777"/>
      <c r="BZ112" s="777"/>
      <c r="CA112" s="777">
        <v>123998014</v>
      </c>
      <c r="CB112" s="777"/>
      <c r="CC112" s="777"/>
      <c r="CD112" s="777"/>
      <c r="CE112" s="777"/>
      <c r="CF112" s="838">
        <v>8.5</v>
      </c>
      <c r="CG112" s="839"/>
      <c r="CH112" s="839"/>
      <c r="CI112" s="839"/>
      <c r="CJ112" s="839"/>
      <c r="CK112" s="889"/>
      <c r="CL112" s="781"/>
      <c r="CM112" s="775" t="s">
        <v>445</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439</v>
      </c>
      <c r="DH112" s="777"/>
      <c r="DI112" s="777"/>
      <c r="DJ112" s="777"/>
      <c r="DK112" s="777"/>
      <c r="DL112" s="777" t="s">
        <v>439</v>
      </c>
      <c r="DM112" s="777"/>
      <c r="DN112" s="777"/>
      <c r="DO112" s="777"/>
      <c r="DP112" s="777"/>
      <c r="DQ112" s="777" t="s">
        <v>439</v>
      </c>
      <c r="DR112" s="777"/>
      <c r="DS112" s="777"/>
      <c r="DT112" s="777"/>
      <c r="DU112" s="777"/>
      <c r="DV112" s="754" t="s">
        <v>439</v>
      </c>
      <c r="DW112" s="754"/>
      <c r="DX112" s="754"/>
      <c r="DY112" s="754"/>
      <c r="DZ112" s="755"/>
    </row>
    <row r="113" spans="1:130" s="228" customFormat="1" ht="26.25" customHeight="1" x14ac:dyDescent="0.15">
      <c r="A113" s="876"/>
      <c r="B113" s="877"/>
      <c r="C113" s="712" t="s">
        <v>446</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7285239</v>
      </c>
      <c r="AB113" s="740"/>
      <c r="AC113" s="740"/>
      <c r="AD113" s="740"/>
      <c r="AE113" s="741"/>
      <c r="AF113" s="742">
        <v>6769382</v>
      </c>
      <c r="AG113" s="740"/>
      <c r="AH113" s="740"/>
      <c r="AI113" s="740"/>
      <c r="AJ113" s="741"/>
      <c r="AK113" s="742">
        <v>7310092</v>
      </c>
      <c r="AL113" s="740"/>
      <c r="AM113" s="740"/>
      <c r="AN113" s="740"/>
      <c r="AO113" s="741"/>
      <c r="AP113" s="784">
        <v>0.5</v>
      </c>
      <c r="AQ113" s="785"/>
      <c r="AR113" s="785"/>
      <c r="AS113" s="785"/>
      <c r="AT113" s="786"/>
      <c r="AU113" s="894"/>
      <c r="AV113" s="895"/>
      <c r="AW113" s="895"/>
      <c r="AX113" s="895"/>
      <c r="AY113" s="895"/>
      <c r="AZ113" s="775" t="s">
        <v>447</v>
      </c>
      <c r="BA113" s="712"/>
      <c r="BB113" s="712"/>
      <c r="BC113" s="712"/>
      <c r="BD113" s="712"/>
      <c r="BE113" s="712"/>
      <c r="BF113" s="712"/>
      <c r="BG113" s="712"/>
      <c r="BH113" s="712"/>
      <c r="BI113" s="712"/>
      <c r="BJ113" s="712"/>
      <c r="BK113" s="712"/>
      <c r="BL113" s="712"/>
      <c r="BM113" s="712"/>
      <c r="BN113" s="712"/>
      <c r="BO113" s="712"/>
      <c r="BP113" s="713"/>
      <c r="BQ113" s="776">
        <v>11808</v>
      </c>
      <c r="BR113" s="777"/>
      <c r="BS113" s="777"/>
      <c r="BT113" s="777"/>
      <c r="BU113" s="777"/>
      <c r="BV113" s="777">
        <v>10107</v>
      </c>
      <c r="BW113" s="777"/>
      <c r="BX113" s="777"/>
      <c r="BY113" s="777"/>
      <c r="BZ113" s="777"/>
      <c r="CA113" s="777">
        <v>8520</v>
      </c>
      <c r="CB113" s="777"/>
      <c r="CC113" s="777"/>
      <c r="CD113" s="777"/>
      <c r="CE113" s="777"/>
      <c r="CF113" s="838">
        <v>0</v>
      </c>
      <c r="CG113" s="839"/>
      <c r="CH113" s="839"/>
      <c r="CI113" s="839"/>
      <c r="CJ113" s="839"/>
      <c r="CK113" s="889"/>
      <c r="CL113" s="781"/>
      <c r="CM113" s="775" t="s">
        <v>448</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v>1579977</v>
      </c>
      <c r="DH113" s="777"/>
      <c r="DI113" s="777"/>
      <c r="DJ113" s="777"/>
      <c r="DK113" s="777"/>
      <c r="DL113" s="777">
        <v>796226</v>
      </c>
      <c r="DM113" s="777"/>
      <c r="DN113" s="777"/>
      <c r="DO113" s="777"/>
      <c r="DP113" s="777"/>
      <c r="DQ113" s="777" t="s">
        <v>449</v>
      </c>
      <c r="DR113" s="777"/>
      <c r="DS113" s="777"/>
      <c r="DT113" s="777"/>
      <c r="DU113" s="777"/>
      <c r="DV113" s="754" t="s">
        <v>439</v>
      </c>
      <c r="DW113" s="754"/>
      <c r="DX113" s="754"/>
      <c r="DY113" s="754"/>
      <c r="DZ113" s="755"/>
    </row>
    <row r="114" spans="1:130" s="228" customFormat="1" ht="26.25" customHeight="1" x14ac:dyDescent="0.15">
      <c r="A114" s="876"/>
      <c r="B114" s="877"/>
      <c r="C114" s="712" t="s">
        <v>450</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2273</v>
      </c>
      <c r="AB114" s="740"/>
      <c r="AC114" s="740"/>
      <c r="AD114" s="740"/>
      <c r="AE114" s="741"/>
      <c r="AF114" s="742">
        <v>2373</v>
      </c>
      <c r="AG114" s="740"/>
      <c r="AH114" s="740"/>
      <c r="AI114" s="740"/>
      <c r="AJ114" s="741"/>
      <c r="AK114" s="742">
        <v>2537</v>
      </c>
      <c r="AL114" s="740"/>
      <c r="AM114" s="740"/>
      <c r="AN114" s="740"/>
      <c r="AO114" s="741"/>
      <c r="AP114" s="784">
        <v>0</v>
      </c>
      <c r="AQ114" s="785"/>
      <c r="AR114" s="785"/>
      <c r="AS114" s="785"/>
      <c r="AT114" s="786"/>
      <c r="AU114" s="894"/>
      <c r="AV114" s="895"/>
      <c r="AW114" s="895"/>
      <c r="AX114" s="895"/>
      <c r="AY114" s="895"/>
      <c r="AZ114" s="775" t="s">
        <v>451</v>
      </c>
      <c r="BA114" s="712"/>
      <c r="BB114" s="712"/>
      <c r="BC114" s="712"/>
      <c r="BD114" s="712"/>
      <c r="BE114" s="712"/>
      <c r="BF114" s="712"/>
      <c r="BG114" s="712"/>
      <c r="BH114" s="712"/>
      <c r="BI114" s="712"/>
      <c r="BJ114" s="712"/>
      <c r="BK114" s="712"/>
      <c r="BL114" s="712"/>
      <c r="BM114" s="712"/>
      <c r="BN114" s="712"/>
      <c r="BO114" s="712"/>
      <c r="BP114" s="713"/>
      <c r="BQ114" s="776">
        <v>362500800</v>
      </c>
      <c r="BR114" s="777"/>
      <c r="BS114" s="777"/>
      <c r="BT114" s="777"/>
      <c r="BU114" s="777"/>
      <c r="BV114" s="777">
        <v>366403088</v>
      </c>
      <c r="BW114" s="777"/>
      <c r="BX114" s="777"/>
      <c r="BY114" s="777"/>
      <c r="BZ114" s="777"/>
      <c r="CA114" s="777">
        <v>364968551</v>
      </c>
      <c r="CB114" s="777"/>
      <c r="CC114" s="777"/>
      <c r="CD114" s="777"/>
      <c r="CE114" s="777"/>
      <c r="CF114" s="838">
        <v>25.1</v>
      </c>
      <c r="CG114" s="839"/>
      <c r="CH114" s="839"/>
      <c r="CI114" s="839"/>
      <c r="CJ114" s="839"/>
      <c r="CK114" s="889"/>
      <c r="CL114" s="781"/>
      <c r="CM114" s="775" t="s">
        <v>452</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449</v>
      </c>
      <c r="DH114" s="777"/>
      <c r="DI114" s="777"/>
      <c r="DJ114" s="777"/>
      <c r="DK114" s="777"/>
      <c r="DL114" s="777" t="s">
        <v>440</v>
      </c>
      <c r="DM114" s="777"/>
      <c r="DN114" s="777"/>
      <c r="DO114" s="777"/>
      <c r="DP114" s="777"/>
      <c r="DQ114" s="777" t="s">
        <v>453</v>
      </c>
      <c r="DR114" s="777"/>
      <c r="DS114" s="777"/>
      <c r="DT114" s="777"/>
      <c r="DU114" s="777"/>
      <c r="DV114" s="754" t="s">
        <v>381</v>
      </c>
      <c r="DW114" s="754"/>
      <c r="DX114" s="754"/>
      <c r="DY114" s="754"/>
      <c r="DZ114" s="755"/>
    </row>
    <row r="115" spans="1:130" s="228" customFormat="1" ht="26.25" customHeight="1" x14ac:dyDescent="0.15">
      <c r="A115" s="876"/>
      <c r="B115" s="877"/>
      <c r="C115" s="712" t="s">
        <v>454</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3903381</v>
      </c>
      <c r="AB115" s="740"/>
      <c r="AC115" s="740"/>
      <c r="AD115" s="740"/>
      <c r="AE115" s="741"/>
      <c r="AF115" s="742">
        <v>3531764</v>
      </c>
      <c r="AG115" s="740"/>
      <c r="AH115" s="740"/>
      <c r="AI115" s="740"/>
      <c r="AJ115" s="741"/>
      <c r="AK115" s="742">
        <v>4275266</v>
      </c>
      <c r="AL115" s="740"/>
      <c r="AM115" s="740"/>
      <c r="AN115" s="740"/>
      <c r="AO115" s="741"/>
      <c r="AP115" s="784">
        <v>0.3</v>
      </c>
      <c r="AQ115" s="785"/>
      <c r="AR115" s="785"/>
      <c r="AS115" s="785"/>
      <c r="AT115" s="786"/>
      <c r="AU115" s="894"/>
      <c r="AV115" s="895"/>
      <c r="AW115" s="895"/>
      <c r="AX115" s="895"/>
      <c r="AY115" s="895"/>
      <c r="AZ115" s="775" t="s">
        <v>455</v>
      </c>
      <c r="BA115" s="712"/>
      <c r="BB115" s="712"/>
      <c r="BC115" s="712"/>
      <c r="BD115" s="712"/>
      <c r="BE115" s="712"/>
      <c r="BF115" s="712"/>
      <c r="BG115" s="712"/>
      <c r="BH115" s="712"/>
      <c r="BI115" s="712"/>
      <c r="BJ115" s="712"/>
      <c r="BK115" s="712"/>
      <c r="BL115" s="712"/>
      <c r="BM115" s="712"/>
      <c r="BN115" s="712"/>
      <c r="BO115" s="712"/>
      <c r="BP115" s="713"/>
      <c r="BQ115" s="776">
        <v>6742442</v>
      </c>
      <c r="BR115" s="777"/>
      <c r="BS115" s="777"/>
      <c r="BT115" s="777"/>
      <c r="BU115" s="777"/>
      <c r="BV115" s="777">
        <v>3204044</v>
      </c>
      <c r="BW115" s="777"/>
      <c r="BX115" s="777"/>
      <c r="BY115" s="777"/>
      <c r="BZ115" s="777"/>
      <c r="CA115" s="777">
        <v>2753919</v>
      </c>
      <c r="CB115" s="777"/>
      <c r="CC115" s="777"/>
      <c r="CD115" s="777"/>
      <c r="CE115" s="777"/>
      <c r="CF115" s="838">
        <v>0.2</v>
      </c>
      <c r="CG115" s="839"/>
      <c r="CH115" s="839"/>
      <c r="CI115" s="839"/>
      <c r="CJ115" s="839"/>
      <c r="CK115" s="889"/>
      <c r="CL115" s="781"/>
      <c r="CM115" s="775" t="s">
        <v>456</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7174796</v>
      </c>
      <c r="DH115" s="777"/>
      <c r="DI115" s="777"/>
      <c r="DJ115" s="777"/>
      <c r="DK115" s="777"/>
      <c r="DL115" s="777">
        <v>5860290</v>
      </c>
      <c r="DM115" s="777"/>
      <c r="DN115" s="777"/>
      <c r="DO115" s="777"/>
      <c r="DP115" s="777"/>
      <c r="DQ115" s="777">
        <v>6286568</v>
      </c>
      <c r="DR115" s="777"/>
      <c r="DS115" s="777"/>
      <c r="DT115" s="777"/>
      <c r="DU115" s="777"/>
      <c r="DV115" s="754">
        <v>0.4</v>
      </c>
      <c r="DW115" s="754"/>
      <c r="DX115" s="754"/>
      <c r="DY115" s="754"/>
      <c r="DZ115" s="755"/>
    </row>
    <row r="116" spans="1:130" s="228" customFormat="1" ht="26.25" customHeight="1" x14ac:dyDescent="0.15">
      <c r="A116" s="878"/>
      <c r="B116" s="879"/>
      <c r="C116" s="799" t="s">
        <v>457</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458</v>
      </c>
      <c r="AB116" s="740"/>
      <c r="AC116" s="740"/>
      <c r="AD116" s="740"/>
      <c r="AE116" s="741"/>
      <c r="AF116" s="742" t="s">
        <v>440</v>
      </c>
      <c r="AG116" s="740"/>
      <c r="AH116" s="740"/>
      <c r="AI116" s="740"/>
      <c r="AJ116" s="741"/>
      <c r="AK116" s="742" t="s">
        <v>441</v>
      </c>
      <c r="AL116" s="740"/>
      <c r="AM116" s="740"/>
      <c r="AN116" s="740"/>
      <c r="AO116" s="741"/>
      <c r="AP116" s="784" t="s">
        <v>122</v>
      </c>
      <c r="AQ116" s="785"/>
      <c r="AR116" s="785"/>
      <c r="AS116" s="785"/>
      <c r="AT116" s="786"/>
      <c r="AU116" s="894"/>
      <c r="AV116" s="895"/>
      <c r="AW116" s="895"/>
      <c r="AX116" s="895"/>
      <c r="AY116" s="895"/>
      <c r="AZ116" s="871" t="s">
        <v>459</v>
      </c>
      <c r="BA116" s="872"/>
      <c r="BB116" s="872"/>
      <c r="BC116" s="872"/>
      <c r="BD116" s="872"/>
      <c r="BE116" s="872"/>
      <c r="BF116" s="872"/>
      <c r="BG116" s="872"/>
      <c r="BH116" s="872"/>
      <c r="BI116" s="872"/>
      <c r="BJ116" s="872"/>
      <c r="BK116" s="872"/>
      <c r="BL116" s="872"/>
      <c r="BM116" s="872"/>
      <c r="BN116" s="872"/>
      <c r="BO116" s="872"/>
      <c r="BP116" s="873"/>
      <c r="BQ116" s="776" t="s">
        <v>449</v>
      </c>
      <c r="BR116" s="777"/>
      <c r="BS116" s="777"/>
      <c r="BT116" s="777"/>
      <c r="BU116" s="777"/>
      <c r="BV116" s="777" t="s">
        <v>439</v>
      </c>
      <c r="BW116" s="777"/>
      <c r="BX116" s="777"/>
      <c r="BY116" s="777"/>
      <c r="BZ116" s="777"/>
      <c r="CA116" s="777" t="s">
        <v>439</v>
      </c>
      <c r="CB116" s="777"/>
      <c r="CC116" s="777"/>
      <c r="CD116" s="777"/>
      <c r="CE116" s="777"/>
      <c r="CF116" s="838" t="s">
        <v>439</v>
      </c>
      <c r="CG116" s="839"/>
      <c r="CH116" s="839"/>
      <c r="CI116" s="839"/>
      <c r="CJ116" s="839"/>
      <c r="CK116" s="889"/>
      <c r="CL116" s="781"/>
      <c r="CM116" s="775" t="s">
        <v>460</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461</v>
      </c>
      <c r="DH116" s="777"/>
      <c r="DI116" s="777"/>
      <c r="DJ116" s="777"/>
      <c r="DK116" s="777"/>
      <c r="DL116" s="777" t="s">
        <v>441</v>
      </c>
      <c r="DM116" s="777"/>
      <c r="DN116" s="777"/>
      <c r="DO116" s="777"/>
      <c r="DP116" s="777"/>
      <c r="DQ116" s="777" t="s">
        <v>462</v>
      </c>
      <c r="DR116" s="777"/>
      <c r="DS116" s="777"/>
      <c r="DT116" s="777"/>
      <c r="DU116" s="777"/>
      <c r="DV116" s="754" t="s">
        <v>453</v>
      </c>
      <c r="DW116" s="754"/>
      <c r="DX116" s="754"/>
      <c r="DY116" s="754"/>
      <c r="DZ116" s="755"/>
    </row>
    <row r="117" spans="1:130" s="228" customFormat="1" ht="26.25" customHeight="1" x14ac:dyDescent="0.15">
      <c r="A117" s="857" t="s">
        <v>160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463</v>
      </c>
      <c r="Z117" s="859"/>
      <c r="AA117" s="864">
        <v>417595940</v>
      </c>
      <c r="AB117" s="865"/>
      <c r="AC117" s="865"/>
      <c r="AD117" s="865"/>
      <c r="AE117" s="866"/>
      <c r="AF117" s="867">
        <v>396096007</v>
      </c>
      <c r="AG117" s="865"/>
      <c r="AH117" s="865"/>
      <c r="AI117" s="865"/>
      <c r="AJ117" s="866"/>
      <c r="AK117" s="867">
        <v>403026177</v>
      </c>
      <c r="AL117" s="865"/>
      <c r="AM117" s="865"/>
      <c r="AN117" s="865"/>
      <c r="AO117" s="866"/>
      <c r="AP117" s="868"/>
      <c r="AQ117" s="869"/>
      <c r="AR117" s="869"/>
      <c r="AS117" s="869"/>
      <c r="AT117" s="870"/>
      <c r="AU117" s="894"/>
      <c r="AV117" s="895"/>
      <c r="AW117" s="895"/>
      <c r="AX117" s="895"/>
      <c r="AY117" s="895"/>
      <c r="AZ117" s="775" t="s">
        <v>464</v>
      </c>
      <c r="BA117" s="712"/>
      <c r="BB117" s="712"/>
      <c r="BC117" s="712"/>
      <c r="BD117" s="712"/>
      <c r="BE117" s="712"/>
      <c r="BF117" s="712"/>
      <c r="BG117" s="712"/>
      <c r="BH117" s="712"/>
      <c r="BI117" s="712"/>
      <c r="BJ117" s="712"/>
      <c r="BK117" s="712"/>
      <c r="BL117" s="712"/>
      <c r="BM117" s="712"/>
      <c r="BN117" s="712"/>
      <c r="BO117" s="712"/>
      <c r="BP117" s="713"/>
      <c r="BQ117" s="776" t="s">
        <v>122</v>
      </c>
      <c r="BR117" s="777"/>
      <c r="BS117" s="777"/>
      <c r="BT117" s="777"/>
      <c r="BU117" s="777"/>
      <c r="BV117" s="777" t="s">
        <v>439</v>
      </c>
      <c r="BW117" s="777"/>
      <c r="BX117" s="777"/>
      <c r="BY117" s="777"/>
      <c r="BZ117" s="777"/>
      <c r="CA117" s="777" t="s">
        <v>439</v>
      </c>
      <c r="CB117" s="777"/>
      <c r="CC117" s="777"/>
      <c r="CD117" s="777"/>
      <c r="CE117" s="777"/>
      <c r="CF117" s="838" t="s">
        <v>439</v>
      </c>
      <c r="CG117" s="839"/>
      <c r="CH117" s="839"/>
      <c r="CI117" s="839"/>
      <c r="CJ117" s="839"/>
      <c r="CK117" s="889"/>
      <c r="CL117" s="781"/>
      <c r="CM117" s="775" t="s">
        <v>465</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466</v>
      </c>
      <c r="DH117" s="777"/>
      <c r="DI117" s="777"/>
      <c r="DJ117" s="777"/>
      <c r="DK117" s="777"/>
      <c r="DL117" s="777" t="s">
        <v>461</v>
      </c>
      <c r="DM117" s="777"/>
      <c r="DN117" s="777"/>
      <c r="DO117" s="777"/>
      <c r="DP117" s="777"/>
      <c r="DQ117" s="777" t="s">
        <v>439</v>
      </c>
      <c r="DR117" s="777"/>
      <c r="DS117" s="777"/>
      <c r="DT117" s="777"/>
      <c r="DU117" s="777"/>
      <c r="DV117" s="754" t="s">
        <v>466</v>
      </c>
      <c r="DW117" s="754"/>
      <c r="DX117" s="754"/>
      <c r="DY117" s="754"/>
      <c r="DZ117" s="755"/>
    </row>
    <row r="118" spans="1:130" s="228" customFormat="1" ht="26.25" customHeight="1" x14ac:dyDescent="0.15">
      <c r="A118" s="857" t="s">
        <v>431</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429</v>
      </c>
      <c r="AB118" s="858"/>
      <c r="AC118" s="858"/>
      <c r="AD118" s="858"/>
      <c r="AE118" s="859"/>
      <c r="AF118" s="860" t="s">
        <v>314</v>
      </c>
      <c r="AG118" s="858"/>
      <c r="AH118" s="858"/>
      <c r="AI118" s="858"/>
      <c r="AJ118" s="859"/>
      <c r="AK118" s="860" t="s">
        <v>313</v>
      </c>
      <c r="AL118" s="858"/>
      <c r="AM118" s="858"/>
      <c r="AN118" s="858"/>
      <c r="AO118" s="859"/>
      <c r="AP118" s="861" t="s">
        <v>430</v>
      </c>
      <c r="AQ118" s="862"/>
      <c r="AR118" s="862"/>
      <c r="AS118" s="862"/>
      <c r="AT118" s="863"/>
      <c r="AU118" s="894"/>
      <c r="AV118" s="895"/>
      <c r="AW118" s="895"/>
      <c r="AX118" s="895"/>
      <c r="AY118" s="895"/>
      <c r="AZ118" s="798" t="s">
        <v>467</v>
      </c>
      <c r="BA118" s="799"/>
      <c r="BB118" s="799"/>
      <c r="BC118" s="799"/>
      <c r="BD118" s="799"/>
      <c r="BE118" s="799"/>
      <c r="BF118" s="799"/>
      <c r="BG118" s="799"/>
      <c r="BH118" s="799"/>
      <c r="BI118" s="799"/>
      <c r="BJ118" s="799"/>
      <c r="BK118" s="799"/>
      <c r="BL118" s="799"/>
      <c r="BM118" s="799"/>
      <c r="BN118" s="799"/>
      <c r="BO118" s="799"/>
      <c r="BP118" s="800"/>
      <c r="BQ118" s="825" t="s">
        <v>449</v>
      </c>
      <c r="BR118" s="805"/>
      <c r="BS118" s="805"/>
      <c r="BT118" s="805"/>
      <c r="BU118" s="805"/>
      <c r="BV118" s="805" t="s">
        <v>439</v>
      </c>
      <c r="BW118" s="805"/>
      <c r="BX118" s="805"/>
      <c r="BY118" s="805"/>
      <c r="BZ118" s="805"/>
      <c r="CA118" s="805" t="s">
        <v>453</v>
      </c>
      <c r="CB118" s="805"/>
      <c r="CC118" s="805"/>
      <c r="CD118" s="805"/>
      <c r="CE118" s="805"/>
      <c r="CF118" s="838" t="s">
        <v>453</v>
      </c>
      <c r="CG118" s="839"/>
      <c r="CH118" s="839"/>
      <c r="CI118" s="839"/>
      <c r="CJ118" s="839"/>
      <c r="CK118" s="889"/>
      <c r="CL118" s="781"/>
      <c r="CM118" s="775" t="s">
        <v>468</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122</v>
      </c>
      <c r="DH118" s="777"/>
      <c r="DI118" s="777"/>
      <c r="DJ118" s="777"/>
      <c r="DK118" s="777"/>
      <c r="DL118" s="777" t="s">
        <v>439</v>
      </c>
      <c r="DM118" s="777"/>
      <c r="DN118" s="777"/>
      <c r="DO118" s="777"/>
      <c r="DP118" s="777"/>
      <c r="DQ118" s="777" t="s">
        <v>381</v>
      </c>
      <c r="DR118" s="777"/>
      <c r="DS118" s="777"/>
      <c r="DT118" s="777"/>
      <c r="DU118" s="777"/>
      <c r="DV118" s="754" t="s">
        <v>453</v>
      </c>
      <c r="DW118" s="754"/>
      <c r="DX118" s="754"/>
      <c r="DY118" s="754"/>
      <c r="DZ118" s="755"/>
    </row>
    <row r="119" spans="1:130" s="228" customFormat="1" ht="26.25" customHeight="1" x14ac:dyDescent="0.15">
      <c r="A119" s="778" t="s">
        <v>434</v>
      </c>
      <c r="B119" s="779"/>
      <c r="C119" s="819" t="s">
        <v>435</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561953</v>
      </c>
      <c r="AB119" s="851"/>
      <c r="AC119" s="851"/>
      <c r="AD119" s="851"/>
      <c r="AE119" s="852"/>
      <c r="AF119" s="853">
        <v>562207</v>
      </c>
      <c r="AG119" s="851"/>
      <c r="AH119" s="851"/>
      <c r="AI119" s="851"/>
      <c r="AJ119" s="852"/>
      <c r="AK119" s="853">
        <v>562462</v>
      </c>
      <c r="AL119" s="851"/>
      <c r="AM119" s="851"/>
      <c r="AN119" s="851"/>
      <c r="AO119" s="852"/>
      <c r="AP119" s="854">
        <v>0</v>
      </c>
      <c r="AQ119" s="855"/>
      <c r="AR119" s="855"/>
      <c r="AS119" s="855"/>
      <c r="AT119" s="856"/>
      <c r="AU119" s="896"/>
      <c r="AV119" s="897"/>
      <c r="AW119" s="897"/>
      <c r="AX119" s="897"/>
      <c r="AY119" s="897"/>
      <c r="AZ119" s="249" t="s">
        <v>160</v>
      </c>
      <c r="BA119" s="249"/>
      <c r="BB119" s="249"/>
      <c r="BC119" s="249"/>
      <c r="BD119" s="249"/>
      <c r="BE119" s="249"/>
      <c r="BF119" s="249"/>
      <c r="BG119" s="249"/>
      <c r="BH119" s="249"/>
      <c r="BI119" s="249"/>
      <c r="BJ119" s="249"/>
      <c r="BK119" s="249"/>
      <c r="BL119" s="249"/>
      <c r="BM119" s="249"/>
      <c r="BN119" s="249"/>
      <c r="BO119" s="840" t="s">
        <v>469</v>
      </c>
      <c r="BP119" s="841"/>
      <c r="BQ119" s="825">
        <v>6366678819</v>
      </c>
      <c r="BR119" s="805"/>
      <c r="BS119" s="805"/>
      <c r="BT119" s="805"/>
      <c r="BU119" s="805"/>
      <c r="BV119" s="805">
        <v>6512956303</v>
      </c>
      <c r="BW119" s="805"/>
      <c r="BX119" s="805"/>
      <c r="BY119" s="805"/>
      <c r="BZ119" s="805"/>
      <c r="CA119" s="805">
        <v>6353420220</v>
      </c>
      <c r="CB119" s="805"/>
      <c r="CC119" s="805"/>
      <c r="CD119" s="805"/>
      <c r="CE119" s="805"/>
      <c r="CF119" s="708"/>
      <c r="CG119" s="709"/>
      <c r="CH119" s="709"/>
      <c r="CI119" s="709"/>
      <c r="CJ119" s="794"/>
      <c r="CK119" s="890"/>
      <c r="CL119" s="783"/>
      <c r="CM119" s="798" t="s">
        <v>470</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v>15776116</v>
      </c>
      <c r="DH119" s="777"/>
      <c r="DI119" s="777"/>
      <c r="DJ119" s="777"/>
      <c r="DK119" s="777"/>
      <c r="DL119" s="777">
        <v>13984395</v>
      </c>
      <c r="DM119" s="777"/>
      <c r="DN119" s="777"/>
      <c r="DO119" s="777"/>
      <c r="DP119" s="777"/>
      <c r="DQ119" s="777">
        <v>21754530</v>
      </c>
      <c r="DR119" s="777"/>
      <c r="DS119" s="777"/>
      <c r="DT119" s="777"/>
      <c r="DU119" s="777"/>
      <c r="DV119" s="754">
        <v>1.5</v>
      </c>
      <c r="DW119" s="754"/>
      <c r="DX119" s="754"/>
      <c r="DY119" s="754"/>
      <c r="DZ119" s="755"/>
    </row>
    <row r="120" spans="1:130" s="228" customFormat="1" ht="26.25" customHeight="1" x14ac:dyDescent="0.15">
      <c r="A120" s="780"/>
      <c r="B120" s="781"/>
      <c r="C120" s="775" t="s">
        <v>438</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458</v>
      </c>
      <c r="AB120" s="740"/>
      <c r="AC120" s="740"/>
      <c r="AD120" s="740"/>
      <c r="AE120" s="741"/>
      <c r="AF120" s="742" t="s">
        <v>439</v>
      </c>
      <c r="AG120" s="740"/>
      <c r="AH120" s="740"/>
      <c r="AI120" s="740"/>
      <c r="AJ120" s="741"/>
      <c r="AK120" s="742" t="s">
        <v>461</v>
      </c>
      <c r="AL120" s="740"/>
      <c r="AM120" s="740"/>
      <c r="AN120" s="740"/>
      <c r="AO120" s="741"/>
      <c r="AP120" s="784" t="s">
        <v>439</v>
      </c>
      <c r="AQ120" s="785"/>
      <c r="AR120" s="785"/>
      <c r="AS120" s="785"/>
      <c r="AT120" s="786"/>
      <c r="AU120" s="842" t="s">
        <v>471</v>
      </c>
      <c r="AV120" s="843"/>
      <c r="AW120" s="843"/>
      <c r="AX120" s="843"/>
      <c r="AY120" s="844"/>
      <c r="AZ120" s="819" t="s">
        <v>472</v>
      </c>
      <c r="BA120" s="768"/>
      <c r="BB120" s="768"/>
      <c r="BC120" s="768"/>
      <c r="BD120" s="768"/>
      <c r="BE120" s="768"/>
      <c r="BF120" s="768"/>
      <c r="BG120" s="768"/>
      <c r="BH120" s="768"/>
      <c r="BI120" s="768"/>
      <c r="BJ120" s="768"/>
      <c r="BK120" s="768"/>
      <c r="BL120" s="768"/>
      <c r="BM120" s="768"/>
      <c r="BN120" s="768"/>
      <c r="BO120" s="768"/>
      <c r="BP120" s="769"/>
      <c r="BQ120" s="820">
        <v>944683350</v>
      </c>
      <c r="BR120" s="802"/>
      <c r="BS120" s="802"/>
      <c r="BT120" s="802"/>
      <c r="BU120" s="802"/>
      <c r="BV120" s="802">
        <v>1268321760</v>
      </c>
      <c r="BW120" s="802"/>
      <c r="BX120" s="802"/>
      <c r="BY120" s="802"/>
      <c r="BZ120" s="802"/>
      <c r="CA120" s="802">
        <v>1320913971</v>
      </c>
      <c r="CB120" s="802"/>
      <c r="CC120" s="802"/>
      <c r="CD120" s="802"/>
      <c r="CE120" s="802"/>
      <c r="CF120" s="829">
        <v>90.9</v>
      </c>
      <c r="CG120" s="830"/>
      <c r="CH120" s="830"/>
      <c r="CI120" s="830"/>
      <c r="CJ120" s="830"/>
      <c r="CK120" s="831" t="s">
        <v>473</v>
      </c>
      <c r="CL120" s="811"/>
      <c r="CM120" s="811"/>
      <c r="CN120" s="811"/>
      <c r="CO120" s="812"/>
      <c r="CP120" s="835" t="s">
        <v>474</v>
      </c>
      <c r="CQ120" s="836"/>
      <c r="CR120" s="836"/>
      <c r="CS120" s="836"/>
      <c r="CT120" s="836"/>
      <c r="CU120" s="836"/>
      <c r="CV120" s="836"/>
      <c r="CW120" s="836"/>
      <c r="CX120" s="836"/>
      <c r="CY120" s="836"/>
      <c r="CZ120" s="836"/>
      <c r="DA120" s="836"/>
      <c r="DB120" s="836"/>
      <c r="DC120" s="836"/>
      <c r="DD120" s="836"/>
      <c r="DE120" s="836"/>
      <c r="DF120" s="837"/>
      <c r="DG120" s="820">
        <v>112330330</v>
      </c>
      <c r="DH120" s="802"/>
      <c r="DI120" s="802"/>
      <c r="DJ120" s="802"/>
      <c r="DK120" s="802"/>
      <c r="DL120" s="802">
        <v>115768074</v>
      </c>
      <c r="DM120" s="802"/>
      <c r="DN120" s="802"/>
      <c r="DO120" s="802"/>
      <c r="DP120" s="802"/>
      <c r="DQ120" s="802">
        <v>117478776</v>
      </c>
      <c r="DR120" s="802"/>
      <c r="DS120" s="802"/>
      <c r="DT120" s="802"/>
      <c r="DU120" s="802"/>
      <c r="DV120" s="803">
        <v>8.1</v>
      </c>
      <c r="DW120" s="803"/>
      <c r="DX120" s="803"/>
      <c r="DY120" s="803"/>
      <c r="DZ120" s="804"/>
    </row>
    <row r="121" spans="1:130" s="228" customFormat="1" ht="26.25" customHeight="1" x14ac:dyDescent="0.15">
      <c r="A121" s="780"/>
      <c r="B121" s="781"/>
      <c r="C121" s="826" t="s">
        <v>475</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390558</v>
      </c>
      <c r="AB121" s="740"/>
      <c r="AC121" s="740"/>
      <c r="AD121" s="740"/>
      <c r="AE121" s="741"/>
      <c r="AF121" s="742">
        <v>390558</v>
      </c>
      <c r="AG121" s="740"/>
      <c r="AH121" s="740"/>
      <c r="AI121" s="740"/>
      <c r="AJ121" s="741"/>
      <c r="AK121" s="742">
        <v>390558</v>
      </c>
      <c r="AL121" s="740"/>
      <c r="AM121" s="740"/>
      <c r="AN121" s="740"/>
      <c r="AO121" s="741"/>
      <c r="AP121" s="784">
        <v>0</v>
      </c>
      <c r="AQ121" s="785"/>
      <c r="AR121" s="785"/>
      <c r="AS121" s="785"/>
      <c r="AT121" s="786"/>
      <c r="AU121" s="845"/>
      <c r="AV121" s="846"/>
      <c r="AW121" s="846"/>
      <c r="AX121" s="846"/>
      <c r="AY121" s="847"/>
      <c r="AZ121" s="775" t="s">
        <v>476</v>
      </c>
      <c r="BA121" s="712"/>
      <c r="BB121" s="712"/>
      <c r="BC121" s="712"/>
      <c r="BD121" s="712"/>
      <c r="BE121" s="712"/>
      <c r="BF121" s="712"/>
      <c r="BG121" s="712"/>
      <c r="BH121" s="712"/>
      <c r="BI121" s="712"/>
      <c r="BJ121" s="712"/>
      <c r="BK121" s="712"/>
      <c r="BL121" s="712"/>
      <c r="BM121" s="712"/>
      <c r="BN121" s="712"/>
      <c r="BO121" s="712"/>
      <c r="BP121" s="713"/>
      <c r="BQ121" s="776">
        <v>362138006</v>
      </c>
      <c r="BR121" s="777"/>
      <c r="BS121" s="777"/>
      <c r="BT121" s="777"/>
      <c r="BU121" s="777"/>
      <c r="BV121" s="777">
        <v>343178432</v>
      </c>
      <c r="BW121" s="777"/>
      <c r="BX121" s="777"/>
      <c r="BY121" s="777"/>
      <c r="BZ121" s="777"/>
      <c r="CA121" s="777">
        <v>325676500</v>
      </c>
      <c r="CB121" s="777"/>
      <c r="CC121" s="777"/>
      <c r="CD121" s="777"/>
      <c r="CE121" s="777"/>
      <c r="CF121" s="838">
        <v>22.4</v>
      </c>
      <c r="CG121" s="839"/>
      <c r="CH121" s="839"/>
      <c r="CI121" s="839"/>
      <c r="CJ121" s="839"/>
      <c r="CK121" s="832"/>
      <c r="CL121" s="814"/>
      <c r="CM121" s="814"/>
      <c r="CN121" s="814"/>
      <c r="CO121" s="815"/>
      <c r="CP121" s="795" t="s">
        <v>477</v>
      </c>
      <c r="CQ121" s="796"/>
      <c r="CR121" s="796"/>
      <c r="CS121" s="796"/>
      <c r="CT121" s="796"/>
      <c r="CU121" s="796"/>
      <c r="CV121" s="796"/>
      <c r="CW121" s="796"/>
      <c r="CX121" s="796"/>
      <c r="CY121" s="796"/>
      <c r="CZ121" s="796"/>
      <c r="DA121" s="796"/>
      <c r="DB121" s="796"/>
      <c r="DC121" s="796"/>
      <c r="DD121" s="796"/>
      <c r="DE121" s="796"/>
      <c r="DF121" s="797"/>
      <c r="DG121" s="776">
        <v>11539386</v>
      </c>
      <c r="DH121" s="777"/>
      <c r="DI121" s="777"/>
      <c r="DJ121" s="777"/>
      <c r="DK121" s="777"/>
      <c r="DL121" s="777">
        <v>11938950</v>
      </c>
      <c r="DM121" s="777"/>
      <c r="DN121" s="777"/>
      <c r="DO121" s="777"/>
      <c r="DP121" s="777"/>
      <c r="DQ121" s="777">
        <v>6087000</v>
      </c>
      <c r="DR121" s="777"/>
      <c r="DS121" s="777"/>
      <c r="DT121" s="777"/>
      <c r="DU121" s="777"/>
      <c r="DV121" s="754">
        <v>0.4</v>
      </c>
      <c r="DW121" s="754"/>
      <c r="DX121" s="754"/>
      <c r="DY121" s="754"/>
      <c r="DZ121" s="755"/>
    </row>
    <row r="122" spans="1:130" s="228" customFormat="1" ht="26.25" customHeight="1" x14ac:dyDescent="0.15">
      <c r="A122" s="780"/>
      <c r="B122" s="781"/>
      <c r="C122" s="775" t="s">
        <v>452</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439</v>
      </c>
      <c r="AB122" s="740"/>
      <c r="AC122" s="740"/>
      <c r="AD122" s="740"/>
      <c r="AE122" s="741"/>
      <c r="AF122" s="742" t="s">
        <v>441</v>
      </c>
      <c r="AG122" s="740"/>
      <c r="AH122" s="740"/>
      <c r="AI122" s="740"/>
      <c r="AJ122" s="741"/>
      <c r="AK122" s="742" t="s">
        <v>458</v>
      </c>
      <c r="AL122" s="740"/>
      <c r="AM122" s="740"/>
      <c r="AN122" s="740"/>
      <c r="AO122" s="741"/>
      <c r="AP122" s="784" t="s">
        <v>439</v>
      </c>
      <c r="AQ122" s="785"/>
      <c r="AR122" s="785"/>
      <c r="AS122" s="785"/>
      <c r="AT122" s="786"/>
      <c r="AU122" s="845"/>
      <c r="AV122" s="846"/>
      <c r="AW122" s="846"/>
      <c r="AX122" s="846"/>
      <c r="AY122" s="847"/>
      <c r="AZ122" s="798" t="s">
        <v>478</v>
      </c>
      <c r="BA122" s="799"/>
      <c r="BB122" s="799"/>
      <c r="BC122" s="799"/>
      <c r="BD122" s="799"/>
      <c r="BE122" s="799"/>
      <c r="BF122" s="799"/>
      <c r="BG122" s="799"/>
      <c r="BH122" s="799"/>
      <c r="BI122" s="799"/>
      <c r="BJ122" s="799"/>
      <c r="BK122" s="799"/>
      <c r="BL122" s="799"/>
      <c r="BM122" s="799"/>
      <c r="BN122" s="799"/>
      <c r="BO122" s="799"/>
      <c r="BP122" s="800"/>
      <c r="BQ122" s="825">
        <v>2936233268</v>
      </c>
      <c r="BR122" s="805"/>
      <c r="BS122" s="805"/>
      <c r="BT122" s="805"/>
      <c r="BU122" s="805"/>
      <c r="BV122" s="805">
        <v>2977961632</v>
      </c>
      <c r="BW122" s="805"/>
      <c r="BX122" s="805"/>
      <c r="BY122" s="805"/>
      <c r="BZ122" s="805"/>
      <c r="CA122" s="805">
        <v>2914703839</v>
      </c>
      <c r="CB122" s="805"/>
      <c r="CC122" s="805"/>
      <c r="CD122" s="805"/>
      <c r="CE122" s="805"/>
      <c r="CF122" s="806">
        <v>200.6</v>
      </c>
      <c r="CG122" s="807"/>
      <c r="CH122" s="807"/>
      <c r="CI122" s="807"/>
      <c r="CJ122" s="807"/>
      <c r="CK122" s="832"/>
      <c r="CL122" s="814"/>
      <c r="CM122" s="814"/>
      <c r="CN122" s="814"/>
      <c r="CO122" s="815"/>
      <c r="CP122" s="795" t="s">
        <v>479</v>
      </c>
      <c r="CQ122" s="796"/>
      <c r="CR122" s="796"/>
      <c r="CS122" s="796"/>
      <c r="CT122" s="796"/>
      <c r="CU122" s="796"/>
      <c r="CV122" s="796"/>
      <c r="CW122" s="796"/>
      <c r="CX122" s="796"/>
      <c r="CY122" s="796"/>
      <c r="CZ122" s="796"/>
      <c r="DA122" s="796"/>
      <c r="DB122" s="796"/>
      <c r="DC122" s="796"/>
      <c r="DD122" s="796"/>
      <c r="DE122" s="796"/>
      <c r="DF122" s="797"/>
      <c r="DG122" s="776">
        <v>430809</v>
      </c>
      <c r="DH122" s="777"/>
      <c r="DI122" s="777"/>
      <c r="DJ122" s="777"/>
      <c r="DK122" s="777"/>
      <c r="DL122" s="777">
        <v>467261</v>
      </c>
      <c r="DM122" s="777"/>
      <c r="DN122" s="777"/>
      <c r="DO122" s="777"/>
      <c r="DP122" s="777"/>
      <c r="DQ122" s="777">
        <v>432238</v>
      </c>
      <c r="DR122" s="777"/>
      <c r="DS122" s="777"/>
      <c r="DT122" s="777"/>
      <c r="DU122" s="777"/>
      <c r="DV122" s="754">
        <v>0</v>
      </c>
      <c r="DW122" s="754"/>
      <c r="DX122" s="754"/>
      <c r="DY122" s="754"/>
      <c r="DZ122" s="755"/>
    </row>
    <row r="123" spans="1:130" s="228" customFormat="1" ht="26.25" customHeight="1" x14ac:dyDescent="0.15">
      <c r="A123" s="780"/>
      <c r="B123" s="781"/>
      <c r="C123" s="775" t="s">
        <v>460</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122</v>
      </c>
      <c r="AB123" s="740"/>
      <c r="AC123" s="740"/>
      <c r="AD123" s="740"/>
      <c r="AE123" s="741"/>
      <c r="AF123" s="742" t="s">
        <v>439</v>
      </c>
      <c r="AG123" s="740"/>
      <c r="AH123" s="740"/>
      <c r="AI123" s="740"/>
      <c r="AJ123" s="741"/>
      <c r="AK123" s="742" t="s">
        <v>439</v>
      </c>
      <c r="AL123" s="740"/>
      <c r="AM123" s="740"/>
      <c r="AN123" s="740"/>
      <c r="AO123" s="741"/>
      <c r="AP123" s="784" t="s">
        <v>458</v>
      </c>
      <c r="AQ123" s="785"/>
      <c r="AR123" s="785"/>
      <c r="AS123" s="785"/>
      <c r="AT123" s="786"/>
      <c r="AU123" s="848"/>
      <c r="AV123" s="849"/>
      <c r="AW123" s="849"/>
      <c r="AX123" s="849"/>
      <c r="AY123" s="849"/>
      <c r="AZ123" s="249" t="s">
        <v>160</v>
      </c>
      <c r="BA123" s="249"/>
      <c r="BB123" s="249"/>
      <c r="BC123" s="249"/>
      <c r="BD123" s="249"/>
      <c r="BE123" s="249"/>
      <c r="BF123" s="249"/>
      <c r="BG123" s="249"/>
      <c r="BH123" s="249"/>
      <c r="BI123" s="249"/>
      <c r="BJ123" s="249"/>
      <c r="BK123" s="249"/>
      <c r="BL123" s="249"/>
      <c r="BM123" s="249"/>
      <c r="BN123" s="249"/>
      <c r="BO123" s="840" t="s">
        <v>480</v>
      </c>
      <c r="BP123" s="841"/>
      <c r="BQ123" s="792">
        <v>4243054624</v>
      </c>
      <c r="BR123" s="793"/>
      <c r="BS123" s="793"/>
      <c r="BT123" s="793"/>
      <c r="BU123" s="793"/>
      <c r="BV123" s="793">
        <v>4589461824</v>
      </c>
      <c r="BW123" s="793"/>
      <c r="BX123" s="793"/>
      <c r="BY123" s="793"/>
      <c r="BZ123" s="793"/>
      <c r="CA123" s="793">
        <v>4561294310</v>
      </c>
      <c r="CB123" s="793"/>
      <c r="CC123" s="793"/>
      <c r="CD123" s="793"/>
      <c r="CE123" s="793"/>
      <c r="CF123" s="708"/>
      <c r="CG123" s="709"/>
      <c r="CH123" s="709"/>
      <c r="CI123" s="709"/>
      <c r="CJ123" s="794"/>
      <c r="CK123" s="832"/>
      <c r="CL123" s="814"/>
      <c r="CM123" s="814"/>
      <c r="CN123" s="814"/>
      <c r="CO123" s="815"/>
      <c r="CP123" s="795" t="s">
        <v>481</v>
      </c>
      <c r="CQ123" s="796"/>
      <c r="CR123" s="796"/>
      <c r="CS123" s="796"/>
      <c r="CT123" s="796"/>
      <c r="CU123" s="796"/>
      <c r="CV123" s="796"/>
      <c r="CW123" s="796"/>
      <c r="CX123" s="796"/>
      <c r="CY123" s="796"/>
      <c r="CZ123" s="796"/>
      <c r="DA123" s="796"/>
      <c r="DB123" s="796"/>
      <c r="DC123" s="796"/>
      <c r="DD123" s="796"/>
      <c r="DE123" s="796"/>
      <c r="DF123" s="797"/>
      <c r="DG123" s="776" t="s">
        <v>439</v>
      </c>
      <c r="DH123" s="777"/>
      <c r="DI123" s="777"/>
      <c r="DJ123" s="777"/>
      <c r="DK123" s="777"/>
      <c r="DL123" s="777" t="s">
        <v>122</v>
      </c>
      <c r="DM123" s="777"/>
      <c r="DN123" s="777"/>
      <c r="DO123" s="777"/>
      <c r="DP123" s="777"/>
      <c r="DQ123" s="777" t="s">
        <v>122</v>
      </c>
      <c r="DR123" s="777"/>
      <c r="DS123" s="777"/>
      <c r="DT123" s="777"/>
      <c r="DU123" s="777"/>
      <c r="DV123" s="754" t="s">
        <v>458</v>
      </c>
      <c r="DW123" s="754"/>
      <c r="DX123" s="754"/>
      <c r="DY123" s="754"/>
      <c r="DZ123" s="755"/>
    </row>
    <row r="124" spans="1:130" s="228" customFormat="1" ht="26.25" customHeight="1" thickBot="1" x14ac:dyDescent="0.2">
      <c r="A124" s="780"/>
      <c r="B124" s="781"/>
      <c r="C124" s="775" t="s">
        <v>465</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122</v>
      </c>
      <c r="AB124" s="740"/>
      <c r="AC124" s="740"/>
      <c r="AD124" s="740"/>
      <c r="AE124" s="741"/>
      <c r="AF124" s="742" t="s">
        <v>458</v>
      </c>
      <c r="AG124" s="740"/>
      <c r="AH124" s="740"/>
      <c r="AI124" s="740"/>
      <c r="AJ124" s="741"/>
      <c r="AK124" s="742" t="s">
        <v>122</v>
      </c>
      <c r="AL124" s="740"/>
      <c r="AM124" s="740"/>
      <c r="AN124" s="740"/>
      <c r="AO124" s="741"/>
      <c r="AP124" s="784" t="s">
        <v>482</v>
      </c>
      <c r="AQ124" s="785"/>
      <c r="AR124" s="785"/>
      <c r="AS124" s="785"/>
      <c r="AT124" s="786"/>
      <c r="AU124" s="787" t="s">
        <v>483</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153.4</v>
      </c>
      <c r="BR124" s="791"/>
      <c r="BS124" s="791"/>
      <c r="BT124" s="791"/>
      <c r="BU124" s="791"/>
      <c r="BV124" s="791">
        <v>130.9</v>
      </c>
      <c r="BW124" s="791"/>
      <c r="BX124" s="791"/>
      <c r="BY124" s="791"/>
      <c r="BZ124" s="791"/>
      <c r="CA124" s="791">
        <v>123.3</v>
      </c>
      <c r="CB124" s="791"/>
      <c r="CC124" s="791"/>
      <c r="CD124" s="791"/>
      <c r="CE124" s="791"/>
      <c r="CF124" s="686"/>
      <c r="CG124" s="687"/>
      <c r="CH124" s="687"/>
      <c r="CI124" s="687"/>
      <c r="CJ124" s="821"/>
      <c r="CK124" s="833"/>
      <c r="CL124" s="833"/>
      <c r="CM124" s="833"/>
      <c r="CN124" s="833"/>
      <c r="CO124" s="834"/>
      <c r="CP124" s="822" t="s">
        <v>484</v>
      </c>
      <c r="CQ124" s="823"/>
      <c r="CR124" s="823"/>
      <c r="CS124" s="823"/>
      <c r="CT124" s="823"/>
      <c r="CU124" s="823"/>
      <c r="CV124" s="823"/>
      <c r="CW124" s="823"/>
      <c r="CX124" s="823"/>
      <c r="CY124" s="823"/>
      <c r="CZ124" s="823"/>
      <c r="DA124" s="823"/>
      <c r="DB124" s="823"/>
      <c r="DC124" s="823"/>
      <c r="DD124" s="823"/>
      <c r="DE124" s="823"/>
      <c r="DF124" s="824"/>
      <c r="DG124" s="825" t="s">
        <v>441</v>
      </c>
      <c r="DH124" s="805"/>
      <c r="DI124" s="805"/>
      <c r="DJ124" s="805"/>
      <c r="DK124" s="805"/>
      <c r="DL124" s="805" t="s">
        <v>122</v>
      </c>
      <c r="DM124" s="805"/>
      <c r="DN124" s="805"/>
      <c r="DO124" s="805"/>
      <c r="DP124" s="805"/>
      <c r="DQ124" s="805" t="s">
        <v>439</v>
      </c>
      <c r="DR124" s="805"/>
      <c r="DS124" s="805"/>
      <c r="DT124" s="805"/>
      <c r="DU124" s="805"/>
      <c r="DV124" s="808" t="s">
        <v>439</v>
      </c>
      <c r="DW124" s="808"/>
      <c r="DX124" s="808"/>
      <c r="DY124" s="808"/>
      <c r="DZ124" s="809"/>
    </row>
    <row r="125" spans="1:130" s="228" customFormat="1" ht="26.25" customHeight="1" x14ac:dyDescent="0.15">
      <c r="A125" s="780"/>
      <c r="B125" s="781"/>
      <c r="C125" s="775" t="s">
        <v>468</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439</v>
      </c>
      <c r="AB125" s="740"/>
      <c r="AC125" s="740"/>
      <c r="AD125" s="740"/>
      <c r="AE125" s="741"/>
      <c r="AF125" s="742" t="s">
        <v>439</v>
      </c>
      <c r="AG125" s="740"/>
      <c r="AH125" s="740"/>
      <c r="AI125" s="740"/>
      <c r="AJ125" s="741"/>
      <c r="AK125" s="742" t="s">
        <v>439</v>
      </c>
      <c r="AL125" s="740"/>
      <c r="AM125" s="740"/>
      <c r="AN125" s="740"/>
      <c r="AO125" s="741"/>
      <c r="AP125" s="784" t="s">
        <v>458</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485</v>
      </c>
      <c r="CL125" s="811"/>
      <c r="CM125" s="811"/>
      <c r="CN125" s="811"/>
      <c r="CO125" s="812"/>
      <c r="CP125" s="819" t="s">
        <v>486</v>
      </c>
      <c r="CQ125" s="768"/>
      <c r="CR125" s="768"/>
      <c r="CS125" s="768"/>
      <c r="CT125" s="768"/>
      <c r="CU125" s="768"/>
      <c r="CV125" s="768"/>
      <c r="CW125" s="768"/>
      <c r="CX125" s="768"/>
      <c r="CY125" s="768"/>
      <c r="CZ125" s="768"/>
      <c r="DA125" s="768"/>
      <c r="DB125" s="768"/>
      <c r="DC125" s="768"/>
      <c r="DD125" s="768"/>
      <c r="DE125" s="768"/>
      <c r="DF125" s="769"/>
      <c r="DG125" s="820" t="s">
        <v>122</v>
      </c>
      <c r="DH125" s="802"/>
      <c r="DI125" s="802"/>
      <c r="DJ125" s="802"/>
      <c r="DK125" s="802"/>
      <c r="DL125" s="802" t="s">
        <v>439</v>
      </c>
      <c r="DM125" s="802"/>
      <c r="DN125" s="802"/>
      <c r="DO125" s="802"/>
      <c r="DP125" s="802"/>
      <c r="DQ125" s="802" t="s">
        <v>458</v>
      </c>
      <c r="DR125" s="802"/>
      <c r="DS125" s="802"/>
      <c r="DT125" s="802"/>
      <c r="DU125" s="802"/>
      <c r="DV125" s="803" t="s">
        <v>142</v>
      </c>
      <c r="DW125" s="803"/>
      <c r="DX125" s="803"/>
      <c r="DY125" s="803"/>
      <c r="DZ125" s="804"/>
    </row>
    <row r="126" spans="1:130" s="228" customFormat="1" ht="26.25" customHeight="1" thickBot="1" x14ac:dyDescent="0.2">
      <c r="A126" s="780"/>
      <c r="B126" s="781"/>
      <c r="C126" s="775" t="s">
        <v>470</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2824687</v>
      </c>
      <c r="AB126" s="740"/>
      <c r="AC126" s="740"/>
      <c r="AD126" s="740"/>
      <c r="AE126" s="741"/>
      <c r="AF126" s="742">
        <v>2536126</v>
      </c>
      <c r="AG126" s="740"/>
      <c r="AH126" s="740"/>
      <c r="AI126" s="740"/>
      <c r="AJ126" s="741"/>
      <c r="AK126" s="742">
        <v>3319131</v>
      </c>
      <c r="AL126" s="740"/>
      <c r="AM126" s="740"/>
      <c r="AN126" s="740"/>
      <c r="AO126" s="741"/>
      <c r="AP126" s="784">
        <v>0.2</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487</v>
      </c>
      <c r="CQ126" s="712"/>
      <c r="CR126" s="712"/>
      <c r="CS126" s="712"/>
      <c r="CT126" s="712"/>
      <c r="CU126" s="712"/>
      <c r="CV126" s="712"/>
      <c r="CW126" s="712"/>
      <c r="CX126" s="712"/>
      <c r="CY126" s="712"/>
      <c r="CZ126" s="712"/>
      <c r="DA126" s="712"/>
      <c r="DB126" s="712"/>
      <c r="DC126" s="712"/>
      <c r="DD126" s="712"/>
      <c r="DE126" s="712"/>
      <c r="DF126" s="713"/>
      <c r="DG126" s="776" t="s">
        <v>439</v>
      </c>
      <c r="DH126" s="777"/>
      <c r="DI126" s="777"/>
      <c r="DJ126" s="777"/>
      <c r="DK126" s="777"/>
      <c r="DL126" s="777" t="s">
        <v>439</v>
      </c>
      <c r="DM126" s="777"/>
      <c r="DN126" s="777"/>
      <c r="DO126" s="777"/>
      <c r="DP126" s="777"/>
      <c r="DQ126" s="777" t="s">
        <v>439</v>
      </c>
      <c r="DR126" s="777"/>
      <c r="DS126" s="777"/>
      <c r="DT126" s="777"/>
      <c r="DU126" s="777"/>
      <c r="DV126" s="754" t="s">
        <v>458</v>
      </c>
      <c r="DW126" s="754"/>
      <c r="DX126" s="754"/>
      <c r="DY126" s="754"/>
      <c r="DZ126" s="755"/>
    </row>
    <row r="127" spans="1:130" s="228" customFormat="1" ht="26.25" customHeight="1" x14ac:dyDescent="0.15">
      <c r="A127" s="782"/>
      <c r="B127" s="783"/>
      <c r="C127" s="798" t="s">
        <v>488</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126183</v>
      </c>
      <c r="AB127" s="740"/>
      <c r="AC127" s="740"/>
      <c r="AD127" s="740"/>
      <c r="AE127" s="741"/>
      <c r="AF127" s="742">
        <v>42873</v>
      </c>
      <c r="AG127" s="740"/>
      <c r="AH127" s="740"/>
      <c r="AI127" s="740"/>
      <c r="AJ127" s="741"/>
      <c r="AK127" s="742">
        <v>3115</v>
      </c>
      <c r="AL127" s="740"/>
      <c r="AM127" s="740"/>
      <c r="AN127" s="740"/>
      <c r="AO127" s="741"/>
      <c r="AP127" s="784">
        <v>0</v>
      </c>
      <c r="AQ127" s="785"/>
      <c r="AR127" s="785"/>
      <c r="AS127" s="785"/>
      <c r="AT127" s="786"/>
      <c r="AU127" s="230"/>
      <c r="AV127" s="230"/>
      <c r="AW127" s="230"/>
      <c r="AX127" s="801" t="s">
        <v>489</v>
      </c>
      <c r="AY127" s="772"/>
      <c r="AZ127" s="772"/>
      <c r="BA127" s="772"/>
      <c r="BB127" s="772"/>
      <c r="BC127" s="772"/>
      <c r="BD127" s="772"/>
      <c r="BE127" s="773"/>
      <c r="BF127" s="771" t="s">
        <v>490</v>
      </c>
      <c r="BG127" s="772"/>
      <c r="BH127" s="772"/>
      <c r="BI127" s="772"/>
      <c r="BJ127" s="772"/>
      <c r="BK127" s="772"/>
      <c r="BL127" s="773"/>
      <c r="BM127" s="771" t="s">
        <v>491</v>
      </c>
      <c r="BN127" s="772"/>
      <c r="BO127" s="772"/>
      <c r="BP127" s="772"/>
      <c r="BQ127" s="772"/>
      <c r="BR127" s="772"/>
      <c r="BS127" s="773"/>
      <c r="BT127" s="771" t="s">
        <v>492</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493</v>
      </c>
      <c r="CQ127" s="712"/>
      <c r="CR127" s="712"/>
      <c r="CS127" s="712"/>
      <c r="CT127" s="712"/>
      <c r="CU127" s="712"/>
      <c r="CV127" s="712"/>
      <c r="CW127" s="712"/>
      <c r="CX127" s="712"/>
      <c r="CY127" s="712"/>
      <c r="CZ127" s="712"/>
      <c r="DA127" s="712"/>
      <c r="DB127" s="712"/>
      <c r="DC127" s="712"/>
      <c r="DD127" s="712"/>
      <c r="DE127" s="712"/>
      <c r="DF127" s="713"/>
      <c r="DG127" s="776">
        <v>3016713</v>
      </c>
      <c r="DH127" s="777"/>
      <c r="DI127" s="777"/>
      <c r="DJ127" s="777"/>
      <c r="DK127" s="777"/>
      <c r="DL127" s="777" t="s">
        <v>458</v>
      </c>
      <c r="DM127" s="777"/>
      <c r="DN127" s="777"/>
      <c r="DO127" s="777"/>
      <c r="DP127" s="777"/>
      <c r="DQ127" s="777" t="s">
        <v>388</v>
      </c>
      <c r="DR127" s="777"/>
      <c r="DS127" s="777"/>
      <c r="DT127" s="777"/>
      <c r="DU127" s="777"/>
      <c r="DV127" s="754" t="s">
        <v>439</v>
      </c>
      <c r="DW127" s="754"/>
      <c r="DX127" s="754"/>
      <c r="DY127" s="754"/>
      <c r="DZ127" s="755"/>
    </row>
    <row r="128" spans="1:130" s="228" customFormat="1" ht="26.25" customHeight="1" thickBot="1" x14ac:dyDescent="0.2">
      <c r="A128" s="756" t="s">
        <v>494</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495</v>
      </c>
      <c r="X128" s="758"/>
      <c r="Y128" s="758"/>
      <c r="Z128" s="759"/>
      <c r="AA128" s="760">
        <v>27413409</v>
      </c>
      <c r="AB128" s="761"/>
      <c r="AC128" s="761"/>
      <c r="AD128" s="761"/>
      <c r="AE128" s="762"/>
      <c r="AF128" s="763">
        <v>29991258</v>
      </c>
      <c r="AG128" s="761"/>
      <c r="AH128" s="761"/>
      <c r="AI128" s="761"/>
      <c r="AJ128" s="762"/>
      <c r="AK128" s="763">
        <v>30126074</v>
      </c>
      <c r="AL128" s="761"/>
      <c r="AM128" s="761"/>
      <c r="AN128" s="761"/>
      <c r="AO128" s="762"/>
      <c r="AP128" s="764"/>
      <c r="AQ128" s="765"/>
      <c r="AR128" s="765"/>
      <c r="AS128" s="765"/>
      <c r="AT128" s="766"/>
      <c r="AU128" s="230"/>
      <c r="AV128" s="230"/>
      <c r="AW128" s="230"/>
      <c r="AX128" s="767" t="s">
        <v>496</v>
      </c>
      <c r="AY128" s="768"/>
      <c r="AZ128" s="768"/>
      <c r="BA128" s="768"/>
      <c r="BB128" s="768"/>
      <c r="BC128" s="768"/>
      <c r="BD128" s="768"/>
      <c r="BE128" s="769"/>
      <c r="BF128" s="746" t="s">
        <v>439</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497</v>
      </c>
      <c r="CQ128" s="690"/>
      <c r="CR128" s="690"/>
      <c r="CS128" s="690"/>
      <c r="CT128" s="690"/>
      <c r="CU128" s="690"/>
      <c r="CV128" s="690"/>
      <c r="CW128" s="690"/>
      <c r="CX128" s="690"/>
      <c r="CY128" s="690"/>
      <c r="CZ128" s="690"/>
      <c r="DA128" s="690"/>
      <c r="DB128" s="690"/>
      <c r="DC128" s="690"/>
      <c r="DD128" s="690"/>
      <c r="DE128" s="690"/>
      <c r="DF128" s="691"/>
      <c r="DG128" s="750">
        <v>3725729</v>
      </c>
      <c r="DH128" s="751"/>
      <c r="DI128" s="751"/>
      <c r="DJ128" s="751"/>
      <c r="DK128" s="751"/>
      <c r="DL128" s="751">
        <v>3204044</v>
      </c>
      <c r="DM128" s="751"/>
      <c r="DN128" s="751"/>
      <c r="DO128" s="751"/>
      <c r="DP128" s="751"/>
      <c r="DQ128" s="751">
        <v>2753919</v>
      </c>
      <c r="DR128" s="751"/>
      <c r="DS128" s="751"/>
      <c r="DT128" s="751"/>
      <c r="DU128" s="751"/>
      <c r="DV128" s="752">
        <v>0.2</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498</v>
      </c>
      <c r="X129" s="737"/>
      <c r="Y129" s="737"/>
      <c r="Z129" s="738"/>
      <c r="AA129" s="739">
        <v>1598008610</v>
      </c>
      <c r="AB129" s="740"/>
      <c r="AC129" s="740"/>
      <c r="AD129" s="740"/>
      <c r="AE129" s="741"/>
      <c r="AF129" s="742">
        <v>1680868845</v>
      </c>
      <c r="AG129" s="740"/>
      <c r="AH129" s="740"/>
      <c r="AI129" s="740"/>
      <c r="AJ129" s="741"/>
      <c r="AK129" s="742">
        <v>1661424631</v>
      </c>
      <c r="AL129" s="740"/>
      <c r="AM129" s="740"/>
      <c r="AN129" s="740"/>
      <c r="AO129" s="741"/>
      <c r="AP129" s="743"/>
      <c r="AQ129" s="744"/>
      <c r="AR129" s="744"/>
      <c r="AS129" s="744"/>
      <c r="AT129" s="745"/>
      <c r="AU129" s="231"/>
      <c r="AV129" s="231"/>
      <c r="AW129" s="231"/>
      <c r="AX129" s="711" t="s">
        <v>499</v>
      </c>
      <c r="AY129" s="712"/>
      <c r="AZ129" s="712"/>
      <c r="BA129" s="712"/>
      <c r="BB129" s="712"/>
      <c r="BC129" s="712"/>
      <c r="BD129" s="712"/>
      <c r="BE129" s="713"/>
      <c r="BF129" s="730" t="s">
        <v>439</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500</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501</v>
      </c>
      <c r="X130" s="737"/>
      <c r="Y130" s="737"/>
      <c r="Z130" s="738"/>
      <c r="AA130" s="739">
        <v>213645494</v>
      </c>
      <c r="AB130" s="740"/>
      <c r="AC130" s="740"/>
      <c r="AD130" s="740"/>
      <c r="AE130" s="741"/>
      <c r="AF130" s="742">
        <v>211753456</v>
      </c>
      <c r="AG130" s="740"/>
      <c r="AH130" s="740"/>
      <c r="AI130" s="740"/>
      <c r="AJ130" s="741"/>
      <c r="AK130" s="742">
        <v>208772487</v>
      </c>
      <c r="AL130" s="740"/>
      <c r="AM130" s="740"/>
      <c r="AN130" s="740"/>
      <c r="AO130" s="741"/>
      <c r="AP130" s="743"/>
      <c r="AQ130" s="744"/>
      <c r="AR130" s="744"/>
      <c r="AS130" s="744"/>
      <c r="AT130" s="745"/>
      <c r="AU130" s="231"/>
      <c r="AV130" s="231"/>
      <c r="AW130" s="231"/>
      <c r="AX130" s="711" t="s">
        <v>502</v>
      </c>
      <c r="AY130" s="712"/>
      <c r="AZ130" s="712"/>
      <c r="BA130" s="712"/>
      <c r="BB130" s="712"/>
      <c r="BC130" s="712"/>
      <c r="BD130" s="712"/>
      <c r="BE130" s="713"/>
      <c r="BF130" s="714">
        <v>11.5</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503</v>
      </c>
      <c r="X131" s="721"/>
      <c r="Y131" s="721"/>
      <c r="Z131" s="722"/>
      <c r="AA131" s="723">
        <v>1384363116</v>
      </c>
      <c r="AB131" s="724"/>
      <c r="AC131" s="724"/>
      <c r="AD131" s="724"/>
      <c r="AE131" s="725"/>
      <c r="AF131" s="726">
        <v>1469115389</v>
      </c>
      <c r="AG131" s="724"/>
      <c r="AH131" s="724"/>
      <c r="AI131" s="724"/>
      <c r="AJ131" s="725"/>
      <c r="AK131" s="726">
        <v>1452652144</v>
      </c>
      <c r="AL131" s="724"/>
      <c r="AM131" s="724"/>
      <c r="AN131" s="724"/>
      <c r="AO131" s="725"/>
      <c r="AP131" s="727"/>
      <c r="AQ131" s="728"/>
      <c r="AR131" s="728"/>
      <c r="AS131" s="728"/>
      <c r="AT131" s="729"/>
      <c r="AU131" s="231"/>
      <c r="AV131" s="231"/>
      <c r="AW131" s="231"/>
      <c r="AX131" s="689" t="s">
        <v>504</v>
      </c>
      <c r="AY131" s="690"/>
      <c r="AZ131" s="690"/>
      <c r="BA131" s="690"/>
      <c r="BB131" s="690"/>
      <c r="BC131" s="690"/>
      <c r="BD131" s="690"/>
      <c r="BE131" s="691"/>
      <c r="BF131" s="692">
        <v>123.3</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505</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506</v>
      </c>
      <c r="W132" s="702"/>
      <c r="X132" s="702"/>
      <c r="Y132" s="702"/>
      <c r="Z132" s="703"/>
      <c r="AA132" s="704">
        <v>12.752220489999999</v>
      </c>
      <c r="AB132" s="705"/>
      <c r="AC132" s="705"/>
      <c r="AD132" s="705"/>
      <c r="AE132" s="706"/>
      <c r="AF132" s="707">
        <v>10.506410470000001</v>
      </c>
      <c r="AG132" s="705"/>
      <c r="AH132" s="705"/>
      <c r="AI132" s="705"/>
      <c r="AJ132" s="706"/>
      <c r="AK132" s="707">
        <v>11.29848028</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507</v>
      </c>
      <c r="W133" s="681"/>
      <c r="X133" s="681"/>
      <c r="Y133" s="681"/>
      <c r="Z133" s="682"/>
      <c r="AA133" s="683">
        <v>13.7</v>
      </c>
      <c r="AB133" s="684"/>
      <c r="AC133" s="684"/>
      <c r="AD133" s="684"/>
      <c r="AE133" s="685"/>
      <c r="AF133" s="683">
        <v>12.2</v>
      </c>
      <c r="AG133" s="684"/>
      <c r="AH133" s="684"/>
      <c r="AI133" s="684"/>
      <c r="AJ133" s="685"/>
      <c r="AK133" s="683">
        <v>11.5</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1OONUxiiVYd6cTIqTZHqMEv7DNaRQyVWOxJj3/Z7uW23b2fAUWC9AEcROGFJrf0W6CWbO2xOxgwAXZsYDxy/DA==" saltValue="zwnWMOks5c1F7QAgDXeod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BC20B-961F-4BC9-8606-9AA6215BB847}">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zt6o61/Op9DHaKOcWd2Yk7Y38N4Tm0FfLKzOd0jbIpV7EFj8fwFkdsx5AdXFwac9AchpzTolvLKGqwg2Bm7R2w==" saltValue="PBKx4ekDYfDCv+oH31ki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46"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508</v>
      </c>
    </row>
  </sheetData>
  <sheetProtection algorithmName="SHA-512" hashValue="cSGoTq3jKCheFh3diFqlKS/mzEHv3+tgCW4H75Bqxg98LMsktIlHX9YxQGXMydr+x22fS6+Zlci74x7Ucg/SYA==" saltValue="tboXVMUCNQ3fMvYNcWLf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509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511</v>
      </c>
      <c r="AP7" s="270"/>
      <c r="AQ7" s="271" t="s">
        <v>512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513</v>
      </c>
      <c r="AQ8" s="277" t="s">
        <v>514</v>
      </c>
      <c r="AR8" s="278" t="s">
        <v>515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516</v>
      </c>
      <c r="AL9" s="1105"/>
      <c r="AM9" s="1105"/>
      <c r="AN9" s="1106"/>
      <c r="AO9" s="279">
        <v>675331983</v>
      </c>
      <c r="AP9" s="279">
        <v>76878</v>
      </c>
      <c r="AQ9" s="280">
        <v>84743</v>
      </c>
      <c r="AR9" s="281">
        <v>-9.3000000000000007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517</v>
      </c>
      <c r="AL10" s="1105"/>
      <c r="AM10" s="1105"/>
      <c r="AN10" s="1106"/>
      <c r="AO10" s="279">
        <v>986015</v>
      </c>
      <c r="AP10" s="279">
        <v>112</v>
      </c>
      <c r="AQ10" s="280">
        <v>459</v>
      </c>
      <c r="AR10" s="281">
        <v>-75.599999999999994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518</v>
      </c>
      <c r="AL11" s="1105"/>
      <c r="AM11" s="1105"/>
      <c r="AN11" s="1106"/>
      <c r="AO11" s="279" t="s">
        <v>519</v>
      </c>
      <c r="AP11" s="279" t="s">
        <v>519</v>
      </c>
      <c r="AQ11" s="280" t="s">
        <v>519</v>
      </c>
      <c r="AR11" s="281" t="s">
        <v>519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520</v>
      </c>
      <c r="AL12" s="1105"/>
      <c r="AM12" s="1105"/>
      <c r="AN12" s="1106"/>
      <c r="AO12" s="279">
        <v>74731</v>
      </c>
      <c r="AP12" s="279">
        <v>9</v>
      </c>
      <c r="AQ12" s="280">
        <v>6</v>
      </c>
      <c r="AR12" s="281">
        <v>50</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521</v>
      </c>
      <c r="AL13" s="1105"/>
      <c r="AM13" s="1105"/>
      <c r="AN13" s="1106"/>
      <c r="AO13" s="279">
        <v>5740953</v>
      </c>
      <c r="AP13" s="279">
        <v>654</v>
      </c>
      <c r="AQ13" s="280">
        <v>1050</v>
      </c>
      <c r="AR13" s="281">
        <v>-37.700000000000003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522</v>
      </c>
      <c r="AL14" s="1105"/>
      <c r="AM14" s="1105"/>
      <c r="AN14" s="1106"/>
      <c r="AO14" s="279">
        <v>-40870378</v>
      </c>
      <c r="AP14" s="279">
        <v>-4653</v>
      </c>
      <c r="AQ14" s="280">
        <v>-6706</v>
      </c>
      <c r="AR14" s="281">
        <v>-30.6</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160</v>
      </c>
      <c r="AL15" s="1102"/>
      <c r="AM15" s="1102"/>
      <c r="AN15" s="1103"/>
      <c r="AO15" s="279">
        <v>641263304</v>
      </c>
      <c r="AP15" s="279">
        <v>73000</v>
      </c>
      <c r="AQ15" s="280">
        <v>79553</v>
      </c>
      <c r="AR15" s="281">
        <v>-8.1999999999999993</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524</v>
      </c>
      <c r="AP20" s="290" t="s">
        <v>525</v>
      </c>
      <c r="AQ20" s="291" t="s">
        <v>526</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527</v>
      </c>
      <c r="AL21" s="1108"/>
      <c r="AM21" s="1108"/>
      <c r="AN21" s="1109"/>
      <c r="AO21" s="294">
        <v>841.32</v>
      </c>
      <c r="AP21" s="295">
        <v>924.87</v>
      </c>
      <c r="AQ21" s="296">
        <v>-83.55</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528</v>
      </c>
      <c r="AL22" s="1108"/>
      <c r="AM22" s="1108"/>
      <c r="AN22" s="1109"/>
      <c r="AO22" s="299">
        <v>100.7</v>
      </c>
      <c r="AP22" s="300">
        <v>100.4</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529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530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531</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511</v>
      </c>
      <c r="AP30" s="270"/>
      <c r="AQ30" s="271" t="s">
        <v>512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513</v>
      </c>
      <c r="AQ31" s="277" t="s">
        <v>514</v>
      </c>
      <c r="AR31" s="278" t="s">
        <v>515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532</v>
      </c>
      <c r="AL32" s="1099"/>
      <c r="AM32" s="1099"/>
      <c r="AN32" s="1100"/>
      <c r="AO32" s="279">
        <v>91084813</v>
      </c>
      <c r="AP32" s="279">
        <v>10369</v>
      </c>
      <c r="AQ32" s="280">
        <v>24963</v>
      </c>
      <c r="AR32" s="281">
        <v>-58.5</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533</v>
      </c>
      <c r="AL33" s="1099"/>
      <c r="AM33" s="1099"/>
      <c r="AN33" s="1100"/>
      <c r="AO33" s="279">
        <v>31044352</v>
      </c>
      <c r="AP33" s="279">
        <v>3534</v>
      </c>
      <c r="AQ33" s="280">
        <v>1044</v>
      </c>
      <c r="AR33" s="281">
        <v>238.5</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534</v>
      </c>
      <c r="AL34" s="1099"/>
      <c r="AM34" s="1099"/>
      <c r="AN34" s="1100"/>
      <c r="AO34" s="279">
        <v>269309117</v>
      </c>
      <c r="AP34" s="279">
        <v>30658</v>
      </c>
      <c r="AQ34" s="280">
        <v>20939</v>
      </c>
      <c r="AR34" s="281">
        <v>46.4</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535</v>
      </c>
      <c r="AL35" s="1099"/>
      <c r="AM35" s="1099"/>
      <c r="AN35" s="1100"/>
      <c r="AO35" s="279">
        <v>7310092</v>
      </c>
      <c r="AP35" s="279">
        <v>832</v>
      </c>
      <c r="AQ35" s="280">
        <v>806</v>
      </c>
      <c r="AR35" s="281">
        <v>3.2</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536</v>
      </c>
      <c r="AL36" s="1099"/>
      <c r="AM36" s="1099"/>
      <c r="AN36" s="1100"/>
      <c r="AO36" s="279">
        <v>2537</v>
      </c>
      <c r="AP36" s="279">
        <v>0</v>
      </c>
      <c r="AQ36" s="280">
        <v>47</v>
      </c>
      <c r="AR36" s="281">
        <v>-100</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537</v>
      </c>
      <c r="AL37" s="1099"/>
      <c r="AM37" s="1099"/>
      <c r="AN37" s="1100"/>
      <c r="AO37" s="279">
        <v>4275266</v>
      </c>
      <c r="AP37" s="279">
        <v>487</v>
      </c>
      <c r="AQ37" s="280">
        <v>403</v>
      </c>
      <c r="AR37" s="281">
        <v>20.8</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538</v>
      </c>
      <c r="AL38" s="1096"/>
      <c r="AM38" s="1096"/>
      <c r="AN38" s="1097"/>
      <c r="AO38" s="309" t="s">
        <v>519</v>
      </c>
      <c r="AP38" s="309" t="s">
        <v>519</v>
      </c>
      <c r="AQ38" s="310">
        <v>1</v>
      </c>
      <c r="AR38" s="301" t="s">
        <v>519</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539</v>
      </c>
      <c r="AL39" s="1096"/>
      <c r="AM39" s="1096"/>
      <c r="AN39" s="1097"/>
      <c r="AO39" s="279">
        <v>-30126074</v>
      </c>
      <c r="AP39" s="279">
        <v>-3429</v>
      </c>
      <c r="AQ39" s="280">
        <v>-1558</v>
      </c>
      <c r="AR39" s="281">
        <v>120.1</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540</v>
      </c>
      <c r="AL40" s="1099"/>
      <c r="AM40" s="1099"/>
      <c r="AN40" s="1100"/>
      <c r="AO40" s="279">
        <v>-208772487</v>
      </c>
      <c r="AP40" s="279">
        <v>-23766</v>
      </c>
      <c r="AQ40" s="280">
        <v>-27101</v>
      </c>
      <c r="AR40" s="281">
        <v>-12.3</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541</v>
      </c>
      <c r="AL41" s="1102"/>
      <c r="AM41" s="1102"/>
      <c r="AN41" s="1103"/>
      <c r="AO41" s="279">
        <v>164127616</v>
      </c>
      <c r="AP41" s="279">
        <v>18684</v>
      </c>
      <c r="AQ41" s="280">
        <v>19544</v>
      </c>
      <c r="AR41" s="281">
        <v>-4.4000000000000004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542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511</v>
      </c>
      <c r="AN49" s="1092" t="s">
        <v>544</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545</v>
      </c>
      <c r="AO50" s="322" t="s">
        <v>546</v>
      </c>
      <c r="AP50" s="323" t="s">
        <v>547</v>
      </c>
      <c r="AQ50" s="324" t="s">
        <v>548</v>
      </c>
      <c r="AR50" s="325" t="s">
        <v>549</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550</v>
      </c>
      <c r="AL51" s="318"/>
      <c r="AM51" s="326">
        <v>190234800</v>
      </c>
      <c r="AN51" s="327">
        <v>21498</v>
      </c>
      <c r="AO51" s="328">
        <v>9.1999999999999993</v>
      </c>
      <c r="AP51" s="329">
        <v>39072</v>
      </c>
      <c r="AQ51" s="330">
        <v>0</v>
      </c>
      <c r="AR51" s="331">
        <v>9.1999999999999993</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551</v>
      </c>
      <c r="AM52" s="334">
        <v>66294774</v>
      </c>
      <c r="AN52" s="335">
        <v>7492</v>
      </c>
      <c r="AO52" s="336">
        <v>12.3</v>
      </c>
      <c r="AP52" s="337">
        <v>14106</v>
      </c>
      <c r="AQ52" s="338">
        <v>4.9000000000000004</v>
      </c>
      <c r="AR52" s="339">
        <v>7.4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552</v>
      </c>
      <c r="AL53" s="318"/>
      <c r="AM53" s="326">
        <v>174223678</v>
      </c>
      <c r="AN53" s="327">
        <v>19687</v>
      </c>
      <c r="AO53" s="328">
        <v>-8.4</v>
      </c>
      <c r="AP53" s="329">
        <v>42833</v>
      </c>
      <c r="AQ53" s="330">
        <v>9.6</v>
      </c>
      <c r="AR53" s="331">
        <v>-18</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551</v>
      </c>
      <c r="AM54" s="334">
        <v>61039368</v>
      </c>
      <c r="AN54" s="335">
        <v>6897</v>
      </c>
      <c r="AO54" s="336">
        <v>-7.9</v>
      </c>
      <c r="AP54" s="337">
        <v>15211</v>
      </c>
      <c r="AQ54" s="338">
        <v>7.8</v>
      </c>
      <c r="AR54" s="339">
        <v>-15.7</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553</v>
      </c>
      <c r="AL55" s="318"/>
      <c r="AM55" s="326">
        <v>174484889</v>
      </c>
      <c r="AN55" s="327">
        <v>19739</v>
      </c>
      <c r="AO55" s="328">
        <v>0.3</v>
      </c>
      <c r="AP55" s="329">
        <v>46888</v>
      </c>
      <c r="AQ55" s="330">
        <v>9.5</v>
      </c>
      <c r="AR55" s="331">
        <v>-9.1999999999999993</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551</v>
      </c>
      <c r="AM56" s="334">
        <v>51334201</v>
      </c>
      <c r="AN56" s="335">
        <v>5807</v>
      </c>
      <c r="AO56" s="336">
        <v>-15.8</v>
      </c>
      <c r="AP56" s="337">
        <v>14375</v>
      </c>
      <c r="AQ56" s="338">
        <v>-5.5</v>
      </c>
      <c r="AR56" s="339">
        <v>-10.3</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554</v>
      </c>
      <c r="AL57" s="318"/>
      <c r="AM57" s="326">
        <v>191491507</v>
      </c>
      <c r="AN57" s="327">
        <v>21759</v>
      </c>
      <c r="AO57" s="328">
        <v>10.199999999999999</v>
      </c>
      <c r="AP57" s="329">
        <v>46574</v>
      </c>
      <c r="AQ57" s="330">
        <v>-0.7</v>
      </c>
      <c r="AR57" s="331">
        <v>10.9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551</v>
      </c>
      <c r="AM58" s="334">
        <v>59117910</v>
      </c>
      <c r="AN58" s="335">
        <v>6717</v>
      </c>
      <c r="AO58" s="336">
        <v>15.7</v>
      </c>
      <c r="AP58" s="337">
        <v>14394</v>
      </c>
      <c r="AQ58" s="338">
        <v>0.1</v>
      </c>
      <c r="AR58" s="339">
        <v>15.6</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555</v>
      </c>
      <c r="AL59" s="318"/>
      <c r="AM59" s="326">
        <v>185477139</v>
      </c>
      <c r="AN59" s="327">
        <v>21114</v>
      </c>
      <c r="AO59" s="328">
        <v>-3</v>
      </c>
      <c r="AP59" s="329">
        <v>44729</v>
      </c>
      <c r="AQ59" s="330">
        <v>-4</v>
      </c>
      <c r="AR59" s="331">
        <v>1</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551</v>
      </c>
      <c r="AM60" s="334">
        <v>74203347</v>
      </c>
      <c r="AN60" s="335">
        <v>8447</v>
      </c>
      <c r="AO60" s="336">
        <v>25.8</v>
      </c>
      <c r="AP60" s="337">
        <v>15395</v>
      </c>
      <c r="AQ60" s="338">
        <v>7</v>
      </c>
      <c r="AR60" s="339">
        <v>18.8</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556</v>
      </c>
      <c r="AL61" s="340"/>
      <c r="AM61" s="341">
        <v>183182403</v>
      </c>
      <c r="AN61" s="342">
        <v>20759</v>
      </c>
      <c r="AO61" s="343">
        <v>1.7</v>
      </c>
      <c r="AP61" s="344">
        <v>44019</v>
      </c>
      <c r="AQ61" s="345">
        <v>2.9</v>
      </c>
      <c r="AR61" s="331">
        <v>-1.2</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551</v>
      </c>
      <c r="AM62" s="334">
        <v>62397920</v>
      </c>
      <c r="AN62" s="335">
        <v>7072</v>
      </c>
      <c r="AO62" s="336">
        <v>6</v>
      </c>
      <c r="AP62" s="337">
        <v>14696</v>
      </c>
      <c r="AQ62" s="338">
        <v>2.9</v>
      </c>
      <c r="AR62" s="339">
        <v>3.1</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hgBNnowrWwV/ZVknACoYSkPpBfvHKNPReTmfd/m0r5HgwUv9wAAbWOG+55jJVXxykZb7ovaixju3lh0KAEO0iA==" saltValue="ZLW6cobf+JsuKpywImyel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W73"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557</v>
      </c>
    </row>
    <row r="121" spans="125:125" ht="13.5" hidden="1" customHeight="1" x14ac:dyDescent="0.15">
      <c r="DU121" s="257"/>
    </row>
  </sheetData>
  <sheetProtection algorithmName="SHA-512" hashValue="yP62QEmLfDTfNkCpFGHG7PY/A7hE7IfRf4lSocUd2B8QrpHbWT4gRYjEfUk6ypaFcoTWDPqoPPXJfGNMqmScHQ==" saltValue="Lg8EmR0Qp/ORY/3pzjyI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3"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558</v>
      </c>
    </row>
  </sheetData>
  <sheetProtection algorithmName="SHA-512" hashValue="VgqB4v6/2EL/xJsJwUCgn2ohKfOkLFM4zIMFif0jdsUbLnF577IZ7dFIMIPw9foKoRAMvoDajVnqcvyaH+hHFQ==" saltValue="vb7CwQRC28ReXzmGP6MA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559</v>
      </c>
      <c r="G46" s="349" t="s">
        <v>560</v>
      </c>
      <c r="H46" s="349" t="s">
        <v>561</v>
      </c>
      <c r="I46" s="349" t="s">
        <v>562</v>
      </c>
      <c r="J46" s="350" t="s">
        <v>563</v>
      </c>
    </row>
    <row r="47" spans="2:10" ht="57.75" customHeight="1" x14ac:dyDescent="0.15">
      <c r="B47" s="7"/>
      <c r="C47" s="1113" t="s">
        <v>4</v>
      </c>
      <c r="D47" s="1113"/>
      <c r="E47" s="1114"/>
      <c r="F47" s="351">
        <v>9.49</v>
      </c>
      <c r="G47" s="352">
        <v>9.9</v>
      </c>
      <c r="H47" s="352">
        <v>10.68</v>
      </c>
      <c r="I47" s="352">
        <v>21.89</v>
      </c>
      <c r="J47" s="353">
        <v>20.05</v>
      </c>
    </row>
    <row r="48" spans="2:10" ht="57.75" customHeight="1" x14ac:dyDescent="0.15">
      <c r="B48" s="8"/>
      <c r="C48" s="1115" t="s">
        <v>5</v>
      </c>
      <c r="D48" s="1115"/>
      <c r="E48" s="1116"/>
      <c r="F48" s="354">
        <v>0.37</v>
      </c>
      <c r="G48" s="355">
        <v>2.33</v>
      </c>
      <c r="H48" s="355">
        <v>2.19</v>
      </c>
      <c r="I48" s="355">
        <v>1.86</v>
      </c>
      <c r="J48" s="356">
        <v>1.41</v>
      </c>
    </row>
    <row r="49" spans="2:10" ht="57.75" customHeight="1" thickBot="1" x14ac:dyDescent="0.2">
      <c r="B49" s="9"/>
      <c r="C49" s="1117" t="s">
        <v>6</v>
      </c>
      <c r="D49" s="1117"/>
      <c r="E49" s="1118"/>
      <c r="F49" s="357" t="s">
        <v>564</v>
      </c>
      <c r="G49" s="358">
        <v>2.2599999999999998</v>
      </c>
      <c r="H49" s="358" t="s">
        <v>565</v>
      </c>
      <c r="I49" s="358">
        <v>10.53</v>
      </c>
      <c r="J49" s="359" t="s">
        <v>566</v>
      </c>
    </row>
    <row r="50" spans="2:10" ht="13.5" customHeight="1" x14ac:dyDescent="0.15"/>
  </sheetData>
  <sheetProtection algorithmName="SHA-512" hashValue="nT02QL8eEzPe0ExDlXG9xp4RRgfov/O4dkSErrwtUUL0bRMjgky5He/sJHWZ1cjB5GLwLytdFJR2wPc4pFUkAw==" saltValue="yYD+HuLtQLZXT4FwTjkP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559</v>
      </c>
      <c r="G33" s="17" t="s">
        <v>560</v>
      </c>
      <c r="H33" s="17" t="s">
        <v>561</v>
      </c>
      <c r="I33" s="17" t="s">
        <v>562</v>
      </c>
      <c r="J33" s="18" t="s">
        <v>563</v>
      </c>
      <c r="K33" s="10"/>
      <c r="L33" s="10"/>
      <c r="M33" s="10"/>
      <c r="N33" s="10"/>
      <c r="O33" s="10"/>
      <c r="P33" s="10"/>
    </row>
    <row r="34" spans="1:16" ht="39" customHeight="1" x14ac:dyDescent="0.15">
      <c r="A34" s="10"/>
      <c r="B34" s="19"/>
      <c r="C34" s="1125" t="s">
        <v>567</v>
      </c>
      <c r="D34" s="1125"/>
      <c r="E34" s="1126"/>
      <c r="F34" s="20">
        <v>1</v>
      </c>
      <c r="G34" s="21">
        <v>1.08</v>
      </c>
      <c r="H34" s="21">
        <v>1.04</v>
      </c>
      <c r="I34" s="21">
        <v>1</v>
      </c>
      <c r="J34" s="22">
        <v>1.1100000000000001</v>
      </c>
      <c r="K34" s="10"/>
      <c r="L34" s="10"/>
      <c r="M34" s="10"/>
      <c r="N34" s="10"/>
      <c r="O34" s="10"/>
      <c r="P34" s="10"/>
    </row>
    <row r="35" spans="1:16" ht="39" customHeight="1" x14ac:dyDescent="0.15">
      <c r="A35" s="10"/>
      <c r="B35" s="23"/>
      <c r="C35" s="1119" t="s">
        <v>568</v>
      </c>
      <c r="D35" s="1120"/>
      <c r="E35" s="1121"/>
      <c r="F35" s="24">
        <v>0.31</v>
      </c>
      <c r="G35" s="25">
        <v>1.82</v>
      </c>
      <c r="H35" s="25">
        <v>2.06</v>
      </c>
      <c r="I35" s="25">
        <v>1.59</v>
      </c>
      <c r="J35" s="26">
        <v>1.0900000000000001</v>
      </c>
      <c r="K35" s="10"/>
      <c r="L35" s="10"/>
      <c r="M35" s="10"/>
      <c r="N35" s="10"/>
      <c r="O35" s="10"/>
      <c r="P35" s="10"/>
    </row>
    <row r="36" spans="1:16" ht="39" customHeight="1" x14ac:dyDescent="0.15">
      <c r="A36" s="10"/>
      <c r="B36" s="23"/>
      <c r="C36" s="1119" t="s">
        <v>569</v>
      </c>
      <c r="D36" s="1120"/>
      <c r="E36" s="1121"/>
      <c r="F36" s="24">
        <v>0.46</v>
      </c>
      <c r="G36" s="25">
        <v>0</v>
      </c>
      <c r="H36" s="25">
        <v>1.61</v>
      </c>
      <c r="I36" s="25">
        <v>1.1399999999999999</v>
      </c>
      <c r="J36" s="26">
        <v>0.47</v>
      </c>
      <c r="K36" s="10"/>
      <c r="L36" s="10"/>
      <c r="M36" s="10"/>
      <c r="N36" s="10"/>
      <c r="O36" s="10"/>
      <c r="P36" s="10"/>
    </row>
    <row r="37" spans="1:16" ht="39" customHeight="1" x14ac:dyDescent="0.15">
      <c r="A37" s="10"/>
      <c r="B37" s="23"/>
      <c r="C37" s="1119" t="s">
        <v>570</v>
      </c>
      <c r="D37" s="1120"/>
      <c r="E37" s="1121"/>
      <c r="F37" s="24">
        <v>0</v>
      </c>
      <c r="G37" s="25">
        <v>0.4</v>
      </c>
      <c r="H37" s="25">
        <v>0</v>
      </c>
      <c r="I37" s="25">
        <v>0</v>
      </c>
      <c r="J37" s="26">
        <v>0.18</v>
      </c>
      <c r="K37" s="10"/>
      <c r="L37" s="10"/>
      <c r="M37" s="10"/>
      <c r="N37" s="10"/>
      <c r="O37" s="10"/>
      <c r="P37" s="10"/>
    </row>
    <row r="38" spans="1:16" ht="39" customHeight="1" x14ac:dyDescent="0.15">
      <c r="A38" s="10"/>
      <c r="B38" s="23"/>
      <c r="C38" s="1119" t="s">
        <v>571</v>
      </c>
      <c r="D38" s="1120"/>
      <c r="E38" s="1121"/>
      <c r="F38" s="24">
        <v>0.09</v>
      </c>
      <c r="G38" s="25">
        <v>0.11</v>
      </c>
      <c r="H38" s="25">
        <v>0.12</v>
      </c>
      <c r="I38" s="25">
        <v>0.13</v>
      </c>
      <c r="J38" s="26">
        <v>0.14000000000000001</v>
      </c>
      <c r="K38" s="10"/>
      <c r="L38" s="10"/>
      <c r="M38" s="10"/>
      <c r="N38" s="10"/>
      <c r="O38" s="10"/>
      <c r="P38" s="10"/>
    </row>
    <row r="39" spans="1:16" ht="39" customHeight="1" x14ac:dyDescent="0.15">
      <c r="A39" s="10"/>
      <c r="B39" s="23"/>
      <c r="C39" s="1119" t="s">
        <v>572</v>
      </c>
      <c r="D39" s="1120"/>
      <c r="E39" s="1121"/>
      <c r="F39" s="24">
        <v>0.03</v>
      </c>
      <c r="G39" s="25">
        <v>0.11</v>
      </c>
      <c r="H39" s="25">
        <v>0.12</v>
      </c>
      <c r="I39" s="25">
        <v>0.1</v>
      </c>
      <c r="J39" s="26">
        <v>0.13</v>
      </c>
      <c r="K39" s="10"/>
      <c r="L39" s="10"/>
      <c r="M39" s="10"/>
      <c r="N39" s="10"/>
      <c r="O39" s="10"/>
      <c r="P39" s="10"/>
    </row>
    <row r="40" spans="1:16" ht="39" customHeight="1" x14ac:dyDescent="0.15">
      <c r="A40" s="10"/>
      <c r="B40" s="23"/>
      <c r="C40" s="1119" t="s">
        <v>573</v>
      </c>
      <c r="D40" s="1120"/>
      <c r="E40" s="1121"/>
      <c r="F40" s="24">
        <v>0</v>
      </c>
      <c r="G40" s="25">
        <v>0</v>
      </c>
      <c r="H40" s="25">
        <v>0</v>
      </c>
      <c r="I40" s="25">
        <v>7.0000000000000007E-2</v>
      </c>
      <c r="J40" s="26">
        <v>0.06</v>
      </c>
      <c r="K40" s="10"/>
      <c r="L40" s="10"/>
      <c r="M40" s="10"/>
      <c r="N40" s="10"/>
      <c r="O40" s="10"/>
      <c r="P40" s="10"/>
    </row>
    <row r="41" spans="1:16" ht="39" customHeight="1" x14ac:dyDescent="0.15">
      <c r="A41" s="10"/>
      <c r="B41" s="23"/>
      <c r="C41" s="1119" t="s">
        <v>574</v>
      </c>
      <c r="D41" s="1120"/>
      <c r="E41" s="1121"/>
      <c r="F41" s="24">
        <v>0.01</v>
      </c>
      <c r="G41" s="25">
        <v>0.02</v>
      </c>
      <c r="H41" s="25">
        <v>0.05</v>
      </c>
      <c r="I41" s="25">
        <v>0.21</v>
      </c>
      <c r="J41" s="26">
        <v>0.05</v>
      </c>
      <c r="K41" s="10"/>
      <c r="L41" s="10"/>
      <c r="M41" s="10"/>
      <c r="N41" s="10"/>
      <c r="O41" s="10"/>
      <c r="P41" s="10"/>
    </row>
    <row r="42" spans="1:16" ht="39" customHeight="1" x14ac:dyDescent="0.15">
      <c r="A42" s="10"/>
      <c r="B42" s="27"/>
      <c r="C42" s="1119" t="s">
        <v>575</v>
      </c>
      <c r="D42" s="1120"/>
      <c r="E42" s="1121"/>
      <c r="F42" s="24" t="s">
        <v>519</v>
      </c>
      <c r="G42" s="25" t="s">
        <v>519</v>
      </c>
      <c r="H42" s="25" t="s">
        <v>519</v>
      </c>
      <c r="I42" s="25" t="s">
        <v>519</v>
      </c>
      <c r="J42" s="26" t="s">
        <v>519</v>
      </c>
      <c r="K42" s="10"/>
      <c r="L42" s="10"/>
      <c r="M42" s="10"/>
      <c r="N42" s="10"/>
      <c r="O42" s="10"/>
      <c r="P42" s="10"/>
    </row>
    <row r="43" spans="1:16" ht="39" customHeight="1" thickBot="1" x14ac:dyDescent="0.2">
      <c r="A43" s="10"/>
      <c r="B43" s="28"/>
      <c r="C43" s="1122" t="s">
        <v>576</v>
      </c>
      <c r="D43" s="1123"/>
      <c r="E43" s="1124"/>
      <c r="F43" s="29">
        <v>0.04</v>
      </c>
      <c r="G43" s="30">
        <v>0.06</v>
      </c>
      <c r="H43" s="30">
        <v>0.05</v>
      </c>
      <c r="I43" s="30">
        <v>0.05</v>
      </c>
      <c r="J43" s="31">
        <v>7.0000000000000007E-2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AHfIzYMl6g2KIqHV2+2BXWMTbda39cTiAL5lbB80Ty7p1w1MfgIdGpgmhOFayiriQ1p4UvjiyAx+DIlUj/88vg==" saltValue="hPJmnQaolnKSypiK5UP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SheetLayoutView="55" workbookViewId="0">
      <selection sqref="A1:XFD1048576"/>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559</v>
      </c>
      <c r="L44" s="44" t="s">
        <v>560</v>
      </c>
      <c r="M44" s="44" t="s">
        <v>561</v>
      </c>
      <c r="N44" s="44" t="s">
        <v>562</v>
      </c>
      <c r="O44" s="45" t="s">
        <v>563</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117541</v>
      </c>
      <c r="L45" s="48">
        <v>114177</v>
      </c>
      <c r="M45" s="48">
        <v>100174</v>
      </c>
      <c r="N45" s="48">
        <v>91567</v>
      </c>
      <c r="O45" s="49">
        <v>91085</v>
      </c>
      <c r="P45" s="36"/>
      <c r="Q45" s="36"/>
      <c r="R45" s="36"/>
      <c r="S45" s="36"/>
      <c r="T45" s="36"/>
      <c r="U45" s="36"/>
    </row>
    <row r="46" spans="1:21" ht="30.75" customHeight="1" x14ac:dyDescent="0.15">
      <c r="A46" s="36"/>
      <c r="B46" s="1152"/>
      <c r="C46" s="1153"/>
      <c r="D46" s="50"/>
      <c r="E46" s="1129" t="s">
        <v>13</v>
      </c>
      <c r="F46" s="1129"/>
      <c r="G46" s="1129"/>
      <c r="H46" s="1129"/>
      <c r="I46" s="1129"/>
      <c r="J46" s="1130"/>
      <c r="K46" s="51">
        <v>86482</v>
      </c>
      <c r="L46" s="52">
        <v>68913</v>
      </c>
      <c r="M46" s="52">
        <v>64223</v>
      </c>
      <c r="N46" s="52">
        <v>35690</v>
      </c>
      <c r="O46" s="53">
        <v>31044</v>
      </c>
      <c r="P46" s="36"/>
      <c r="Q46" s="36"/>
      <c r="R46" s="36"/>
      <c r="S46" s="36"/>
      <c r="T46" s="36"/>
      <c r="U46" s="36"/>
    </row>
    <row r="47" spans="1:21" ht="30.75" customHeight="1" x14ac:dyDescent="0.15">
      <c r="A47" s="36"/>
      <c r="B47" s="1152"/>
      <c r="C47" s="1153"/>
      <c r="D47" s="50"/>
      <c r="E47" s="1129" t="s">
        <v>14</v>
      </c>
      <c r="F47" s="1129"/>
      <c r="G47" s="1129"/>
      <c r="H47" s="1129"/>
      <c r="I47" s="1129"/>
      <c r="J47" s="1130"/>
      <c r="K47" s="51">
        <v>229707</v>
      </c>
      <c r="L47" s="52">
        <v>233466</v>
      </c>
      <c r="M47" s="52">
        <v>242008</v>
      </c>
      <c r="N47" s="52">
        <v>258535</v>
      </c>
      <c r="O47" s="53">
        <v>269309</v>
      </c>
      <c r="P47" s="36"/>
      <c r="Q47" s="36"/>
      <c r="R47" s="36"/>
      <c r="S47" s="36"/>
      <c r="T47" s="36"/>
      <c r="U47" s="36"/>
    </row>
    <row r="48" spans="1:21" ht="30.75" customHeight="1" x14ac:dyDescent="0.15">
      <c r="A48" s="36"/>
      <c r="B48" s="1152"/>
      <c r="C48" s="1153"/>
      <c r="D48" s="50"/>
      <c r="E48" s="1129" t="s">
        <v>15</v>
      </c>
      <c r="F48" s="1129"/>
      <c r="G48" s="1129"/>
      <c r="H48" s="1129"/>
      <c r="I48" s="1129"/>
      <c r="J48" s="1130"/>
      <c r="K48" s="51">
        <v>10356</v>
      </c>
      <c r="L48" s="52">
        <v>7432</v>
      </c>
      <c r="M48" s="52">
        <v>7285</v>
      </c>
      <c r="N48" s="52">
        <v>6769</v>
      </c>
      <c r="O48" s="53">
        <v>7310</v>
      </c>
      <c r="P48" s="36"/>
      <c r="Q48" s="36"/>
      <c r="R48" s="36"/>
      <c r="S48" s="36"/>
      <c r="T48" s="36"/>
      <c r="U48" s="36"/>
    </row>
    <row r="49" spans="1:21" ht="30.75" customHeight="1" x14ac:dyDescent="0.15">
      <c r="A49" s="36"/>
      <c r="B49" s="1152"/>
      <c r="C49" s="1153"/>
      <c r="D49" s="50"/>
      <c r="E49" s="1129" t="s">
        <v>16</v>
      </c>
      <c r="F49" s="1129"/>
      <c r="G49" s="1129"/>
      <c r="H49" s="1129"/>
      <c r="I49" s="1129"/>
      <c r="J49" s="1130"/>
      <c r="K49" s="51">
        <v>2</v>
      </c>
      <c r="L49" s="52">
        <v>2</v>
      </c>
      <c r="M49" s="52">
        <v>2</v>
      </c>
      <c r="N49" s="52">
        <v>2</v>
      </c>
      <c r="O49" s="53">
        <v>3</v>
      </c>
      <c r="P49" s="36"/>
      <c r="Q49" s="36"/>
      <c r="R49" s="36"/>
      <c r="S49" s="36"/>
      <c r="T49" s="36"/>
      <c r="U49" s="36"/>
    </row>
    <row r="50" spans="1:21" ht="30.75" customHeight="1" x14ac:dyDescent="0.15">
      <c r="A50" s="36"/>
      <c r="B50" s="1152"/>
      <c r="C50" s="1153"/>
      <c r="D50" s="50"/>
      <c r="E50" s="1129" t="s">
        <v>17</v>
      </c>
      <c r="F50" s="1129"/>
      <c r="G50" s="1129"/>
      <c r="H50" s="1129"/>
      <c r="I50" s="1129"/>
      <c r="J50" s="1130"/>
      <c r="K50" s="51">
        <v>4307</v>
      </c>
      <c r="L50" s="52">
        <v>4469</v>
      </c>
      <c r="M50" s="52">
        <v>3903</v>
      </c>
      <c r="N50" s="52">
        <v>3532</v>
      </c>
      <c r="O50" s="53">
        <v>4275</v>
      </c>
      <c r="P50" s="36"/>
      <c r="Q50" s="36"/>
      <c r="R50" s="36"/>
      <c r="S50" s="36"/>
      <c r="T50" s="36"/>
      <c r="U50" s="36"/>
    </row>
    <row r="51" spans="1:21" ht="30.75" customHeight="1" x14ac:dyDescent="0.15">
      <c r="A51" s="36"/>
      <c r="B51" s="1154"/>
      <c r="C51" s="1155"/>
      <c r="D51" s="54"/>
      <c r="E51" s="1129" t="s">
        <v>18</v>
      </c>
      <c r="F51" s="1129"/>
      <c r="G51" s="1129"/>
      <c r="H51" s="1129"/>
      <c r="I51" s="1129"/>
      <c r="J51" s="1130"/>
      <c r="K51" s="51" t="s">
        <v>519</v>
      </c>
      <c r="L51" s="52" t="s">
        <v>519</v>
      </c>
      <c r="M51" s="52" t="s">
        <v>519</v>
      </c>
      <c r="N51" s="52" t="s">
        <v>519</v>
      </c>
      <c r="O51" s="53" t="s">
        <v>519</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246752</v>
      </c>
      <c r="L52" s="52">
        <v>244852</v>
      </c>
      <c r="M52" s="52">
        <v>241059</v>
      </c>
      <c r="N52" s="52">
        <v>241744</v>
      </c>
      <c r="O52" s="53">
        <v>238899</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201643</v>
      </c>
      <c r="L53" s="57">
        <v>183607</v>
      </c>
      <c r="M53" s="57">
        <v>176536</v>
      </c>
      <c r="N53" s="57">
        <v>154351</v>
      </c>
      <c r="O53" s="58">
        <v>164127</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577</v>
      </c>
      <c r="P55" s="36"/>
      <c r="Q55" s="36"/>
      <c r="R55" s="36"/>
      <c r="S55" s="36"/>
      <c r="T55" s="36"/>
      <c r="U55" s="36"/>
    </row>
    <row r="56" spans="1:21" ht="30.75" customHeight="1" thickBot="1" x14ac:dyDescent="0.2">
      <c r="A56" s="36"/>
      <c r="B56" s="62"/>
      <c r="C56" s="63"/>
      <c r="D56" s="63"/>
      <c r="E56" s="64"/>
      <c r="F56" s="64"/>
      <c r="G56" s="64"/>
      <c r="H56" s="64"/>
      <c r="I56" s="64"/>
      <c r="J56" s="65" t="s">
        <v>3</v>
      </c>
      <c r="K56" s="66" t="s">
        <v>578</v>
      </c>
      <c r="L56" s="67" t="s">
        <v>579</v>
      </c>
      <c r="M56" s="67" t="s">
        <v>580</v>
      </c>
      <c r="N56" s="67" t="s">
        <v>581</v>
      </c>
      <c r="O56" s="68" t="s">
        <v>582</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v>178021</v>
      </c>
      <c r="L57" s="70">
        <v>163949</v>
      </c>
      <c r="M57" s="70">
        <v>187340</v>
      </c>
      <c r="N57" s="70">
        <v>150667</v>
      </c>
      <c r="O57" s="71">
        <v>194255</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423548</v>
      </c>
      <c r="L58" s="73">
        <v>489947</v>
      </c>
      <c r="M58" s="73">
        <v>575700</v>
      </c>
      <c r="N58" s="73">
        <v>655889</v>
      </c>
      <c r="O58" s="74">
        <v>791088</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823696</v>
      </c>
      <c r="L59" s="76">
        <v>845216</v>
      </c>
      <c r="M59" s="76">
        <v>876010</v>
      </c>
      <c r="N59" s="76">
        <v>859487</v>
      </c>
      <c r="O59" s="77">
        <v>941561</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OQj1u/HAy4g+hUjFCxXRflqK5PdmN9zj3LaX70GlYh0iN44V24Ri0DQ71++hMcHjPDkp0K/lJACj+z5NiOtTVg==" saltValue="aXK46oCDczZis4T0mTNWh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559</v>
      </c>
      <c r="J40" s="362" t="s">
        <v>560</v>
      </c>
      <c r="K40" s="362" t="s">
        <v>561</v>
      </c>
      <c r="L40" s="362" t="s">
        <v>562</v>
      </c>
      <c r="M40" s="363" t="s">
        <v>563</v>
      </c>
    </row>
    <row r="41" spans="2:13" ht="27.75" customHeight="1" x14ac:dyDescent="0.15">
      <c r="B41" s="1170" t="s">
        <v>31</v>
      </c>
      <c r="C41" s="1171"/>
      <c r="D41" s="88"/>
      <c r="E41" s="1172" t="s">
        <v>32</v>
      </c>
      <c r="F41" s="1172"/>
      <c r="G41" s="1172"/>
      <c r="H41" s="1173"/>
      <c r="I41" s="364">
        <v>5822938</v>
      </c>
      <c r="J41" s="365">
        <v>5799160</v>
      </c>
      <c r="K41" s="365">
        <v>5840365</v>
      </c>
      <c r="L41" s="365">
        <v>5986771</v>
      </c>
      <c r="M41" s="366">
        <v>5826378</v>
      </c>
    </row>
    <row r="42" spans="2:13" ht="27.75" customHeight="1" x14ac:dyDescent="0.15">
      <c r="B42" s="1160"/>
      <c r="C42" s="1161"/>
      <c r="D42" s="89"/>
      <c r="E42" s="1164" t="s">
        <v>33</v>
      </c>
      <c r="F42" s="1164"/>
      <c r="G42" s="1164"/>
      <c r="H42" s="1165"/>
      <c r="I42" s="367">
        <v>44150</v>
      </c>
      <c r="J42" s="368">
        <v>37463</v>
      </c>
      <c r="K42" s="368">
        <v>32758</v>
      </c>
      <c r="L42" s="368">
        <v>28393</v>
      </c>
      <c r="M42" s="369">
        <v>35314</v>
      </c>
    </row>
    <row r="43" spans="2:13" ht="27.75" customHeight="1" x14ac:dyDescent="0.15">
      <c r="B43" s="1160"/>
      <c r="C43" s="1161"/>
      <c r="D43" s="89"/>
      <c r="E43" s="1164" t="s">
        <v>34</v>
      </c>
      <c r="F43" s="1164"/>
      <c r="G43" s="1164"/>
      <c r="H43" s="1165"/>
      <c r="I43" s="367">
        <v>154899</v>
      </c>
      <c r="J43" s="368">
        <v>137961</v>
      </c>
      <c r="K43" s="368">
        <v>124301</v>
      </c>
      <c r="L43" s="368">
        <v>128174</v>
      </c>
      <c r="M43" s="369">
        <v>123998</v>
      </c>
    </row>
    <row r="44" spans="2:13" ht="27.75" customHeight="1" x14ac:dyDescent="0.15">
      <c r="B44" s="1160"/>
      <c r="C44" s="1161"/>
      <c r="D44" s="89"/>
      <c r="E44" s="1164" t="s">
        <v>35</v>
      </c>
      <c r="F44" s="1164"/>
      <c r="G44" s="1164"/>
      <c r="H44" s="1165"/>
      <c r="I44" s="367">
        <v>12</v>
      </c>
      <c r="J44" s="368">
        <v>14</v>
      </c>
      <c r="K44" s="368">
        <v>12</v>
      </c>
      <c r="L44" s="368">
        <v>10</v>
      </c>
      <c r="M44" s="369">
        <v>9</v>
      </c>
    </row>
    <row r="45" spans="2:13" ht="27.75" customHeight="1" x14ac:dyDescent="0.15">
      <c r="B45" s="1160"/>
      <c r="C45" s="1161"/>
      <c r="D45" s="89"/>
      <c r="E45" s="1164" t="s">
        <v>36</v>
      </c>
      <c r="F45" s="1164"/>
      <c r="G45" s="1164"/>
      <c r="H45" s="1165"/>
      <c r="I45" s="367">
        <v>375596</v>
      </c>
      <c r="J45" s="368">
        <v>363802</v>
      </c>
      <c r="K45" s="368">
        <v>362501</v>
      </c>
      <c r="L45" s="368">
        <v>366403</v>
      </c>
      <c r="M45" s="369">
        <v>364969</v>
      </c>
    </row>
    <row r="46" spans="2:13" ht="27.75" customHeight="1" x14ac:dyDescent="0.15">
      <c r="B46" s="1160"/>
      <c r="C46" s="1161"/>
      <c r="D46" s="90"/>
      <c r="E46" s="1174" t="s">
        <v>37</v>
      </c>
      <c r="F46" s="1174"/>
      <c r="G46" s="1174"/>
      <c r="H46" s="1175"/>
      <c r="I46" s="367">
        <v>26268</v>
      </c>
      <c r="J46" s="368">
        <v>24550</v>
      </c>
      <c r="K46" s="368">
        <v>6742</v>
      </c>
      <c r="L46" s="368">
        <v>3204</v>
      </c>
      <c r="M46" s="369">
        <v>2754</v>
      </c>
    </row>
    <row r="47" spans="2:13" ht="27.75" customHeight="1" x14ac:dyDescent="0.15">
      <c r="B47" s="1160"/>
      <c r="C47" s="1161"/>
      <c r="D47" s="91"/>
      <c r="E47" s="1176" t="s">
        <v>38</v>
      </c>
      <c r="F47" s="1177"/>
      <c r="G47" s="1177"/>
      <c r="H47" s="1178"/>
      <c r="I47" s="367" t="s">
        <v>519</v>
      </c>
      <c r="J47" s="368" t="s">
        <v>519</v>
      </c>
      <c r="K47" s="368" t="s">
        <v>519</v>
      </c>
      <c r="L47" s="368" t="s">
        <v>519</v>
      </c>
      <c r="M47" s="369" t="s">
        <v>519</v>
      </c>
    </row>
    <row r="48" spans="2:13" ht="27.75" customHeight="1" x14ac:dyDescent="0.15">
      <c r="B48" s="1160"/>
      <c r="C48" s="1161"/>
      <c r="D48" s="89"/>
      <c r="E48" s="1164" t="s">
        <v>39</v>
      </c>
      <c r="F48" s="1164"/>
      <c r="G48" s="1164"/>
      <c r="H48" s="1165"/>
      <c r="I48" s="367" t="s">
        <v>519</v>
      </c>
      <c r="J48" s="368" t="s">
        <v>519</v>
      </c>
      <c r="K48" s="368" t="s">
        <v>519</v>
      </c>
      <c r="L48" s="368" t="s">
        <v>519</v>
      </c>
      <c r="M48" s="369" t="s">
        <v>519</v>
      </c>
    </row>
    <row r="49" spans="2:13" ht="27.75" customHeight="1" x14ac:dyDescent="0.15">
      <c r="B49" s="1162"/>
      <c r="C49" s="1163"/>
      <c r="D49" s="89"/>
      <c r="E49" s="1164" t="s">
        <v>40</v>
      </c>
      <c r="F49" s="1164"/>
      <c r="G49" s="1164"/>
      <c r="H49" s="1165"/>
      <c r="I49" s="367" t="s">
        <v>519</v>
      </c>
      <c r="J49" s="368" t="s">
        <v>519</v>
      </c>
      <c r="K49" s="368" t="s">
        <v>519</v>
      </c>
      <c r="L49" s="368" t="s">
        <v>519</v>
      </c>
      <c r="M49" s="369" t="s">
        <v>519</v>
      </c>
    </row>
    <row r="50" spans="2:13" ht="27.75" customHeight="1" x14ac:dyDescent="0.15">
      <c r="B50" s="1158" t="s">
        <v>41</v>
      </c>
      <c r="C50" s="1159"/>
      <c r="D50" s="92"/>
      <c r="E50" s="1164" t="s">
        <v>42</v>
      </c>
      <c r="F50" s="1164"/>
      <c r="G50" s="1164"/>
      <c r="H50" s="1165"/>
      <c r="I50" s="367">
        <v>756037</v>
      </c>
      <c r="J50" s="368">
        <v>852702</v>
      </c>
      <c r="K50" s="368">
        <v>944683</v>
      </c>
      <c r="L50" s="368">
        <v>1268322</v>
      </c>
      <c r="M50" s="369">
        <v>1320914</v>
      </c>
    </row>
    <row r="51" spans="2:13" ht="27.75" customHeight="1" x14ac:dyDescent="0.15">
      <c r="B51" s="1160"/>
      <c r="C51" s="1161"/>
      <c r="D51" s="89"/>
      <c r="E51" s="1164" t="s">
        <v>43</v>
      </c>
      <c r="F51" s="1164"/>
      <c r="G51" s="1164"/>
      <c r="H51" s="1165"/>
      <c r="I51" s="367">
        <v>386205</v>
      </c>
      <c r="J51" s="368">
        <v>368168</v>
      </c>
      <c r="K51" s="368">
        <v>362138</v>
      </c>
      <c r="L51" s="368">
        <v>343178</v>
      </c>
      <c r="M51" s="369">
        <v>325677</v>
      </c>
    </row>
    <row r="52" spans="2:13" ht="27.75" customHeight="1" x14ac:dyDescent="0.15">
      <c r="B52" s="1162"/>
      <c r="C52" s="1163"/>
      <c r="D52" s="89"/>
      <c r="E52" s="1164" t="s">
        <v>44</v>
      </c>
      <c r="F52" s="1164"/>
      <c r="G52" s="1164"/>
      <c r="H52" s="1165"/>
      <c r="I52" s="367">
        <v>2928071</v>
      </c>
      <c r="J52" s="368">
        <v>2903039</v>
      </c>
      <c r="K52" s="368">
        <v>2936233</v>
      </c>
      <c r="L52" s="368">
        <v>2977962</v>
      </c>
      <c r="M52" s="369">
        <v>2914704</v>
      </c>
    </row>
    <row r="53" spans="2:13" ht="27.75" customHeight="1" thickBot="1" x14ac:dyDescent="0.2">
      <c r="B53" s="1166" t="s">
        <v>45</v>
      </c>
      <c r="C53" s="1167"/>
      <c r="D53" s="93"/>
      <c r="E53" s="1168" t="s">
        <v>46</v>
      </c>
      <c r="F53" s="1168"/>
      <c r="G53" s="1168"/>
      <c r="H53" s="1169"/>
      <c r="I53" s="370">
        <v>2353550</v>
      </c>
      <c r="J53" s="371">
        <v>2239040</v>
      </c>
      <c r="K53" s="371">
        <v>2123624</v>
      </c>
      <c r="L53" s="371">
        <v>1923494</v>
      </c>
      <c r="M53" s="372">
        <v>1792126</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ir6VT/0mQwN0ji1BVKhcpS1Ksq6DXw1LIQuRADqKChCthMWlwu9ZlFwREsWjMVUE3MemcG6bQvIzUj/9cb0pA==" saltValue="M6JKyNZ0sTMlug0Wbexz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6" zoomScale="70" zoomScaleNormal="70" zoomScaleSheetLayoutView="100" workbookViewId="0">
      <selection sqref="A1:XFD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561</v>
      </c>
      <c r="G54" s="101" t="s">
        <v>562</v>
      </c>
      <c r="H54" s="102" t="s">
        <v>563</v>
      </c>
    </row>
    <row r="55" spans="2:8" ht="52.5" customHeight="1" x14ac:dyDescent="0.15">
      <c r="B55" s="103"/>
      <c r="C55" s="1187" t="s">
        <v>48</v>
      </c>
      <c r="D55" s="1187"/>
      <c r="E55" s="1188"/>
      <c r="F55" s="104">
        <v>170620</v>
      </c>
      <c r="G55" s="104">
        <v>367907</v>
      </c>
      <c r="H55" s="105">
        <v>333180</v>
      </c>
    </row>
    <row r="56" spans="2:8" ht="52.5" customHeight="1" x14ac:dyDescent="0.15">
      <c r="B56" s="106"/>
      <c r="C56" s="1189" t="s">
        <v>49</v>
      </c>
      <c r="D56" s="1189"/>
      <c r="E56" s="1190"/>
      <c r="F56" s="107">
        <v>22107</v>
      </c>
      <c r="G56" s="107">
        <v>22247</v>
      </c>
      <c r="H56" s="108">
        <v>21327</v>
      </c>
    </row>
    <row r="57" spans="2:8" ht="53.25" customHeight="1" x14ac:dyDescent="0.15">
      <c r="B57" s="106"/>
      <c r="C57" s="1191" t="s">
        <v>50</v>
      </c>
      <c r="D57" s="1191"/>
      <c r="E57" s="1192"/>
      <c r="F57" s="109">
        <v>126091</v>
      </c>
      <c r="G57" s="109">
        <v>120286</v>
      </c>
      <c r="H57" s="110">
        <v>120825</v>
      </c>
    </row>
    <row r="58" spans="2:8" ht="45.75" customHeight="1" x14ac:dyDescent="0.15">
      <c r="B58" s="111"/>
      <c r="C58" s="1179" t="s">
        <v>627</v>
      </c>
      <c r="D58" s="1180"/>
      <c r="E58" s="1181"/>
      <c r="F58" s="112">
        <v>38822</v>
      </c>
      <c r="G58" s="112">
        <v>34975</v>
      </c>
      <c r="H58" s="113">
        <v>30527</v>
      </c>
    </row>
    <row r="59" spans="2:8" ht="45.75" customHeight="1" x14ac:dyDescent="0.15">
      <c r="B59" s="111"/>
      <c r="C59" s="1179" t="s">
        <v>628</v>
      </c>
      <c r="D59" s="1180"/>
      <c r="E59" s="1181"/>
      <c r="F59" s="112">
        <v>18946</v>
      </c>
      <c r="G59" s="112">
        <v>21454</v>
      </c>
      <c r="H59" s="113">
        <v>24876</v>
      </c>
    </row>
    <row r="60" spans="2:8" ht="45.75" customHeight="1" x14ac:dyDescent="0.15">
      <c r="B60" s="111"/>
      <c r="C60" s="1179" t="s">
        <v>629</v>
      </c>
      <c r="D60" s="1180"/>
      <c r="E60" s="1181"/>
      <c r="F60" s="112">
        <v>15517</v>
      </c>
      <c r="G60" s="112">
        <v>14275</v>
      </c>
      <c r="H60" s="113">
        <v>15334</v>
      </c>
    </row>
    <row r="61" spans="2:8" ht="45.75" customHeight="1" x14ac:dyDescent="0.15">
      <c r="B61" s="111"/>
      <c r="C61" s="1179" t="s">
        <v>630</v>
      </c>
      <c r="D61" s="1180"/>
      <c r="E61" s="1181"/>
      <c r="F61" s="112">
        <v>12158</v>
      </c>
      <c r="G61" s="112">
        <v>11567</v>
      </c>
      <c r="H61" s="113">
        <v>10922</v>
      </c>
    </row>
    <row r="62" spans="2:8" ht="45.75" customHeight="1" thickBot="1" x14ac:dyDescent="0.2">
      <c r="B62" s="114"/>
      <c r="C62" s="1182" t="s">
        <v>631</v>
      </c>
      <c r="D62" s="1183"/>
      <c r="E62" s="1184"/>
      <c r="F62" s="115">
        <v>8915</v>
      </c>
      <c r="G62" s="115">
        <v>8918</v>
      </c>
      <c r="H62" s="116">
        <v>8920</v>
      </c>
    </row>
    <row r="63" spans="2:8" ht="52.5" customHeight="1" thickBot="1" x14ac:dyDescent="0.2">
      <c r="B63" s="117"/>
      <c r="C63" s="1185" t="s">
        <v>51</v>
      </c>
      <c r="D63" s="1185"/>
      <c r="E63" s="1186"/>
      <c r="F63" s="118">
        <v>318817</v>
      </c>
      <c r="G63" s="118">
        <v>510440</v>
      </c>
      <c r="H63" s="119">
        <v>475332</v>
      </c>
    </row>
    <row r="64" spans="2:8" x14ac:dyDescent="0.15"/>
  </sheetData>
  <sheetProtection algorithmName="SHA-512" hashValue="BqibgbhwxHa/cPci8X/WxY/u12BIKrjYCw0IKYGqPLf4bzQ4yfEhQxxqUXV7nYG1LfFF7y6lgfaBwNKpqpOwZw==" saltValue="zpmq49E096vToJRlrXA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CE3D8-27AA-4727-A8AD-12A739E52F4B}">
  <sheetPr>
    <pageSetUpPr fitToPage="1"/>
  </sheetPr>
  <dimension ref="A1:DE85"/>
  <sheetViews>
    <sheetView showGridLines="0" tabSelected="1" topLeftCell="BC16" zoomScaleNormal="100" zoomScaleSheetLayoutView="55" workbookViewId="0">
      <selection activeCell="CQ20" sqref="CQ20"/>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642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638</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641</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636</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559</v>
      </c>
      <c r="BQ50" s="1202"/>
      <c r="BR50" s="1202"/>
      <c r="BS50" s="1202"/>
      <c r="BT50" s="1202"/>
      <c r="BU50" s="1202"/>
      <c r="BV50" s="1202"/>
      <c r="BW50" s="1202"/>
      <c r="BX50" s="1202" t="s">
        <v>560</v>
      </c>
      <c r="BY50" s="1202"/>
      <c r="BZ50" s="1202"/>
      <c r="CA50" s="1202"/>
      <c r="CB50" s="1202"/>
      <c r="CC50" s="1202"/>
      <c r="CD50" s="1202"/>
      <c r="CE50" s="1202"/>
      <c r="CF50" s="1202" t="s">
        <v>561</v>
      </c>
      <c r="CG50" s="1202"/>
      <c r="CH50" s="1202"/>
      <c r="CI50" s="1202"/>
      <c r="CJ50" s="1202"/>
      <c r="CK50" s="1202"/>
      <c r="CL50" s="1202"/>
      <c r="CM50" s="1202"/>
      <c r="CN50" s="1202" t="s">
        <v>562</v>
      </c>
      <c r="CO50" s="1202"/>
      <c r="CP50" s="1202"/>
      <c r="CQ50" s="1202"/>
      <c r="CR50" s="1202"/>
      <c r="CS50" s="1202"/>
      <c r="CT50" s="1202"/>
      <c r="CU50" s="1202"/>
      <c r="CV50" s="1202" t="s">
        <v>563</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635</v>
      </c>
      <c r="AO51" s="1201"/>
      <c r="AP51" s="1201"/>
      <c r="AQ51" s="1201"/>
      <c r="AR51" s="1201"/>
      <c r="AS51" s="1201"/>
      <c r="AT51" s="1201"/>
      <c r="AU51" s="1201"/>
      <c r="AV51" s="1201"/>
      <c r="AW51" s="1201"/>
      <c r="AX51" s="1201"/>
      <c r="AY51" s="1201"/>
      <c r="AZ51" s="1201"/>
      <c r="BA51" s="1201"/>
      <c r="BB51" s="1201" t="s">
        <v>633</v>
      </c>
      <c r="BC51" s="1201"/>
      <c r="BD51" s="1201"/>
      <c r="BE51" s="1201"/>
      <c r="BF51" s="1201"/>
      <c r="BG51" s="1201"/>
      <c r="BH51" s="1201"/>
      <c r="BI51" s="1201"/>
      <c r="BJ51" s="1201"/>
      <c r="BK51" s="1201"/>
      <c r="BL51" s="1201"/>
      <c r="BM51" s="1201"/>
      <c r="BN51" s="1201"/>
      <c r="BO51" s="1201"/>
      <c r="BP51" s="1200">
        <v>173.8</v>
      </c>
      <c r="BQ51" s="1200"/>
      <c r="BR51" s="1200"/>
      <c r="BS51" s="1200"/>
      <c r="BT51" s="1200"/>
      <c r="BU51" s="1200"/>
      <c r="BV51" s="1200"/>
      <c r="BW51" s="1200"/>
      <c r="BX51" s="1200">
        <v>164.3</v>
      </c>
      <c r="BY51" s="1200"/>
      <c r="BZ51" s="1200"/>
      <c r="CA51" s="1200"/>
      <c r="CB51" s="1200"/>
      <c r="CC51" s="1200"/>
      <c r="CD51" s="1200"/>
      <c r="CE51" s="1200"/>
      <c r="CF51" s="1200">
        <v>153.4</v>
      </c>
      <c r="CG51" s="1200"/>
      <c r="CH51" s="1200"/>
      <c r="CI51" s="1200"/>
      <c r="CJ51" s="1200"/>
      <c r="CK51" s="1200"/>
      <c r="CL51" s="1200"/>
      <c r="CM51" s="1200"/>
      <c r="CN51" s="1200">
        <v>130.9</v>
      </c>
      <c r="CO51" s="1200"/>
      <c r="CP51" s="1200"/>
      <c r="CQ51" s="1200"/>
      <c r="CR51" s="1200"/>
      <c r="CS51" s="1200"/>
      <c r="CT51" s="1200"/>
      <c r="CU51" s="1200"/>
      <c r="CV51" s="1200">
        <v>123.3</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640</v>
      </c>
      <c r="BC53" s="1201"/>
      <c r="BD53" s="1201"/>
      <c r="BE53" s="1201"/>
      <c r="BF53" s="1201"/>
      <c r="BG53" s="1201"/>
      <c r="BH53" s="1201"/>
      <c r="BI53" s="1201"/>
      <c r="BJ53" s="1201"/>
      <c r="BK53" s="1201"/>
      <c r="BL53" s="1201"/>
      <c r="BM53" s="1201"/>
      <c r="BN53" s="1201"/>
      <c r="BO53" s="1201"/>
      <c r="BP53" s="1200">
        <v>57.2</v>
      </c>
      <c r="BQ53" s="1200"/>
      <c r="BR53" s="1200"/>
      <c r="BS53" s="1200"/>
      <c r="BT53" s="1200"/>
      <c r="BU53" s="1200"/>
      <c r="BV53" s="1200"/>
      <c r="BW53" s="1200"/>
      <c r="BX53" s="1200">
        <v>58.5</v>
      </c>
      <c r="BY53" s="1200"/>
      <c r="BZ53" s="1200"/>
      <c r="CA53" s="1200"/>
      <c r="CB53" s="1200"/>
      <c r="CC53" s="1200"/>
      <c r="CD53" s="1200"/>
      <c r="CE53" s="1200"/>
      <c r="CF53" s="1200">
        <v>59.9</v>
      </c>
      <c r="CG53" s="1200"/>
      <c r="CH53" s="1200"/>
      <c r="CI53" s="1200"/>
      <c r="CJ53" s="1200"/>
      <c r="CK53" s="1200"/>
      <c r="CL53" s="1200"/>
      <c r="CM53" s="1200"/>
      <c r="CN53" s="1200">
        <v>59</v>
      </c>
      <c r="CO53" s="1200"/>
      <c r="CP53" s="1200"/>
      <c r="CQ53" s="1200"/>
      <c r="CR53" s="1200"/>
      <c r="CS53" s="1200"/>
      <c r="CT53" s="1200"/>
      <c r="CU53" s="1200"/>
      <c r="CV53" s="1200">
        <v>60.2</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634</v>
      </c>
      <c r="AO55" s="1202"/>
      <c r="AP55" s="1202"/>
      <c r="AQ55" s="1202"/>
      <c r="AR55" s="1202"/>
      <c r="AS55" s="1202"/>
      <c r="AT55" s="1202"/>
      <c r="AU55" s="1202"/>
      <c r="AV55" s="1202"/>
      <c r="AW55" s="1202"/>
      <c r="AX55" s="1202"/>
      <c r="AY55" s="1202"/>
      <c r="AZ55" s="1202"/>
      <c r="BA55" s="1202"/>
      <c r="BB55" s="1201" t="s">
        <v>633</v>
      </c>
      <c r="BC55" s="1201"/>
      <c r="BD55" s="1201"/>
      <c r="BE55" s="1201"/>
      <c r="BF55" s="1201"/>
      <c r="BG55" s="1201"/>
      <c r="BH55" s="1201"/>
      <c r="BI55" s="1201"/>
      <c r="BJ55" s="1201"/>
      <c r="BK55" s="1201"/>
      <c r="BL55" s="1201"/>
      <c r="BM55" s="1201"/>
      <c r="BN55" s="1201"/>
      <c r="BO55" s="1201"/>
      <c r="BP55" s="1200">
        <v>195.2</v>
      </c>
      <c r="BQ55" s="1200"/>
      <c r="BR55" s="1200"/>
      <c r="BS55" s="1200"/>
      <c r="BT55" s="1200"/>
      <c r="BU55" s="1200"/>
      <c r="BV55" s="1200"/>
      <c r="BW55" s="1200"/>
      <c r="BX55" s="1200">
        <v>193.6</v>
      </c>
      <c r="BY55" s="1200"/>
      <c r="BZ55" s="1200"/>
      <c r="CA55" s="1200"/>
      <c r="CB55" s="1200"/>
      <c r="CC55" s="1200"/>
      <c r="CD55" s="1200"/>
      <c r="CE55" s="1200"/>
      <c r="CF55" s="1200">
        <v>190.5</v>
      </c>
      <c r="CG55" s="1200"/>
      <c r="CH55" s="1200"/>
      <c r="CI55" s="1200"/>
      <c r="CJ55" s="1200"/>
      <c r="CK55" s="1200"/>
      <c r="CL55" s="1200"/>
      <c r="CM55" s="1200"/>
      <c r="CN55" s="1200">
        <v>170.5</v>
      </c>
      <c r="CO55" s="1200"/>
      <c r="CP55" s="1200"/>
      <c r="CQ55" s="1200"/>
      <c r="CR55" s="1200"/>
      <c r="CS55" s="1200"/>
      <c r="CT55" s="1200"/>
      <c r="CU55" s="1200"/>
      <c r="CV55" s="1200">
        <v>170.8</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640</v>
      </c>
      <c r="BC57" s="1201"/>
      <c r="BD57" s="1201"/>
      <c r="BE57" s="1201"/>
      <c r="BF57" s="1201"/>
      <c r="BG57" s="1201"/>
      <c r="BH57" s="1201"/>
      <c r="BI57" s="1201"/>
      <c r="BJ57" s="1201"/>
      <c r="BK57" s="1201"/>
      <c r="BL57" s="1201"/>
      <c r="BM57" s="1201"/>
      <c r="BN57" s="1201"/>
      <c r="BO57" s="1201"/>
      <c r="BP57" s="1200">
        <v>60.7</v>
      </c>
      <c r="BQ57" s="1200"/>
      <c r="BR57" s="1200"/>
      <c r="BS57" s="1200"/>
      <c r="BT57" s="1200"/>
      <c r="BU57" s="1200"/>
      <c r="BV57" s="1200"/>
      <c r="BW57" s="1200"/>
      <c r="BX57" s="1200">
        <v>62.1</v>
      </c>
      <c r="BY57" s="1200"/>
      <c r="BZ57" s="1200"/>
      <c r="CA57" s="1200"/>
      <c r="CB57" s="1200"/>
      <c r="CC57" s="1200"/>
      <c r="CD57" s="1200"/>
      <c r="CE57" s="1200"/>
      <c r="CF57" s="1200">
        <v>63.6</v>
      </c>
      <c r="CG57" s="1200"/>
      <c r="CH57" s="1200"/>
      <c r="CI57" s="1200"/>
      <c r="CJ57" s="1200"/>
      <c r="CK57" s="1200"/>
      <c r="CL57" s="1200"/>
      <c r="CM57" s="1200"/>
      <c r="CN57" s="1200">
        <v>63.9</v>
      </c>
      <c r="CO57" s="1200"/>
      <c r="CP57" s="1200"/>
      <c r="CQ57" s="1200"/>
      <c r="CR57" s="1200"/>
      <c r="CS57" s="1200"/>
      <c r="CT57" s="1200"/>
      <c r="CU57" s="1200"/>
      <c r="CV57" s="1200">
        <v>64.8</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639</v>
      </c>
    </row>
    <row r="64" spans="1:109" ht="13.5" x14ac:dyDescent="0.15">
      <c r="B64" s="1194"/>
      <c r="G64" s="1230"/>
      <c r="I64" s="1232"/>
      <c r="J64" s="1232"/>
      <c r="K64" s="1232"/>
      <c r="L64" s="1232"/>
      <c r="M64" s="1232"/>
      <c r="N64" s="1231"/>
      <c r="AM64" s="1230"/>
      <c r="AN64" s="1230" t="s">
        <v>638</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637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636</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559</v>
      </c>
      <c r="BQ72" s="1202"/>
      <c r="BR72" s="1202"/>
      <c r="BS72" s="1202"/>
      <c r="BT72" s="1202"/>
      <c r="BU72" s="1202"/>
      <c r="BV72" s="1202"/>
      <c r="BW72" s="1202"/>
      <c r="BX72" s="1202" t="s">
        <v>560</v>
      </c>
      <c r="BY72" s="1202"/>
      <c r="BZ72" s="1202"/>
      <c r="CA72" s="1202"/>
      <c r="CB72" s="1202"/>
      <c r="CC72" s="1202"/>
      <c r="CD72" s="1202"/>
      <c r="CE72" s="1202"/>
      <c r="CF72" s="1202" t="s">
        <v>561</v>
      </c>
      <c r="CG72" s="1202"/>
      <c r="CH72" s="1202"/>
      <c r="CI72" s="1202"/>
      <c r="CJ72" s="1202"/>
      <c r="CK72" s="1202"/>
      <c r="CL72" s="1202"/>
      <c r="CM72" s="1202"/>
      <c r="CN72" s="1202" t="s">
        <v>562</v>
      </c>
      <c r="CO72" s="1202"/>
      <c r="CP72" s="1202"/>
      <c r="CQ72" s="1202"/>
      <c r="CR72" s="1202"/>
      <c r="CS72" s="1202"/>
      <c r="CT72" s="1202"/>
      <c r="CU72" s="1202"/>
      <c r="CV72" s="1202" t="s">
        <v>563</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635</v>
      </c>
      <c r="AO73" s="1201"/>
      <c r="AP73" s="1201"/>
      <c r="AQ73" s="1201"/>
      <c r="AR73" s="1201"/>
      <c r="AS73" s="1201"/>
      <c r="AT73" s="1201"/>
      <c r="AU73" s="1201"/>
      <c r="AV73" s="1201"/>
      <c r="AW73" s="1201"/>
      <c r="AX73" s="1201"/>
      <c r="AY73" s="1201"/>
      <c r="AZ73" s="1201"/>
      <c r="BA73" s="1201"/>
      <c r="BB73" s="1201" t="s">
        <v>633</v>
      </c>
      <c r="BC73" s="1201"/>
      <c r="BD73" s="1201"/>
      <c r="BE73" s="1201"/>
      <c r="BF73" s="1201"/>
      <c r="BG73" s="1201"/>
      <c r="BH73" s="1201"/>
      <c r="BI73" s="1201"/>
      <c r="BJ73" s="1201"/>
      <c r="BK73" s="1201"/>
      <c r="BL73" s="1201"/>
      <c r="BM73" s="1201"/>
      <c r="BN73" s="1201"/>
      <c r="BO73" s="1201"/>
      <c r="BP73" s="1200">
        <v>173.8</v>
      </c>
      <c r="BQ73" s="1200"/>
      <c r="BR73" s="1200"/>
      <c r="BS73" s="1200"/>
      <c r="BT73" s="1200"/>
      <c r="BU73" s="1200"/>
      <c r="BV73" s="1200"/>
      <c r="BW73" s="1200"/>
      <c r="BX73" s="1200">
        <v>164.3</v>
      </c>
      <c r="BY73" s="1200"/>
      <c r="BZ73" s="1200"/>
      <c r="CA73" s="1200"/>
      <c r="CB73" s="1200"/>
      <c r="CC73" s="1200"/>
      <c r="CD73" s="1200"/>
      <c r="CE73" s="1200"/>
      <c r="CF73" s="1200">
        <v>153.4</v>
      </c>
      <c r="CG73" s="1200"/>
      <c r="CH73" s="1200"/>
      <c r="CI73" s="1200"/>
      <c r="CJ73" s="1200"/>
      <c r="CK73" s="1200"/>
      <c r="CL73" s="1200"/>
      <c r="CM73" s="1200"/>
      <c r="CN73" s="1200">
        <v>130.9</v>
      </c>
      <c r="CO73" s="1200"/>
      <c r="CP73" s="1200"/>
      <c r="CQ73" s="1200"/>
      <c r="CR73" s="1200"/>
      <c r="CS73" s="1200"/>
      <c r="CT73" s="1200"/>
      <c r="CU73" s="1200"/>
      <c r="CV73" s="1200">
        <v>123.3</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632</v>
      </c>
      <c r="BC75" s="1201"/>
      <c r="BD75" s="1201"/>
      <c r="BE75" s="1201"/>
      <c r="BF75" s="1201"/>
      <c r="BG75" s="1201"/>
      <c r="BH75" s="1201"/>
      <c r="BI75" s="1201"/>
      <c r="BJ75" s="1201"/>
      <c r="BK75" s="1201"/>
      <c r="BL75" s="1201"/>
      <c r="BM75" s="1201"/>
      <c r="BN75" s="1201"/>
      <c r="BO75" s="1201"/>
      <c r="BP75" s="1200">
        <v>16.8</v>
      </c>
      <c r="BQ75" s="1200"/>
      <c r="BR75" s="1200"/>
      <c r="BS75" s="1200"/>
      <c r="BT75" s="1200"/>
      <c r="BU75" s="1200"/>
      <c r="BV75" s="1200"/>
      <c r="BW75" s="1200"/>
      <c r="BX75" s="1200">
        <v>15.3</v>
      </c>
      <c r="BY75" s="1200"/>
      <c r="BZ75" s="1200"/>
      <c r="CA75" s="1200"/>
      <c r="CB75" s="1200"/>
      <c r="CC75" s="1200"/>
      <c r="CD75" s="1200"/>
      <c r="CE75" s="1200"/>
      <c r="CF75" s="1200">
        <v>13.7</v>
      </c>
      <c r="CG75" s="1200"/>
      <c r="CH75" s="1200"/>
      <c r="CI75" s="1200"/>
      <c r="CJ75" s="1200"/>
      <c r="CK75" s="1200"/>
      <c r="CL75" s="1200"/>
      <c r="CM75" s="1200"/>
      <c r="CN75" s="1200">
        <v>12.2</v>
      </c>
      <c r="CO75" s="1200"/>
      <c r="CP75" s="1200"/>
      <c r="CQ75" s="1200"/>
      <c r="CR75" s="1200"/>
      <c r="CS75" s="1200"/>
      <c r="CT75" s="1200"/>
      <c r="CU75" s="1200"/>
      <c r="CV75" s="1200">
        <v>11.5</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634</v>
      </c>
      <c r="AO77" s="1202"/>
      <c r="AP77" s="1202"/>
      <c r="AQ77" s="1202"/>
      <c r="AR77" s="1202"/>
      <c r="AS77" s="1202"/>
      <c r="AT77" s="1202"/>
      <c r="AU77" s="1202"/>
      <c r="AV77" s="1202"/>
      <c r="AW77" s="1202"/>
      <c r="AX77" s="1202"/>
      <c r="AY77" s="1202"/>
      <c r="AZ77" s="1202"/>
      <c r="BA77" s="1202"/>
      <c r="BB77" s="1201" t="s">
        <v>633</v>
      </c>
      <c r="BC77" s="1201"/>
      <c r="BD77" s="1201"/>
      <c r="BE77" s="1201"/>
      <c r="BF77" s="1201"/>
      <c r="BG77" s="1201"/>
      <c r="BH77" s="1201"/>
      <c r="BI77" s="1201"/>
      <c r="BJ77" s="1201"/>
      <c r="BK77" s="1201"/>
      <c r="BL77" s="1201"/>
      <c r="BM77" s="1201"/>
      <c r="BN77" s="1201"/>
      <c r="BO77" s="1201"/>
      <c r="BP77" s="1200">
        <v>195.2</v>
      </c>
      <c r="BQ77" s="1200"/>
      <c r="BR77" s="1200"/>
      <c r="BS77" s="1200"/>
      <c r="BT77" s="1200"/>
      <c r="BU77" s="1200"/>
      <c r="BV77" s="1200"/>
      <c r="BW77" s="1200"/>
      <c r="BX77" s="1200">
        <v>193.6</v>
      </c>
      <c r="BY77" s="1200"/>
      <c r="BZ77" s="1200"/>
      <c r="CA77" s="1200"/>
      <c r="CB77" s="1200"/>
      <c r="CC77" s="1200"/>
      <c r="CD77" s="1200"/>
      <c r="CE77" s="1200"/>
      <c r="CF77" s="1200">
        <v>190.5</v>
      </c>
      <c r="CG77" s="1200"/>
      <c r="CH77" s="1200"/>
      <c r="CI77" s="1200"/>
      <c r="CJ77" s="1200"/>
      <c r="CK77" s="1200"/>
      <c r="CL77" s="1200"/>
      <c r="CM77" s="1200"/>
      <c r="CN77" s="1200">
        <v>170.5</v>
      </c>
      <c r="CO77" s="1200"/>
      <c r="CP77" s="1200"/>
      <c r="CQ77" s="1200"/>
      <c r="CR77" s="1200"/>
      <c r="CS77" s="1200"/>
      <c r="CT77" s="1200"/>
      <c r="CU77" s="1200"/>
      <c r="CV77" s="1200">
        <v>170.8</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632</v>
      </c>
      <c r="BC79" s="1201"/>
      <c r="BD79" s="1201"/>
      <c r="BE79" s="1201"/>
      <c r="BF79" s="1201"/>
      <c r="BG79" s="1201"/>
      <c r="BH79" s="1201"/>
      <c r="BI79" s="1201"/>
      <c r="BJ79" s="1201"/>
      <c r="BK79" s="1201"/>
      <c r="BL79" s="1201"/>
      <c r="BM79" s="1201"/>
      <c r="BN79" s="1201"/>
      <c r="BO79" s="1201"/>
      <c r="BP79" s="1200">
        <v>12.3</v>
      </c>
      <c r="BQ79" s="1200"/>
      <c r="BR79" s="1200"/>
      <c r="BS79" s="1200"/>
      <c r="BT79" s="1200"/>
      <c r="BU79" s="1200"/>
      <c r="BV79" s="1200"/>
      <c r="BW79" s="1200"/>
      <c r="BX79" s="1200">
        <v>11.9</v>
      </c>
      <c r="BY79" s="1200"/>
      <c r="BZ79" s="1200"/>
      <c r="CA79" s="1200"/>
      <c r="CB79" s="1200"/>
      <c r="CC79" s="1200"/>
      <c r="CD79" s="1200"/>
      <c r="CE79" s="1200"/>
      <c r="CF79" s="1200">
        <v>11.5</v>
      </c>
      <c r="CG79" s="1200"/>
      <c r="CH79" s="1200"/>
      <c r="CI79" s="1200"/>
      <c r="CJ79" s="1200"/>
      <c r="CK79" s="1200"/>
      <c r="CL79" s="1200"/>
      <c r="CM79" s="1200"/>
      <c r="CN79" s="1200">
        <v>11.1</v>
      </c>
      <c r="CO79" s="1200"/>
      <c r="CP79" s="1200"/>
      <c r="CQ79" s="1200"/>
      <c r="CR79" s="1200"/>
      <c r="CS79" s="1200"/>
      <c r="CT79" s="1200"/>
      <c r="CU79" s="1200"/>
      <c r="CV79" s="1200">
        <v>11.1</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Ily7PA6zwcAb9VmGbYvhO5NItkAsVQJBU90M8WRRu6GH7RooeNtoWyprg3p5zLjVuNomQS58YgN4Kf1N9Wfu8A==" saltValue="Cv7d24rFv+6TNEjc4WGhO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E04B-1E5D-47B7-86FD-C40E45C5F277}">
  <sheetPr>
    <pageSetUpPr fitToPage="1"/>
  </sheetPr>
  <dimension ref="A1:DR125"/>
  <sheetViews>
    <sheetView showGridLines="0" topLeftCell="BC109" zoomScaleNormal="100" zoomScaleSheetLayoutView="55" workbookViewId="0">
      <selection activeCell="CQ20" sqref="CQ2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RExwpx2o6kj/Z/MWjoomSNGFvlxVX8WaCbdCoiRVeaWAOVgKMHUewtPKPLgDgGBqYZ6GTujCGh8+QvG4Ko+c9Q==" saltValue="ed/LGSMVLZV7SO1dJsuB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32DDA-0BCF-4AB0-9692-4A6FC055EBD0}">
  <sheetPr>
    <pageSetUpPr fitToPage="1"/>
  </sheetPr>
  <dimension ref="A1:DR125"/>
  <sheetViews>
    <sheetView showGridLines="0" topLeftCell="AW70" zoomScaleNormal="100" zoomScaleSheetLayoutView="55" workbookViewId="0">
      <selection activeCell="CQ20" sqref="CQ2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2MMk8gk/FocspOq4pi4dQ4JJqYo3tzkrdsxY8CQLOcMNQnr2NvHaJ2Bcwo2h6vd3Rr/5An15IEInOdO298sMjw==" saltValue="hv5Jdu793+y12Zab5Cqg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550</v>
      </c>
      <c r="B3" s="135"/>
      <c r="C3" s="136"/>
      <c r="D3" s="137">
        <v>21498</v>
      </c>
      <c r="E3" s="138"/>
      <c r="F3" s="139">
        <v>39072</v>
      </c>
      <c r="G3" s="140"/>
      <c r="H3" s="141"/>
    </row>
    <row r="4" spans="1:8" x14ac:dyDescent="0.15">
      <c r="A4" s="142"/>
      <c r="B4" s="143"/>
      <c r="C4" s="144"/>
      <c r="D4" s="145">
        <v>7492</v>
      </c>
      <c r="E4" s="146"/>
      <c r="F4" s="147">
        <v>14106</v>
      </c>
      <c r="G4" s="148"/>
      <c r="H4" s="149"/>
    </row>
    <row r="5" spans="1:8" x14ac:dyDescent="0.15">
      <c r="A5" s="130" t="s">
        <v>552</v>
      </c>
      <c r="B5" s="135"/>
      <c r="C5" s="136"/>
      <c r="D5" s="137">
        <v>19687</v>
      </c>
      <c r="E5" s="138"/>
      <c r="F5" s="139">
        <v>42833</v>
      </c>
      <c r="G5" s="140"/>
      <c r="H5" s="141"/>
    </row>
    <row r="6" spans="1:8" x14ac:dyDescent="0.15">
      <c r="A6" s="142"/>
      <c r="B6" s="143"/>
      <c r="C6" s="144"/>
      <c r="D6" s="145">
        <v>6897</v>
      </c>
      <c r="E6" s="146"/>
      <c r="F6" s="147">
        <v>15211</v>
      </c>
      <c r="G6" s="148"/>
      <c r="H6" s="149"/>
    </row>
    <row r="7" spans="1:8" x14ac:dyDescent="0.15">
      <c r="A7" s="130" t="s">
        <v>553</v>
      </c>
      <c r="B7" s="135"/>
      <c r="C7" s="136"/>
      <c r="D7" s="137">
        <v>19739</v>
      </c>
      <c r="E7" s="138"/>
      <c r="F7" s="139">
        <v>46888</v>
      </c>
      <c r="G7" s="140"/>
      <c r="H7" s="141"/>
    </row>
    <row r="8" spans="1:8" x14ac:dyDescent="0.15">
      <c r="A8" s="142"/>
      <c r="B8" s="143"/>
      <c r="C8" s="144"/>
      <c r="D8" s="145">
        <v>5807</v>
      </c>
      <c r="E8" s="146"/>
      <c r="F8" s="147">
        <v>14375</v>
      </c>
      <c r="G8" s="148"/>
      <c r="H8" s="149"/>
    </row>
    <row r="9" spans="1:8" x14ac:dyDescent="0.15">
      <c r="A9" s="130" t="s">
        <v>554</v>
      </c>
      <c r="B9" s="135"/>
      <c r="C9" s="136"/>
      <c r="D9" s="137">
        <v>21759</v>
      </c>
      <c r="E9" s="138"/>
      <c r="F9" s="139">
        <v>46574</v>
      </c>
      <c r="G9" s="140"/>
      <c r="H9" s="141"/>
    </row>
    <row r="10" spans="1:8" x14ac:dyDescent="0.15">
      <c r="A10" s="142"/>
      <c r="B10" s="143"/>
      <c r="C10" s="144"/>
      <c r="D10" s="145">
        <v>6717</v>
      </c>
      <c r="E10" s="146"/>
      <c r="F10" s="147">
        <v>14394</v>
      </c>
      <c r="G10" s="148"/>
      <c r="H10" s="149"/>
    </row>
    <row r="11" spans="1:8" x14ac:dyDescent="0.15">
      <c r="A11" s="130" t="s">
        <v>555</v>
      </c>
      <c r="B11" s="135"/>
      <c r="C11" s="136"/>
      <c r="D11" s="137">
        <v>21114</v>
      </c>
      <c r="E11" s="138"/>
      <c r="F11" s="139">
        <v>44729</v>
      </c>
      <c r="G11" s="140"/>
      <c r="H11" s="141"/>
    </row>
    <row r="12" spans="1:8" x14ac:dyDescent="0.15">
      <c r="A12" s="142"/>
      <c r="B12" s="143"/>
      <c r="C12" s="150"/>
      <c r="D12" s="145">
        <v>8447</v>
      </c>
      <c r="E12" s="146"/>
      <c r="F12" s="147">
        <v>15395</v>
      </c>
      <c r="G12" s="148"/>
      <c r="H12" s="149"/>
    </row>
    <row r="13" spans="1:8" x14ac:dyDescent="0.15">
      <c r="A13" s="130"/>
      <c r="B13" s="135"/>
      <c r="C13" s="151"/>
      <c r="D13" s="152">
        <v>20759</v>
      </c>
      <c r="E13" s="153"/>
      <c r="F13" s="154">
        <v>44019</v>
      </c>
      <c r="G13" s="155"/>
      <c r="H13" s="141"/>
    </row>
    <row r="14" spans="1:8" x14ac:dyDescent="0.15">
      <c r="A14" s="142"/>
      <c r="B14" s="143"/>
      <c r="C14" s="144"/>
      <c r="D14" s="145">
        <v>7072</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0.37</v>
      </c>
      <c r="C19" s="156">
        <f>ROUND(VALUE(SUBSTITUTE(実質収支比率等に係る経年分析!G$48,"▲","-")),2)</f>
        <v>2.33</v>
      </c>
      <c r="D19" s="156">
        <f>ROUND(VALUE(SUBSTITUTE(実質収支比率等に係る経年分析!H$48,"▲","-")),2)</f>
        <v>2.19</v>
      </c>
      <c r="E19" s="156">
        <f>ROUND(VALUE(SUBSTITUTE(実質収支比率等に係る経年分析!I$48,"▲","-")),2)</f>
        <v>1.86</v>
      </c>
      <c r="F19" s="156">
        <f>ROUND(VALUE(SUBSTITUTE(実質収支比率等に係る経年分析!J$48,"▲","-")),2)</f>
        <v>1.41</v>
      </c>
    </row>
    <row r="20" spans="1:11" x14ac:dyDescent="0.15">
      <c r="A20" s="156" t="s">
        <v>56</v>
      </c>
      <c r="B20" s="156">
        <f>ROUND(VALUE(SUBSTITUTE(実質収支比率等に係る経年分析!F$47,"▲","-")),2)</f>
        <v>9.49</v>
      </c>
      <c r="C20" s="156">
        <f>ROUND(VALUE(SUBSTITUTE(実質収支比率等に係る経年分析!G$47,"▲","-")),2)</f>
        <v>9.9</v>
      </c>
      <c r="D20" s="156">
        <f>ROUND(VALUE(SUBSTITUTE(実質収支比率等に係る経年分析!H$47,"▲","-")),2)</f>
        <v>10.68</v>
      </c>
      <c r="E20" s="156">
        <f>ROUND(VALUE(SUBSTITUTE(実質収支比率等に係る経年分析!I$47,"▲","-")),2)</f>
        <v>21.89</v>
      </c>
      <c r="F20" s="156">
        <f>ROUND(VALUE(SUBSTITUTE(実質収支比率等に係る経年分析!J$47,"▲","-")),2)</f>
        <v>20.05</v>
      </c>
    </row>
    <row r="21" spans="1:11" x14ac:dyDescent="0.15">
      <c r="A21" s="156" t="s">
        <v>57</v>
      </c>
      <c r="B21" s="156">
        <f>IF(ISNUMBER(VALUE(SUBSTITUTE(実質収支比率等に係る経年分析!F$49,"▲","-"))),ROUND(VALUE(SUBSTITUTE(実質収支比率等に係る経年分析!F$49,"▲","-")),2),NA())</f>
        <v>-0.14000000000000001</v>
      </c>
      <c r="C21" s="156">
        <f>IF(ISNUMBER(VALUE(SUBSTITUTE(実質収支比率等に係る経年分析!G$49,"▲","-"))),ROUND(VALUE(SUBSTITUTE(実質収支比率等に係る経年分析!G$49,"▲","-")),2),NA())</f>
        <v>2.2599999999999998</v>
      </c>
      <c r="D21" s="156">
        <f>IF(ISNUMBER(VALUE(SUBSTITUTE(実質収支比率等に係る経年分析!H$49,"▲","-"))),ROUND(VALUE(SUBSTITUTE(実質収支比率等に係る経年分析!H$49,"▲","-")),2),NA())</f>
        <v>-0.11</v>
      </c>
      <c r="E21" s="156">
        <f>IF(ISNUMBER(VALUE(SUBSTITUTE(実質収支比率等に係る経年分析!I$49,"▲","-"))),ROUND(VALUE(SUBSTITUTE(実質収支比率等に係る経年分析!I$49,"▲","-")),2),NA())</f>
        <v>10.53</v>
      </c>
      <c r="F21" s="156">
        <f>IF(ISNUMBER(VALUE(SUBSTITUTE(実質収支比率等に係る経年分析!J$49,"▲","-"))),ROUND(VALUE(SUBSTITUTE(実質収支比率等に係る経年分析!J$49,"▲","-")),2),NA())</f>
        <v>-3.37</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0.04</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0.05</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0.05</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7.0000000000000007E-2</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大阪府営住宅事業特別会計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0.01</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0.02</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0.05</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0.21</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0.05</v>
      </c>
    </row>
    <row r="30" spans="1:11" x14ac:dyDescent="0.15">
      <c r="A30" s="157" t="str">
        <f>IF(連結実質赤字比率に係る赤字・黒字の構成分析!C$40="",NA(),連結実質赤字比率に係る赤字・黒字の構成分析!C$40)</f>
        <v>港湾整備事業特別会計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7.0000000000000007E-2</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0.06</v>
      </c>
    </row>
    <row r="31" spans="1:11" x14ac:dyDescent="0.15">
      <c r="A31" s="157" t="str">
        <f>IF(連結実質赤字比率に係る赤字・黒字の構成分析!C$39="",NA(),連結実質赤字比率に係る赤字・黒字の構成分析!C$39)</f>
        <v>大阪府流域下水道事業会計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0.03</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0.12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0.1</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0.13</v>
      </c>
    </row>
    <row r="32" spans="1:11" x14ac:dyDescent="0.15">
      <c r="A32" s="157" t="str">
        <f>IF(連結実質赤字比率に係る赤字・黒字の構成分析!C$38="",NA(),連結実質赤字比率に係る赤字・黒字の構成分析!C$38)</f>
        <v>大阪府中央卸売市場事業会計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0.09</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0.11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0.12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0.13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0.14000000000000001</v>
      </c>
    </row>
    <row r="33" spans="1:16" x14ac:dyDescent="0.15">
      <c r="A33" s="157" t="str">
        <f>IF(連結実質赤字比率に係る赤字・黒字の構成分析!C$37="",NA(),連結実質赤字比率に係る赤字・黒字の構成分析!C$37)</f>
        <v>地方消費税清算特別会計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0.18</v>
      </c>
    </row>
    <row r="34" spans="1:16" x14ac:dyDescent="0.15">
      <c r="A34" s="157" t="str">
        <f>IF(連結実質赤字比率に係る赤字・黒字の構成分析!C$36="",NA(),連結実質赤字比率に係る赤字・黒字の構成分析!C$36)</f>
        <v>国民健康保険特別会計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0.46</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1.61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1.1399999999999999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0.47</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0.31</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1.82</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2.06</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1.59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1.0900000000000001</v>
      </c>
    </row>
    <row r="36" spans="1:16" x14ac:dyDescent="0.15">
      <c r="A36" s="157" t="str">
        <f>IF(連結実質赤字比率に係る赤字・黒字の構成分析!C$34="",NA(),連結実質赤字比率に係る赤字・黒字の構成分析!C$34)</f>
        <v>大阪府まちづくり促進事業会計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1.08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1.04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1.1100000000000001</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246752</v>
      </c>
      <c r="E42" s="158"/>
      <c r="F42" s="158"/>
      <c r="G42" s="158">
        <f>'実質公債費比率（分子）の構造'!L$52</f>
        <v>244852</v>
      </c>
      <c r="H42" s="158"/>
      <c r="I42" s="158"/>
      <c r="J42" s="158">
        <f>'実質公債費比率（分子）の構造'!M$52</f>
        <v>241059</v>
      </c>
      <c r="K42" s="158"/>
      <c r="L42" s="158"/>
      <c r="M42" s="158">
        <f>'実質公債費比率（分子）の構造'!N$52</f>
        <v>241744</v>
      </c>
      <c r="N42" s="158"/>
      <c r="O42" s="158"/>
      <c r="P42" s="158">
        <f>'実質公債費比率（分子）の構造'!O$52</f>
        <v>238899</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4307</v>
      </c>
      <c r="C44" s="158"/>
      <c r="D44" s="158"/>
      <c r="E44" s="158">
        <f>'実質公債費比率（分子）の構造'!L$50</f>
        <v>4469</v>
      </c>
      <c r="F44" s="158"/>
      <c r="G44" s="158"/>
      <c r="H44" s="158">
        <f>'実質公債費比率（分子）の構造'!M$50</f>
        <v>3903</v>
      </c>
      <c r="I44" s="158"/>
      <c r="J44" s="158"/>
      <c r="K44" s="158">
        <f>'実質公債費比率（分子）の構造'!N$50</f>
        <v>3532</v>
      </c>
      <c r="L44" s="158"/>
      <c r="M44" s="158"/>
      <c r="N44" s="158">
        <f>'実質公債費比率（分子）の構造'!O$50</f>
        <v>4275</v>
      </c>
      <c r="O44" s="158"/>
      <c r="P44" s="158"/>
    </row>
    <row r="45" spans="1:16" x14ac:dyDescent="0.15">
      <c r="A45" s="158" t="s">
        <v>67</v>
      </c>
      <c r="B45" s="158">
        <f>'実質公債費比率（分子）の構造'!K$49</f>
        <v>2</v>
      </c>
      <c r="C45" s="158"/>
      <c r="D45" s="158"/>
      <c r="E45" s="158">
        <f>'実質公債費比率（分子）の構造'!L$49</f>
        <v>2</v>
      </c>
      <c r="F45" s="158"/>
      <c r="G45" s="158"/>
      <c r="H45" s="158">
        <f>'実質公債費比率（分子）の構造'!M$49</f>
        <v>2</v>
      </c>
      <c r="I45" s="158"/>
      <c r="J45" s="158"/>
      <c r="K45" s="158">
        <f>'実質公債費比率（分子）の構造'!N$49</f>
        <v>2</v>
      </c>
      <c r="L45" s="158"/>
      <c r="M45" s="158"/>
      <c r="N45" s="158">
        <f>'実質公債費比率（分子）の構造'!O$49</f>
        <v>3</v>
      </c>
      <c r="O45" s="158"/>
      <c r="P45" s="158"/>
    </row>
    <row r="46" spans="1:16" x14ac:dyDescent="0.15">
      <c r="A46" s="158" t="s">
        <v>68</v>
      </c>
      <c r="B46" s="158">
        <f>'実質公債費比率（分子）の構造'!K$48</f>
        <v>10356</v>
      </c>
      <c r="C46" s="158"/>
      <c r="D46" s="158"/>
      <c r="E46" s="158">
        <f>'実質公債費比率（分子）の構造'!L$48</f>
        <v>7432</v>
      </c>
      <c r="F46" s="158"/>
      <c r="G46" s="158"/>
      <c r="H46" s="158">
        <f>'実質公債費比率（分子）の構造'!M$48</f>
        <v>7285</v>
      </c>
      <c r="I46" s="158"/>
      <c r="J46" s="158"/>
      <c r="K46" s="158">
        <f>'実質公債費比率（分子）の構造'!N$48</f>
        <v>6769</v>
      </c>
      <c r="L46" s="158"/>
      <c r="M46" s="158"/>
      <c r="N46" s="158">
        <f>'実質公債費比率（分子）の構造'!O$48</f>
        <v>7310</v>
      </c>
      <c r="O46" s="158"/>
      <c r="P46" s="158"/>
    </row>
    <row r="47" spans="1:16" x14ac:dyDescent="0.15">
      <c r="A47" s="158" t="s">
        <v>69</v>
      </c>
      <c r="B47" s="158">
        <f>'実質公債費比率（分子）の構造'!K$47</f>
        <v>229707</v>
      </c>
      <c r="C47" s="158"/>
      <c r="D47" s="158"/>
      <c r="E47" s="158">
        <f>'実質公債費比率（分子）の構造'!L$47</f>
        <v>233466</v>
      </c>
      <c r="F47" s="158"/>
      <c r="G47" s="158"/>
      <c r="H47" s="158">
        <f>'実質公債費比率（分子）の構造'!M$47</f>
        <v>242008</v>
      </c>
      <c r="I47" s="158"/>
      <c r="J47" s="158"/>
      <c r="K47" s="158">
        <f>'実質公債費比率（分子）の構造'!N$47</f>
        <v>258535</v>
      </c>
      <c r="L47" s="158"/>
      <c r="M47" s="158"/>
      <c r="N47" s="158">
        <f>'実質公債費比率（分子）の構造'!O$47</f>
        <v>269309</v>
      </c>
      <c r="O47" s="158"/>
      <c r="P47" s="158"/>
    </row>
    <row r="48" spans="1:16" x14ac:dyDescent="0.15">
      <c r="A48" s="158" t="s">
        <v>70</v>
      </c>
      <c r="B48" s="158">
        <f>'実質公債費比率（分子）の構造'!K$46</f>
        <v>86482</v>
      </c>
      <c r="C48" s="158"/>
      <c r="D48" s="158"/>
      <c r="E48" s="158">
        <f>'実質公債費比率（分子）の構造'!L$46</f>
        <v>68913</v>
      </c>
      <c r="F48" s="158"/>
      <c r="G48" s="158"/>
      <c r="H48" s="158">
        <f>'実質公債費比率（分子）の構造'!M$46</f>
        <v>64223</v>
      </c>
      <c r="I48" s="158"/>
      <c r="J48" s="158"/>
      <c r="K48" s="158">
        <f>'実質公債費比率（分子）の構造'!N$46</f>
        <v>35690</v>
      </c>
      <c r="L48" s="158"/>
      <c r="M48" s="158"/>
      <c r="N48" s="158">
        <f>'実質公債費比率（分子）の構造'!O$46</f>
        <v>31044</v>
      </c>
      <c r="O48" s="158"/>
      <c r="P48" s="158"/>
    </row>
    <row r="49" spans="1:16" x14ac:dyDescent="0.15">
      <c r="A49" s="158" t="s">
        <v>71</v>
      </c>
      <c r="B49" s="158">
        <f>'実質公債費比率（分子）の構造'!K$45</f>
        <v>117541</v>
      </c>
      <c r="C49" s="158"/>
      <c r="D49" s="158"/>
      <c r="E49" s="158">
        <f>'実質公債費比率（分子）の構造'!L$45</f>
        <v>114177</v>
      </c>
      <c r="F49" s="158"/>
      <c r="G49" s="158"/>
      <c r="H49" s="158">
        <f>'実質公債費比率（分子）の構造'!M$45</f>
        <v>100174</v>
      </c>
      <c r="I49" s="158"/>
      <c r="J49" s="158"/>
      <c r="K49" s="158">
        <f>'実質公債費比率（分子）の構造'!N$45</f>
        <v>91567</v>
      </c>
      <c r="L49" s="158"/>
      <c r="M49" s="158"/>
      <c r="N49" s="158">
        <f>'実質公債費比率（分子）の構造'!O$45</f>
        <v>91085</v>
      </c>
      <c r="O49" s="158"/>
      <c r="P49" s="158"/>
    </row>
    <row r="50" spans="1:16" x14ac:dyDescent="0.15">
      <c r="A50" s="158" t="s">
        <v>72</v>
      </c>
      <c r="B50" s="158" t="e">
        <f>NA()</f>
        <v>#N/A</v>
      </c>
      <c r="C50" s="158">
        <f>IF(ISNUMBER('実質公債費比率（分子）の構造'!K$53),'実質公債費比率（分子）の構造'!K$53,NA())</f>
        <v>201643</v>
      </c>
      <c r="D50" s="158" t="e">
        <f>NA()</f>
        <v>#N/A</v>
      </c>
      <c r="E50" s="158" t="e">
        <f>NA()</f>
        <v>#N/A</v>
      </c>
      <c r="F50" s="158">
        <f>IF(ISNUMBER('実質公債費比率（分子）の構造'!L$53),'実質公債費比率（分子）の構造'!L$53,NA())</f>
        <v>183607</v>
      </c>
      <c r="G50" s="158" t="e">
        <f>NA()</f>
        <v>#N/A</v>
      </c>
      <c r="H50" s="158" t="e">
        <f>NA()</f>
        <v>#N/A</v>
      </c>
      <c r="I50" s="158">
        <f>IF(ISNUMBER('実質公債費比率（分子）の構造'!M$53),'実質公債費比率（分子）の構造'!M$53,NA())</f>
        <v>176536</v>
      </c>
      <c r="J50" s="158" t="e">
        <f>NA()</f>
        <v>#N/A</v>
      </c>
      <c r="K50" s="158" t="e">
        <f>NA()</f>
        <v>#N/A</v>
      </c>
      <c r="L50" s="158">
        <f>IF(ISNUMBER('実質公債費比率（分子）の構造'!N$53),'実質公債費比率（分子）の構造'!N$53,NA())</f>
        <v>154351</v>
      </c>
      <c r="M50" s="158" t="e">
        <f>NA()</f>
        <v>#N/A</v>
      </c>
      <c r="N50" s="158" t="e">
        <f>NA()</f>
        <v>#N/A</v>
      </c>
      <c r="O50" s="158">
        <f>IF(ISNUMBER('実質公債費比率（分子）の構造'!O$53),'実質公債費比率（分子）の構造'!O$53,NA())</f>
        <v>164127</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2928071</v>
      </c>
      <c r="E56" s="157"/>
      <c r="F56" s="157"/>
      <c r="G56" s="157">
        <f>'将来負担比率（分子）の構造'!J$52</f>
        <v>2903039</v>
      </c>
      <c r="H56" s="157"/>
      <c r="I56" s="157"/>
      <c r="J56" s="157">
        <f>'将来負担比率（分子）の構造'!K$52</f>
        <v>2936233</v>
      </c>
      <c r="K56" s="157"/>
      <c r="L56" s="157"/>
      <c r="M56" s="157">
        <f>'将来負担比率（分子）の構造'!L$52</f>
        <v>2977962</v>
      </c>
      <c r="N56" s="157"/>
      <c r="O56" s="157"/>
      <c r="P56" s="157">
        <f>'将来負担比率（分子）の構造'!M$52</f>
        <v>2914704</v>
      </c>
    </row>
    <row r="57" spans="1:16" x14ac:dyDescent="0.15">
      <c r="A57" s="157" t="s">
        <v>43</v>
      </c>
      <c r="B57" s="157"/>
      <c r="C57" s="157"/>
      <c r="D57" s="157">
        <f>'将来負担比率（分子）の構造'!I$51</f>
        <v>386205</v>
      </c>
      <c r="E57" s="157"/>
      <c r="F57" s="157"/>
      <c r="G57" s="157">
        <f>'将来負担比率（分子）の構造'!J$51</f>
        <v>368168</v>
      </c>
      <c r="H57" s="157"/>
      <c r="I57" s="157"/>
      <c r="J57" s="157">
        <f>'将来負担比率（分子）の構造'!K$51</f>
        <v>362138</v>
      </c>
      <c r="K57" s="157"/>
      <c r="L57" s="157"/>
      <c r="M57" s="157">
        <f>'将来負担比率（分子）の構造'!L$51</f>
        <v>343178</v>
      </c>
      <c r="N57" s="157"/>
      <c r="O57" s="157"/>
      <c r="P57" s="157">
        <f>'将来負担比率（分子）の構造'!M$51</f>
        <v>325677</v>
      </c>
    </row>
    <row r="58" spans="1:16" x14ac:dyDescent="0.15">
      <c r="A58" s="157" t="s">
        <v>42</v>
      </c>
      <c r="B58" s="157"/>
      <c r="C58" s="157"/>
      <c r="D58" s="157">
        <f>'将来負担比率（分子）の構造'!I$50</f>
        <v>756037</v>
      </c>
      <c r="E58" s="157"/>
      <c r="F58" s="157"/>
      <c r="G58" s="157">
        <f>'将来負担比率（分子）の構造'!J$50</f>
        <v>852702</v>
      </c>
      <c r="H58" s="157"/>
      <c r="I58" s="157"/>
      <c r="J58" s="157">
        <f>'将来負担比率（分子）の構造'!K$50</f>
        <v>944683</v>
      </c>
      <c r="K58" s="157"/>
      <c r="L58" s="157"/>
      <c r="M58" s="157">
        <f>'将来負担比率（分子）の構造'!L$50</f>
        <v>1268322</v>
      </c>
      <c r="N58" s="157"/>
      <c r="O58" s="157"/>
      <c r="P58" s="157">
        <f>'将来負担比率（分子）の構造'!M$50</f>
        <v>1320914</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26268</v>
      </c>
      <c r="C61" s="157"/>
      <c r="D61" s="157"/>
      <c r="E61" s="157">
        <f>'将来負担比率（分子）の構造'!J$46</f>
        <v>24550</v>
      </c>
      <c r="F61" s="157"/>
      <c r="G61" s="157"/>
      <c r="H61" s="157">
        <f>'将来負担比率（分子）の構造'!K$46</f>
        <v>6742</v>
      </c>
      <c r="I61" s="157"/>
      <c r="J61" s="157"/>
      <c r="K61" s="157">
        <f>'将来負担比率（分子）の構造'!L$46</f>
        <v>3204</v>
      </c>
      <c r="L61" s="157"/>
      <c r="M61" s="157"/>
      <c r="N61" s="157">
        <f>'将来負担比率（分子）の構造'!M$46</f>
        <v>2754</v>
      </c>
      <c r="O61" s="157"/>
      <c r="P61" s="157"/>
    </row>
    <row r="62" spans="1:16" x14ac:dyDescent="0.15">
      <c r="A62" s="157" t="s">
        <v>36</v>
      </c>
      <c r="B62" s="157">
        <f>'将来負担比率（分子）の構造'!I$45</f>
        <v>375596</v>
      </c>
      <c r="C62" s="157"/>
      <c r="D62" s="157"/>
      <c r="E62" s="157">
        <f>'将来負担比率（分子）の構造'!J$45</f>
        <v>363802</v>
      </c>
      <c r="F62" s="157"/>
      <c r="G62" s="157"/>
      <c r="H62" s="157">
        <f>'将来負担比率（分子）の構造'!K$45</f>
        <v>362501</v>
      </c>
      <c r="I62" s="157"/>
      <c r="J62" s="157"/>
      <c r="K62" s="157">
        <f>'将来負担比率（分子）の構造'!L$45</f>
        <v>366403</v>
      </c>
      <c r="L62" s="157"/>
      <c r="M62" s="157"/>
      <c r="N62" s="157">
        <f>'将来負担比率（分子）の構造'!M$45</f>
        <v>364969</v>
      </c>
      <c r="O62" s="157"/>
      <c r="P62" s="157"/>
    </row>
    <row r="63" spans="1:16" x14ac:dyDescent="0.15">
      <c r="A63" s="157" t="s">
        <v>35</v>
      </c>
      <c r="B63" s="157">
        <f>'将来負担比率（分子）の構造'!I$44</f>
        <v>12</v>
      </c>
      <c r="C63" s="157"/>
      <c r="D63" s="157"/>
      <c r="E63" s="157">
        <f>'将来負担比率（分子）の構造'!J$44</f>
        <v>14</v>
      </c>
      <c r="F63" s="157"/>
      <c r="G63" s="157"/>
      <c r="H63" s="157">
        <f>'将来負担比率（分子）の構造'!K$44</f>
        <v>12</v>
      </c>
      <c r="I63" s="157"/>
      <c r="J63" s="157"/>
      <c r="K63" s="157">
        <f>'将来負担比率（分子）の構造'!L$44</f>
        <v>10</v>
      </c>
      <c r="L63" s="157"/>
      <c r="M63" s="157"/>
      <c r="N63" s="157">
        <f>'将来負担比率（分子）の構造'!M$44</f>
        <v>9</v>
      </c>
      <c r="O63" s="157"/>
      <c r="P63" s="157"/>
    </row>
    <row r="64" spans="1:16" x14ac:dyDescent="0.15">
      <c r="A64" s="157" t="s">
        <v>34</v>
      </c>
      <c r="B64" s="157">
        <f>'将来負担比率（分子）の構造'!I$43</f>
        <v>154899</v>
      </c>
      <c r="C64" s="157"/>
      <c r="D64" s="157"/>
      <c r="E64" s="157">
        <f>'将来負担比率（分子）の構造'!J$43</f>
        <v>137961</v>
      </c>
      <c r="F64" s="157"/>
      <c r="G64" s="157"/>
      <c r="H64" s="157">
        <f>'将来負担比率（分子）の構造'!K$43</f>
        <v>124301</v>
      </c>
      <c r="I64" s="157"/>
      <c r="J64" s="157"/>
      <c r="K64" s="157">
        <f>'将来負担比率（分子）の構造'!L$43</f>
        <v>128174</v>
      </c>
      <c r="L64" s="157"/>
      <c r="M64" s="157"/>
      <c r="N64" s="157">
        <f>'将来負担比率（分子）の構造'!M$43</f>
        <v>123998</v>
      </c>
      <c r="O64" s="157"/>
      <c r="P64" s="157"/>
    </row>
    <row r="65" spans="1:16" x14ac:dyDescent="0.15">
      <c r="A65" s="157" t="s">
        <v>33</v>
      </c>
      <c r="B65" s="157">
        <f>'将来負担比率（分子）の構造'!I$42</f>
        <v>44150</v>
      </c>
      <c r="C65" s="157"/>
      <c r="D65" s="157"/>
      <c r="E65" s="157">
        <f>'将来負担比率（分子）の構造'!J$42</f>
        <v>37463</v>
      </c>
      <c r="F65" s="157"/>
      <c r="G65" s="157"/>
      <c r="H65" s="157">
        <f>'将来負担比率（分子）の構造'!K$42</f>
        <v>32758</v>
      </c>
      <c r="I65" s="157"/>
      <c r="J65" s="157"/>
      <c r="K65" s="157">
        <f>'将来負担比率（分子）の構造'!L$42</f>
        <v>28393</v>
      </c>
      <c r="L65" s="157"/>
      <c r="M65" s="157"/>
      <c r="N65" s="157">
        <f>'将来負担比率（分子）の構造'!M$42</f>
        <v>35314</v>
      </c>
      <c r="O65" s="157"/>
      <c r="P65" s="157"/>
    </row>
    <row r="66" spans="1:16" x14ac:dyDescent="0.15">
      <c r="A66" s="157" t="s">
        <v>32</v>
      </c>
      <c r="B66" s="157">
        <f>'将来負担比率（分子）の構造'!I$41</f>
        <v>5822938</v>
      </c>
      <c r="C66" s="157"/>
      <c r="D66" s="157"/>
      <c r="E66" s="157">
        <f>'将来負担比率（分子）の構造'!J$41</f>
        <v>5799160</v>
      </c>
      <c r="F66" s="157"/>
      <c r="G66" s="157"/>
      <c r="H66" s="157">
        <f>'将来負担比率（分子）の構造'!K$41</f>
        <v>5840365</v>
      </c>
      <c r="I66" s="157"/>
      <c r="J66" s="157"/>
      <c r="K66" s="157">
        <f>'将来負担比率（分子）の構造'!L$41</f>
        <v>5986771</v>
      </c>
      <c r="L66" s="157"/>
      <c r="M66" s="157"/>
      <c r="N66" s="157">
        <f>'将来負担比率（分子）の構造'!M$41</f>
        <v>5826378</v>
      </c>
      <c r="O66" s="157"/>
      <c r="P66" s="157"/>
    </row>
    <row r="67" spans="1:16" x14ac:dyDescent="0.15">
      <c r="A67" s="157" t="s">
        <v>76</v>
      </c>
      <c r="B67" s="157" t="e">
        <f>NA()</f>
        <v>#N/A</v>
      </c>
      <c r="C67" s="157">
        <f>IF(ISNUMBER('将来負担比率（分子）の構造'!I$53), IF('将来負担比率（分子）の構造'!I$53 &lt; 0, 0, '将来負担比率（分子）の構造'!I$53), NA())</f>
        <v>2353550</v>
      </c>
      <c r="D67" s="157" t="e">
        <f>NA()</f>
        <v>#N/A</v>
      </c>
      <c r="E67" s="157" t="e">
        <f>NA()</f>
        <v>#N/A</v>
      </c>
      <c r="F67" s="157">
        <f>IF(ISNUMBER('将来負担比率（分子）の構造'!J$53), IF('将来負担比率（分子）の構造'!J$53 &lt; 0, 0, '将来負担比率（分子）の構造'!J$53), NA())</f>
        <v>2239040</v>
      </c>
      <c r="G67" s="157" t="e">
        <f>NA()</f>
        <v>#N/A</v>
      </c>
      <c r="H67" s="157" t="e">
        <f>NA()</f>
        <v>#N/A</v>
      </c>
      <c r="I67" s="157">
        <f>IF(ISNUMBER('将来負担比率（分子）の構造'!K$53), IF('将来負担比率（分子）の構造'!K$53 &lt; 0, 0, '将来負担比率（分子）の構造'!K$53), NA())</f>
        <v>2123624</v>
      </c>
      <c r="J67" s="157" t="e">
        <f>NA()</f>
        <v>#N/A</v>
      </c>
      <c r="K67" s="157" t="e">
        <f>NA()</f>
        <v>#N/A</v>
      </c>
      <c r="L67" s="157">
        <f>IF(ISNUMBER('将来負担比率（分子）の構造'!L$53), IF('将来負担比率（分子）の構造'!L$53 &lt; 0, 0, '将来負担比率（分子）の構造'!L$53), NA())</f>
        <v>1923494</v>
      </c>
      <c r="M67" s="157" t="e">
        <f>NA()</f>
        <v>#N/A</v>
      </c>
      <c r="N67" s="157" t="e">
        <f>NA()</f>
        <v>#N/A</v>
      </c>
      <c r="O67" s="157">
        <f>IF(ISNUMBER('将来負担比率（分子）の構造'!M$53), IF('将来負担比率（分子）の構造'!M$53 &lt; 0, 0, '将来負担比率（分子）の構造'!M$53), NA())</f>
        <v>1792126</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170620</v>
      </c>
      <c r="C72" s="161">
        <f>基金残高に係る経年分析!G55</f>
        <v>367907</v>
      </c>
      <c r="D72" s="161">
        <f>基金残高に係る経年分析!H55</f>
        <v>333180</v>
      </c>
    </row>
    <row r="73" spans="1:16" x14ac:dyDescent="0.15">
      <c r="A73" s="160" t="s">
        <v>79</v>
      </c>
      <c r="B73" s="161">
        <f>基金残高に係る経年分析!F56</f>
        <v>22107</v>
      </c>
      <c r="C73" s="161">
        <f>基金残高に係る経年分析!G56</f>
        <v>22247</v>
      </c>
      <c r="D73" s="161">
        <f>基金残高に係る経年分析!H56</f>
        <v>21327</v>
      </c>
    </row>
    <row r="74" spans="1:16" x14ac:dyDescent="0.15">
      <c r="A74" s="160" t="s">
        <v>80</v>
      </c>
      <c r="B74" s="161">
        <f>基金残高に係る経年分析!F57</f>
        <v>126091</v>
      </c>
      <c r="C74" s="161">
        <f>基金残高に係る経年分析!G57</f>
        <v>120286</v>
      </c>
      <c r="D74" s="161">
        <f>基金残高に係る経年分析!H57</f>
        <v>120825</v>
      </c>
    </row>
  </sheetData>
  <sheetProtection algorithmName="SHA-512" hashValue="jOOcRQqH22OYUsCVrmFv74gJaxyNNN1MLd4+4lBmpYz+sj1mLq/4295NwkosfMed8CJ6TJ+WlMgdFHSpUpvqgA==" saltValue="UEeJra+Ty6wk4psk7ZWh9A=="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