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3D8521EA-8805-4845-B1CA-0014ED068425}" xr6:coauthVersionLast="36" xr6:coauthVersionMax="36" xr10:uidLastSave="{00000000-0000-0000-0000-000000000000}"/>
  <bookViews>
    <workbookView xWindow="28680" yWindow="-120" windowWidth="29040" windowHeight="15840" xr2:uid="{00000000-000D-0000-FFFF-FFFF00000000}"/>
  </bookViews>
  <sheets>
    <sheet name="公会計指標分析・財政指標組合せ分析表" sheetId="19" r:id="rId1"/>
    <sheet name="施設類型別ストック情報分析表①" sheetId="20" r:id="rId2"/>
    <sheet name="施設類型別ストック情報分析表②" sheetId="21" r:id="rId3"/>
    <sheet name="総括表" sheetId="10" r:id="rId4"/>
    <sheet name="普通会計の状況" sheetId="11" r:id="rId5"/>
    <sheet name="各会計、関係団体の財政状況及び健全化判断比率" sheetId="12" r:id="rId6"/>
    <sheet name="財政比較分析表" sheetId="18" r:id="rId7"/>
    <sheet name="経常経費分析表（経常収支比率の分析）" sheetId="14" r:id="rId8"/>
    <sheet name="経常経費分析表（人件費・公債費・普通建設事業費の分析）" sheetId="15" r:id="rId9"/>
    <sheet name="性質別歳出決算分析表（住民一人当たりのコスト）" sheetId="16" r:id="rId10"/>
    <sheet name="目的別歳出決算分析表（住民一人当たりのコスト）" sheetId="17" r:id="rId11"/>
    <sheet name="実質収支比率等に係る経年分析" sheetId="4" r:id="rId12"/>
    <sheet name="連結実質赤字比率に係る赤字・黒字の構成分析" sheetId="5" r:id="rId13"/>
    <sheet name="実質公債費比率（分子）の構造" sheetId="6" r:id="rId14"/>
    <sheet name="将来負担比率（分子）の構造" sheetId="7" r:id="rId15"/>
    <sheet name="基金残高に係る経年分析" sheetId="8"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P23" i="12"/>
  <c r="BG32" i="10" l="1"/>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E33" i="10"/>
  <c r="C33" i="10"/>
  <c r="C34" i="10" s="1"/>
  <c r="CO32" i="10"/>
  <c r="CO33" i="10" s="1"/>
  <c r="CO34" i="10" s="1"/>
  <c r="CO35" i="10" s="1"/>
  <c r="CO36" i="10" s="1"/>
  <c r="CO37" i="10" s="1"/>
  <c r="CO38" i="10" s="1"/>
  <c r="CO39" i="10" s="1"/>
  <c r="CO40" i="10" s="1"/>
  <c r="CO41" i="10" s="1"/>
  <c r="BW32" i="10"/>
  <c r="BW33" i="10" s="1"/>
  <c r="C32" i="10"/>
  <c r="C35" i="10" l="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s="1"/>
  <c r="AM32" i="10" l="1"/>
  <c r="AM33" i="10" s="1"/>
  <c r="BE32" i="10"/>
</calcChain>
</file>

<file path=xl/sharedStrings.xml><?xml version="1.0" encoding="utf-8"?>
<sst xmlns="http://schemas.openxmlformats.org/spreadsheetml/2006/main" count="1103" uniqueCount="597">
  <si>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</si>
  <si>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</si>
  <si>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</si>
  <si>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</si>
  <si>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</si>
  <si>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</si>
  <si>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</si>
  <si>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</si>
  <si>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</si>
  <si>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</si>
  <si>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</si>
  <si>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</si>
  <si>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</si>
  <si>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</si>
  <si>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</si>
  <si>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</si>
  <si>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</si>
  <si>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</si>
  <si>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</si>
  <si>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</si>
  <si>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</si>
  <si>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</si>
  <si>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</si>
  <si>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</si>
  <si>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</si>
  <si>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</si>
  <si>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</si>
  <si>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</si>
  <si>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</si>
  <si>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</si>
  <si>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</si>
  <si>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</si>
  <si>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</si>
  <si>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</si>
  <si>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</si>
  <si>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</si>
  <si>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</si>
  <si>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</si>
  <si>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</si>
  <si>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</si>
  <si>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</si>
  <si>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</si>
  <si>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</si>
  <si>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</si>
  <si>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</si>
  <si>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</si>
  <si>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</si>
  <si>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</si>
  <si>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</si>
  <si>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</si>
  <si>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</si>
  <si>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</si>
  <si>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</si>
  <si>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</si>
  <si>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</si>
  <si>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</si>
  <si>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</si>
  <si>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</si>
  <si>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</si>
  <si>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</si>
  <si>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</si>
  <si>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</si>
  <si>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</si>
  <si>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</si>
  <si>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</si>
  <si>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</si>
  <si>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</si>
  <si>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</si>
  <si>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</si>
  <si>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</si>
  <si>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</si>
  <si>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</si>
  <si>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</si>
  <si>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</si>
  <si>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</si>
  <si>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</si>
  <si>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</si>
  <si>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</si>
  <si>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</si>
  <si>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</si>
  <si>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</si>
  <si>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</si>
  <si>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</si>
  <si>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</si>
  <si>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奈良県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</si>
  <si>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</si>
  <si>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</si>
  <si>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</si>
  <si>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</si>
  <si>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</si>
  <si>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</si>
  <si>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</si>
  <si>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</si>
  <si>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</si>
  <si>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</si>
  <si>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</si>
  <si>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</si>
  <si>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</si>
  <si>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</si>
  <si>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</si>
  <si>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</si>
  <si>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</si>
  <si>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</si>
  <si>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</si>
  <si>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</si>
  <si>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</si>
  <si>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</si>
  <si>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</si>
  <si>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</si>
  <si>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</si>
  <si>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</si>
  <si>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</si>
  <si>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</si>
  <si>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</si>
  <si>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</si>
  <si>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</si>
  <si>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</si>
  <si>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</si>
  <si>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-2.9</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</si>
  <si>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</si>
  <si>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</si>
  <si>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</si>
  <si>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</si>
  <si>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</si>
  <si>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</si>
  <si>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</si>
  <si>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</si>
  <si>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</si>
  <si>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</si>
  <si>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</si>
  <si>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</si>
  <si>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</si>
  <si>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</si>
  <si>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</si>
  <si>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</si>
  <si>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</si>
  <si>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</si>
  <si>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</si>
  <si>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</si>
  <si>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</si>
  <si>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</si>
  <si>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</si>
  <si>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</si>
  <si>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</si>
  <si>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</si>
  <si>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</si>
  <si>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</si>
  <si>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</si>
  <si>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</si>
  <si>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</si>
  <si>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</si>
  <si>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</si>
  <si>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</si>
  <si>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</si>
  <si>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</si>
  <si>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</si>
  <si>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</si>
  <si>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</si>
  <si>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</si>
  <si>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</si>
  <si>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</si>
  <si>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</si>
  <si>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</si>
  <si>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</si>
  <si>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</si>
  <si>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</si>
  <si>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</si>
  <si>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t>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</si>
  <si>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</si>
  <si>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</si>
  <si>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</si>
  <si>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</si>
  <si>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</si>
  <si>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</si>
  <si>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</si>
  <si>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</si>
  <si>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</si>
  <si>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</si>
  <si>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</si>
  <si>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</si>
  <si>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</si>
  <si>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</si>
  <si>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</si>
  <si>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</si>
  <si>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</si>
  <si>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</si>
  <si>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</si>
  <si>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</si>
  <si>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</si>
  <si>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</si>
  <si>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</si>
  <si>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</si>
  <si>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</si>
  <si>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</si>
  <si>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</si>
  <si>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</si>
  <si>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奈良県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</si>
  <si>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</si>
  <si>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</si>
  <si>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</si>
  <si>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</si>
  <si>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</si>
  <si>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</si>
  <si>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</si>
  <si>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</si>
  <si>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</si>
  <si>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</si>
  <si>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</si>
  <si>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</si>
  <si>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</si>
  <si>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</si>
  <si>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</si>
  <si>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</si>
  <si>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</si>
  <si>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</si>
  <si>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</si>
  <si>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</si>
  <si>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</si>
  <si>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</si>
  <si>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</si>
  <si>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</si>
  <si>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</si>
  <si>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</si>
  <si>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</si>
  <si>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</si>
  <si>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</si>
  <si>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</si>
  <si>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</si>
  <si>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</si>
  <si>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</si>
  <si>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</si>
  <si>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</si>
  <si>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</si>
  <si>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</si>
  <si>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</si>
  <si>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</si>
  <si>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</si>
  <si>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</si>
  <si>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</si>
  <si>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</si>
  <si>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</si>
  <si>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</si>
  <si>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</si>
  <si>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</si>
  <si>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</si>
  <si>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</si>
  <si>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</si>
  <si>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</si>
  <si>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</si>
  <si>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</si>
  <si>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</si>
  <si>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</si>
  <si>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</si>
  <si>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</si>
  <si>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</si>
  <si>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</si>
  <si>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</si>
  <si>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</si>
  <si>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</si>
  <si>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</si>
  <si>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</si>
  <si>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</si>
  <si>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</si>
  <si>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</si>
  <si>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</si>
  <si>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</si>
  <si>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</si>
  <si>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</si>
  <si>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</si>
  <si>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</si>
  <si>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</si>
  <si>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</si>
  <si>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</si>
  <si>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</si>
  <si>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</si>
  <si>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</si>
  <si>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</si>
  <si>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</si>
  <si>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</si>
  <si>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</si>
  <si>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</si>
  <si>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</si>
  <si>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</si>
  <si>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</si>
  <si>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</si>
  <si>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</si>
  <si>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</si>
  <si>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</si>
  <si>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</si>
  <si>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</si>
  <si>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</si>
  <si>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</si>
  <si>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</si>
  <si>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</si>
  <si>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</si>
  <si>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</si>
  <si>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</si>
  <si>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</si>
  <si>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</si>
  <si>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</si>
  <si>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</si>
  <si>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</si>
  <si>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</si>
  <si>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</si>
  <si>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</si>
  <si>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</si>
  <si>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</si>
  <si>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</si>
  <si>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</si>
  <si>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</si>
  <si>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</si>
  <si>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</si>
  <si>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</si>
  <si>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</si>
  <si>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</si>
  <si>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</si>
  <si>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</si>
  <si>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</si>
  <si>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</si>
  <si>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</si>
  <si>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</si>
  <si>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</si>
  <si>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</si>
  <si>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</si>
  <si>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</si>
  <si>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</si>
  <si>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</si>
  <si>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</si>
  <si>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</si>
  <si>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</si>
  <si>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</si>
  <si>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</si>
  <si>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</si>
  <si>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</si>
  <si>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</si>
  <si>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</si>
  <si>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</si>
  <si>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</si>
  <si>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</si>
  <si>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</si>
  <si>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</si>
  <si>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</si>
  <si>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</si>
  <si>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</si>
  <si>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</si>
  <si>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</si>
  <si>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</si>
  <si>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</si>
  <si>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</si>
  <si>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</si>
  <si>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</si>
  <si>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奈良県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</si>
  <si>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</si>
  <si>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</si>
  <si>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</si>
  <si>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</si>
  <si>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</si>
  <si>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</si>
  <si>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</si>
  <si>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</si>
  <si>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</si>
  <si>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</si>
  <si>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</si>
  <si>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</si>
  <si>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</si>
  <si>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</si>
  <si>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</si>
  <si>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</si>
  <si>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</si>
  <si>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</si>
  <si>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</si>
  <si>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</si>
  <si>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公立大学法人奈良県立医科大学関係経費特別会計</t>
    <phoneticPr fontId="3"/>
  </si>
  <si>
    <t>奈良県自動車駐車場及び奈良県自動車乗降場費特別会計</t>
    <phoneticPr fontId="3"/>
  </si>
  <si>
    <t>奈良県母子父子寡婦福祉資金貸付金特別会計</t>
    <phoneticPr fontId="3"/>
  </si>
  <si>
    <t>奈良県農業改良資金貸付金特別会計</t>
    <phoneticPr fontId="3"/>
  </si>
  <si>
    <t>奈良県中小企業振興資金貸付金特別会計</t>
    <phoneticPr fontId="3"/>
  </si>
  <si>
    <t>奈良県証紙収入特別会計</t>
    <phoneticPr fontId="3"/>
  </si>
  <si>
    <t>奈良県林業改善資金貸付金特別会計</t>
    <phoneticPr fontId="3"/>
  </si>
  <si>
    <t>奈良県公債管理特別会計</t>
    <phoneticPr fontId="3"/>
  </si>
  <si>
    <t>奈良県育成奨学金貸付金特別会計</t>
    <phoneticPr fontId="3"/>
  </si>
  <si>
    <t>地方独立行政法人奈良県立病院機構関係経費特別会計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</si>
  <si>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</si>
  <si>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</si>
  <si>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</si>
  <si>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</si>
  <si>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</si>
  <si>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</si>
  <si>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</si>
  <si>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</si>
  <si>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</si>
  <si>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</si>
  <si>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</si>
  <si>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</si>
  <si>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</si>
  <si>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奈良県営競輪事業費特別会計</t>
    <phoneticPr fontId="3"/>
  </si>
  <si>
    <t>奈良県国民健康保険事業費特別会計</t>
    <phoneticPr fontId="3"/>
  </si>
  <si>
    <t>奈良県水道用水供給事業費特別会計</t>
    <phoneticPr fontId="3"/>
  </si>
  <si>
    <t>奈良県流域下水道事業費特別会計</t>
    <phoneticPr fontId="3"/>
  </si>
  <si>
    <t>奈良県中央卸売市場事業費特別会計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</si>
  <si>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</si>
  <si>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</si>
  <si>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</si>
  <si>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</si>
  <si>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</si>
  <si>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</si>
  <si>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</si>
  <si>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</si>
  <si>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</si>
  <si>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</si>
  <si>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</si>
  <si>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</si>
  <si>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</si>
  <si>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</si>
  <si>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</si>
  <si>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</si>
  <si>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</si>
  <si>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</si>
  <si>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</si>
  <si>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</si>
  <si>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</si>
  <si>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</si>
  <si>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</si>
  <si>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</si>
  <si>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</si>
  <si>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</si>
  <si>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</si>
  <si>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</si>
  <si>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</si>
  <si>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</si>
  <si>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</si>
  <si>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</si>
  <si>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</si>
  <si>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</si>
  <si>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</si>
  <si>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</si>
  <si>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</si>
  <si>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</si>
  <si>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</si>
  <si>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</si>
  <si>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</si>
  <si>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</si>
  <si>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</si>
  <si>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</si>
  <si>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</si>
  <si>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</si>
  <si>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</si>
  <si>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</si>
  <si>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</si>
  <si>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</si>
  <si>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</si>
  <si>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</si>
  <si>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</si>
  <si>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</si>
  <si>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</si>
  <si>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</si>
  <si>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奈良県中央卸売市場事業費特別会計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</si>
  <si>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</si>
  <si>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奈良県営競輪事業費特別会計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</si>
  <si>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</si>
  <si>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</si>
  <si>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</si>
  <si>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</si>
  <si>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</si>
  <si>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</si>
  <si>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</si>
  <si>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</si>
  <si>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</si>
  <si>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</si>
  <si>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</si>
  <si>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</si>
  <si>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</si>
  <si>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</si>
  <si>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</si>
  <si>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</si>
  <si>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</si>
  <si>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</si>
  <si>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</si>
  <si>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</si>
  <si>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</si>
  <si>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</si>
  <si>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</si>
  <si>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</si>
  <si>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</si>
  <si>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</si>
  <si>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</si>
  <si>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</si>
  <si>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</si>
  <si>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</si>
  <si>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</si>
  <si>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</si>
  <si>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</si>
  <si>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</si>
  <si>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</si>
  <si>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</si>
  <si>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</si>
  <si>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</si>
  <si>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</si>
  <si>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</si>
  <si>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</si>
  <si>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</si>
  <si>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</si>
  <si>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</si>
  <si>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</si>
  <si>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</si>
  <si>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</si>
  <si>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</si>
  <si>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</si>
  <si>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</si>
  <si>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</si>
  <si>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</si>
  <si>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</si>
  <si>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</si>
  <si>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</si>
  <si>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</si>
  <si>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</si>
  <si>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</si>
  <si>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</si>
  <si>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</si>
  <si>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</si>
  <si>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</si>
  <si>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</si>
  <si>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</si>
  <si>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</si>
  <si>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</si>
  <si>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</si>
  <si>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</si>
  <si>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</si>
  <si>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</si>
  <si>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</si>
  <si>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</si>
  <si>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</si>
  <si>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</si>
  <si>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</si>
  <si>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</si>
  <si>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</si>
  <si>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</si>
  <si>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</si>
  <si>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</si>
  <si>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</si>
  <si>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</si>
  <si>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奈良県水道用水供給事業費特別会計</t>
  </si>
  <si>
    <t>一般会計</t>
  </si>
  <si>
    <t>奈良県流域下水道事業費特別会計</t>
  </si>
  <si>
    <t>奈良県国民健康保険事業費特別会計</t>
  </si>
  <si>
    <t>奈良県証紙収入特別会計</t>
  </si>
  <si>
    <t>奈良県営競輪事業費特別会計</t>
  </si>
  <si>
    <t>奈良県中央卸売市場事業費特別会計</t>
  </si>
  <si>
    <t>奈良県自動車駐車場及び奈良県自動車乗降場費特別会計</t>
  </si>
  <si>
    <t>その他会計（赤字）</t>
  </si>
  <si>
    <t>その他会計（黒字）</t>
  </si>
  <si>
    <t>（百万円）</t>
    <phoneticPr fontId="2"/>
  </si>
  <si>
    <t>H30</t>
    <phoneticPr fontId="2"/>
  </si>
  <si>
    <t>R01</t>
    <phoneticPr fontId="2"/>
  </si>
  <si>
    <t>R02</t>
    <phoneticPr fontId="2"/>
  </si>
  <si>
    <t>R03</t>
    <phoneticPr fontId="2"/>
  </si>
  <si>
    <t>R04</t>
    <phoneticPr fontId="2"/>
  </si>
  <si>
    <t>法適用企業</t>
  </si>
  <si>
    <t>法非適用企業</t>
  </si>
  <si>
    <t>南和広域医療企業団</t>
  </si>
  <si>
    <t>関西広域連合</t>
  </si>
  <si>
    <t>奈良先端科学技術大学院大学支援財団</t>
  </si>
  <si>
    <t>○</t>
  </si>
  <si>
    <t>公立大学法人奈良県立大学</t>
  </si>
  <si>
    <t>奈良県ビジターズビューロー</t>
  </si>
  <si>
    <t>かがやきホーム</t>
  </si>
  <si>
    <t>奈良県老人クラブ連合会</t>
  </si>
  <si>
    <t>奈良県健康づくり財団</t>
  </si>
  <si>
    <t>公立大学法人　奈良県立医科大学</t>
  </si>
  <si>
    <t>(地独)奈良県立病院機構</t>
  </si>
  <si>
    <t>奈良県人権センター</t>
  </si>
  <si>
    <t>奈良県生活衛生営業指導センター</t>
  </si>
  <si>
    <t>奈良県地域産業振興センター</t>
  </si>
  <si>
    <t>なら担い手・農地サポートセンター</t>
  </si>
  <si>
    <t>奈良市場冷蔵</t>
  </si>
  <si>
    <t>奈良県食肉公社</t>
  </si>
  <si>
    <t>奈良県緑化推進協会</t>
  </si>
  <si>
    <t>奈良県土地開発公社</t>
  </si>
  <si>
    <t>奈良生駒高速鉄道</t>
  </si>
  <si>
    <t>奈良県暴力団追放県民センター</t>
  </si>
  <si>
    <t>関西文化学術研究都市推進機構</t>
  </si>
  <si>
    <t>奈良県地域・経済活性化基金</t>
    <rPh sb="0" eb="3">
      <t>ナラケン</t>
    </rPh>
    <rPh sb="3" eb="5">
      <t>チイキ</t>
    </rPh>
    <rPh sb="6" eb="8">
      <t>ケイザイ</t>
    </rPh>
    <rPh sb="8" eb="11">
      <t>カッセイカ</t>
    </rPh>
    <rPh sb="11" eb="13">
      <t>キキン</t>
    </rPh>
    <phoneticPr fontId="3"/>
  </si>
  <si>
    <t>奈良県立医科大学及び医療センター並びに南和地域公立病院等整備基金</t>
    <rPh sb="0" eb="2">
      <t>ナラ</t>
    </rPh>
    <rPh sb="2" eb="4">
      <t>ケンリツ</t>
    </rPh>
    <rPh sb="4" eb="8">
      <t>イカダイガク</t>
    </rPh>
    <rPh sb="8" eb="9">
      <t>オヨ</t>
    </rPh>
    <rPh sb="10" eb="12">
      <t>イリョウ</t>
    </rPh>
    <rPh sb="16" eb="17">
      <t>ナラ</t>
    </rPh>
    <rPh sb="19" eb="21">
      <t>ナンワ</t>
    </rPh>
    <rPh sb="21" eb="23">
      <t>チイキ</t>
    </rPh>
    <rPh sb="23" eb="25">
      <t>コウリツ</t>
    </rPh>
    <rPh sb="25" eb="27">
      <t>ビョウイン</t>
    </rPh>
    <rPh sb="27" eb="28">
      <t>トウ</t>
    </rPh>
    <rPh sb="28" eb="30">
      <t>セイビ</t>
    </rPh>
    <rPh sb="30" eb="32">
      <t>キキン</t>
    </rPh>
    <phoneticPr fontId="3"/>
  </si>
  <si>
    <t>奈良県新型コロナウイルス感染症対応中小企業金融支援基金</t>
    <rPh sb="0" eb="3">
      <t>ナラケン</t>
    </rPh>
    <rPh sb="3" eb="5">
      <t>シンガタ</t>
    </rPh>
    <rPh sb="12" eb="15">
      <t>カンセンショウ</t>
    </rPh>
    <rPh sb="15" eb="17">
      <t>タイオウ</t>
    </rPh>
    <rPh sb="17" eb="19">
      <t>チュウショウ</t>
    </rPh>
    <rPh sb="19" eb="21">
      <t>キギョウ</t>
    </rPh>
    <rPh sb="21" eb="23">
      <t>キンユウ</t>
    </rPh>
    <rPh sb="23" eb="25">
      <t>シエン</t>
    </rPh>
    <rPh sb="25" eb="27">
      <t>キキン</t>
    </rPh>
    <phoneticPr fontId="3"/>
  </si>
  <si>
    <t>奈良県地域振興基金</t>
    <rPh sb="0" eb="3">
      <t>ナラケン</t>
    </rPh>
    <rPh sb="3" eb="5">
      <t>チイキ</t>
    </rPh>
    <rPh sb="5" eb="7">
      <t>シンコウ</t>
    </rPh>
    <rPh sb="7" eb="9">
      <t>キキン</t>
    </rPh>
    <phoneticPr fontId="3"/>
  </si>
  <si>
    <t>奈良県退職手当平準化基金</t>
    <rPh sb="0" eb="3">
      <t>ナラケン</t>
    </rPh>
    <rPh sb="3" eb="5">
      <t>タイショク</t>
    </rPh>
    <rPh sb="5" eb="7">
      <t>テアテ</t>
    </rPh>
    <rPh sb="7" eb="10">
      <t>ヘイジュンカ</t>
    </rPh>
    <rPh sb="10" eb="12">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</si>
  <si>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</si>
  <si>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</si>
  <si>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</si>
  <si>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</si>
  <si>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</si>
  <si>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実質公債費比率ともにグループ内平均を下回っているのは、投資的経費に充当する通常債について発行抑制に努めてきたことや、交付税措置のある財源的に有利な地方債の活用に努めてきたことなどが、地方債残高や元利償還金の減少等につながったものである。引き続き通常債の発行抑制等に努め、ストックとフロー両面の負担を軽減する。</t>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</si>
  <si>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</si>
  <si>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</si>
  <si>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</si>
  <si>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投資的経費に充当する通常債について発行の抑制に努めていること等により、将来負担比率が低下している。また、有形固定資産減価償却率は類似団体と同水準にあり、それぞれの公共施設等について個別施設計画に基づき老朽化対策に取り組んでいく。</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</si>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</sst>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9349C03-A5D7-4487-A55D-AE53D4FC89A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2.xml.rels><?xml version="1.0" encoding="UTF-8" standalone="yes"?><Relationships xmlns="http://schemas.openxmlformats.org/package/2006/relationships"><Relationship Id="rId1" Target="../theme/themeOverride2.xml" Type="http://schemas.openxmlformats.org/officeDocument/2006/relationships/themeOverride"/></Relationships>
</file>

<file path=xl/charts/_rels/chart3.xml.rels><?xml version="1.0" encoding="UTF-8" standalone="yes"?><Relationships xmlns="http://schemas.openxmlformats.org/package/2006/relationships"><Relationship Id="rId1" Target="../drawings/drawing8.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{A7BC188E-9A68-4E61-9ED4-9F11E6A36103}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285-4503-BAB2-D5B047DA9D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{D64EEC8A-37FD-4120-BCB6-353EB8F474A4}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85-4503-BAB2-D5B047DA9D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{0BB50BE2-AC8F-48AE-8A92-3158BBAE8D26}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85-4503-BAB2-D5B047DA9D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{D0BADDC9-129C-44B0-A386-21A6DDBF867F}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85-4503-BAB2-D5B047DA9D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{07AD22ED-3CB0-4562-A79A-9DAE4D05F245}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85-4503-BAB2-D5B047DA9D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{19BAEE27-ED7D-4844-934B-551B42B61C75}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285-4503-BAB2-D5B047DA9D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{E2CEB424-79B7-40B5-A898-131E874C2F62}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285-4503-BAB2-D5B047DA9D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{13A97D64-CF4B-479C-BD3E-655B7304E6C6}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285-4503-BAB2-D5B047DA9D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{98EC71C8-0F76-410D-84BD-673012491E32}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285-4503-BAB2-D5B047DA9D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58.9</c:v>
                </c:pt>
                <c:pt idx="24">
                  <c:v>58.5</c:v>
                </c:pt>
                <c:pt idx="32">
                  <c:v>59.1</c:v>
                </c:pt>
              </c:numCache>
            </c:numRef>
          </c:xVal>
          <c:yVal>
            <c:numRef>
              <c:f>公会計指標分析・財政指標組合せ分析表!$BP$51:$DC$51</c:f>
              <c:numCache>
                <c:formatCode>#,##0.0;"▲ "#,##0.0</c:formatCode>
                <c:ptCount val="40"/>
                <c:pt idx="16">
                  <c:v>137.4</c:v>
                </c:pt>
                <c:pt idx="24">
                  <c:v>115.3</c:v>
                </c:pt>
                <c:pt idx="32">
                  <c:v>112.7</c:v>
                </c:pt>
              </c:numCache>
            </c:numRef>
          </c:yVal>
          <c:smooth val="0"/>
          <c:extLst>
            <c:ext xmlns:c16="http://schemas.microsoft.com/office/drawing/2014/chart" uri="{C3380CC4-5D6E-409C-BE32-E72D297353CC}">
              <c16:uniqueId val="{00000009-4285-4503-BAB2-D5B047DA9D2A}"/>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{B5CC6DDF-6B64-4E67-8E51-9901724379BF}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285-4503-BAB2-D5B047DA9D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{7AD1132D-391C-407B-A17A-DE83538D20C1}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85-4503-BAB2-D5B047DA9D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{A6189ED4-3D71-40E3-B2CB-D1F7568E18A0}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85-4503-BAB2-D5B047DA9D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{B0E7B453-C47D-4C1C-BD15-3D5CEAE93191}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85-4503-BAB2-D5B047DA9D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{4C01BF7B-FFA5-4CB4-8D2A-00800A5E3BA0}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85-4503-BAB2-D5B047DA9D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{2AB737EF-B940-4206-8394-089C550978C4}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285-4503-BAB2-D5B047DA9D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{2D78E3C6-D4C8-4174-B627-A4D4B6361932}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285-4503-BAB2-D5B047DA9D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{A6C77ADE-755A-4F70-B74A-1FA73D6F59B0}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285-4503-BAB2-D5B047DA9D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{3C99AA14-D5E4-40AC-B8D2-1128EA0A6AFD}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285-4503-BAB2-D5B047DA9D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59.6</c:v>
                </c:pt>
                <c:pt idx="32">
                  <c:v>61</c:v>
                </c:pt>
              </c:numCache>
            </c:numRef>
          </c:xVal>
          <c:yVal>
            <c:numRef>
              <c:f>公会計指標分析・財政指標組合せ分析表!$BP$55:$DC$55</c:f>
              <c:numCache>
                <c:formatCode>#,##0.0;"▲ "#,##0.0</c:formatCode>
                <c:ptCount val="40"/>
                <c:pt idx="16">
                  <c:v>246.3</c:v>
                </c:pt>
                <c:pt idx="24">
                  <c:v>225.3</c:v>
                </c:pt>
                <c:pt idx="32">
                  <c:v>230.4</c:v>
                </c:pt>
              </c:numCache>
            </c:numRef>
          </c:yVal>
          <c:smooth val="0"/>
          <c:extLst>
            <c:ext xmlns:c16="http://schemas.microsoft.com/office/drawing/2014/chart" uri="{C3380CC4-5D6E-409C-BE32-E72D297353CC}">
              <c16:uniqueId val="{00000013-4285-4503-BAB2-D5B047DA9D2A}"/>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7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{5B6BFA30-CEE5-4D41-A70B-F2F175F3A67A}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A66-48EE-8877-045329646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{04B39570-D1CF-43B1-AA91-E0EBFE7374B2}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66-48EE-8877-045329646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{421D9CC2-4B5D-40D2-975C-AB824F2A6A88}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66-48EE-8877-045329646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{91593C64-E54B-46DC-A6D0-B3E2EB614B52}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66-48EE-8877-045329646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{AB9446FB-FE24-4D49-BB99-1D862DE65072}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66-48EE-8877-0453296462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{67C40D91-B418-4C41-9A07-7197EA3B97C8}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A66-48EE-8877-0453296462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{33E049D1-DDF5-4DDE-BB32-66F7497CA930}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A66-48EE-8877-0453296462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{C633B418-9936-40B6-BBC7-773366BAB21D}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A66-48EE-8877-0453296462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{6B2D2012-92FB-4644-A31F-267619960953}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A66-48EE-8877-045329646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8.6999999999999993</c:v>
                </c:pt>
                <c:pt idx="16">
                  <c:v>8.5</c:v>
                </c:pt>
                <c:pt idx="24">
                  <c:v>9</c:v>
                </c:pt>
                <c:pt idx="32">
                  <c:v>9.5</c:v>
                </c:pt>
              </c:numCache>
            </c:numRef>
          </c:xVal>
          <c:yVal>
            <c:numRef>
              <c:f>公会計指標分析・財政指標組合せ分析表!$BP$73:$DC$73</c:f>
              <c:numCache>
                <c:formatCode>#,##0.0;"▲ "#,##0.0</c:formatCode>
                <c:ptCount val="40"/>
                <c:pt idx="0">
                  <c:v>152.69999999999999</c:v>
                </c:pt>
                <c:pt idx="8">
                  <c:v>156</c:v>
                </c:pt>
                <c:pt idx="16">
                  <c:v>137.4</c:v>
                </c:pt>
                <c:pt idx="24">
                  <c:v>115.3</c:v>
                </c:pt>
                <c:pt idx="32">
                  <c:v>112.7</c:v>
                </c:pt>
              </c:numCache>
            </c:numRef>
          </c:yVal>
          <c:smooth val="0"/>
          <c:extLst>
            <c:ext xmlns:c16="http://schemas.microsoft.com/office/drawing/2014/chart" uri="{C3380CC4-5D6E-409C-BE32-E72D297353CC}">
              <c16:uniqueId val="{00000009-7A66-48EE-8877-04532964622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{67EC8D20-AE5C-4997-8A4E-0B9FB87A58AD}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A66-48EE-8877-0453296462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{9CBE6931-9A35-4778-BE5D-F15C04F10359}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66-48EE-8877-045329646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{6BF15F45-AD64-401C-BE02-9BE6DD40B55E}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66-48EE-8877-045329646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{57B76AEE-ECD3-4199-A22E-B8C50F171D0B}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66-48EE-8877-045329646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{D90AA2E1-F4C2-47CC-B8BD-FBD77A732FEA}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66-48EE-8877-04532964622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{AA1308AD-285B-46DC-8A7E-79B9C64E0DC4}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A66-48EE-8877-04532964622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{81B826EF-7A2A-4376-B361-4BCBE001AE08}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A66-48EE-8877-04532964622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{494AAAD0-8C11-44AE-9578-00FEF4E06B41}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A66-48EE-8877-04532964622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{E287FEC6-5CCF-44B7-A29C-A9E16C070126}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A66-48EE-8877-045329646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14.9</c:v>
                </c:pt>
                <c:pt idx="8">
                  <c:v>14.4</c:v>
                </c:pt>
                <c:pt idx="16">
                  <c:v>13.8</c:v>
                </c:pt>
                <c:pt idx="24">
                  <c:v>13.7</c:v>
                </c:pt>
                <c:pt idx="32">
                  <c:v>14.5</c:v>
                </c:pt>
              </c:numCache>
            </c:numRef>
          </c:xVal>
          <c:yVal>
            <c:numRef>
              <c:f>公会計指標分析・財政指標組合せ分析表!$BP$77:$DC$77</c:f>
              <c:numCache>
                <c:formatCode>#,##0.0;"▲ "#,##0.0</c:formatCode>
                <c:ptCount val="40"/>
                <c:pt idx="0">
                  <c:v>246.9</c:v>
                </c:pt>
                <c:pt idx="8">
                  <c:v>250.4</c:v>
                </c:pt>
                <c:pt idx="16">
                  <c:v>246.3</c:v>
                </c:pt>
                <c:pt idx="24">
                  <c:v>225.3</c:v>
                </c:pt>
                <c:pt idx="32">
                  <c:v>230.4</c:v>
                </c:pt>
              </c:numCache>
            </c:numRef>
          </c:yVal>
          <c:smooth val="0"/>
          <c:extLst>
            <c:ext xmlns:c16="http://schemas.microsoft.com/office/drawing/2014/chart" uri="{C3380CC4-5D6E-409C-BE32-E72D297353CC}">
              <c16:uniqueId val="{00000013-7A66-48EE-8877-045329646228}"/>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70"/>
          <c:min val="8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82531</c:v>
                </c:pt>
                <c:pt idx="1">
                  <c:v>91743</c:v>
                </c:pt>
                <c:pt idx="2">
                  <c:v>95429</c:v>
                </c:pt>
                <c:pt idx="3">
                  <c:v>93540</c:v>
                </c:pt>
                <c:pt idx="4">
                  <c:v>88232</c:v>
                </c:pt>
              </c:numCache>
            </c:numRef>
          </c:val>
          <c:smooth val="0"/>
          <c:extLst>
            <c:ext xmlns:c16="http://schemas.microsoft.com/office/drawing/2014/chart" uri="{C3380CC4-5D6E-409C-BE32-E72D297353CC}">
              <c16:uniqueId val="{00000000-EF9D-4997-8D91-7D52B270E1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52246</c:v>
                </c:pt>
                <c:pt idx="1">
                  <c:v>62634</c:v>
                </c:pt>
                <c:pt idx="2">
                  <c:v>67477</c:v>
                </c:pt>
                <c:pt idx="3">
                  <c:v>68044</c:v>
                </c:pt>
                <c:pt idx="4">
                  <c:v>58931</c:v>
                </c:pt>
              </c:numCache>
            </c:numRef>
          </c:val>
          <c:smooth val="0"/>
          <c:extLst>
            <c:ext xmlns:c16="http://schemas.microsoft.com/office/drawing/2014/chart" uri="{C3380CC4-5D6E-409C-BE32-E72D297353CC}">
              <c16:uniqueId val="{00000001-EF9D-4997-8D91-7D52B270E1D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0.39</c:v>
                </c:pt>
                <c:pt idx="1">
                  <c:v>0.45</c:v>
                </c:pt>
                <c:pt idx="2">
                  <c:v>0.4</c:v>
                </c:pt>
                <c:pt idx="3">
                  <c:v>0.39</c:v>
                </c:pt>
                <c:pt idx="4">
                  <c:v>0.83</c:v>
                </c:pt>
              </c:numCache>
            </c:numRef>
          </c:val>
          <c:extLst>
            <c:ext xmlns:c16="http://schemas.microsoft.com/office/drawing/2014/chart" uri="{C3380CC4-5D6E-409C-BE32-E72D297353CC}">
              <c16:uniqueId val="{00000000-3268-4F91-9071-7E91D98F08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7.89</c:v>
                </c:pt>
                <c:pt idx="1">
                  <c:v>7.47</c:v>
                </c:pt>
                <c:pt idx="2">
                  <c:v>7.28</c:v>
                </c:pt>
                <c:pt idx="3">
                  <c:v>6.82</c:v>
                </c:pt>
                <c:pt idx="4">
                  <c:v>7.2</c:v>
                </c:pt>
              </c:numCache>
            </c:numRef>
          </c:val>
          <c:extLst>
            <c:ext xmlns:c16="http://schemas.microsoft.com/office/drawing/2014/chart" uri="{C3380CC4-5D6E-409C-BE32-E72D297353CC}">
              <c16:uniqueId val="{00000001-3268-4F91-9071-7E91D98F08EC}"/>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4.41</c:v>
                </c:pt>
                <c:pt idx="1">
                  <c:v>4.7</c:v>
                </c:pt>
                <c:pt idx="2">
                  <c:v>7.14</c:v>
                </c:pt>
                <c:pt idx="3">
                  <c:v>3.15</c:v>
                </c:pt>
                <c:pt idx="4">
                  <c:v>3.4</c:v>
                </c:pt>
              </c:numCache>
            </c:numRef>
          </c:val>
          <c:smooth val="0"/>
          <c:extLst>
            <c:ext xmlns:c16="http://schemas.microsoft.com/office/drawing/2014/chart" uri="{C3380CC4-5D6E-409C-BE32-E72D297353CC}">
              <c16:uniqueId val="{00000002-3268-4F91-9071-7E91D98F08EC}"/>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2F2-4A4D-AFEA-1E13B380ED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2F2-4A4D-AFEA-1E13B380EDE1}"/>
            </c:ext>
          </c:extLst>
        </c:ser>
        <c:ser>
          <c:idx val="2"/>
          <c:order val="2"/>
          <c:tx>
            <c:strRef>
              <c:f>データシート!$A$29</c:f>
              <c:strCache>
                <c:ptCount val="1"/>
                <c:pt idx="0">
                  <c:v>奈良県自動車駐車場及び奈良県自動車乗降場費特別会計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2F2-4A4D-AFEA-1E13B380EDE1}"/>
            </c:ext>
          </c:extLst>
        </c:ser>
        <c:ser>
          <c:idx val="3"/>
          <c:order val="3"/>
          <c:tx>
            <c:strRef>
              <c:f>データシート!$A$30</c:f>
              <c:strCache>
                <c:ptCount val="1"/>
                <c:pt idx="0">
                  <c:v>奈良県中央卸売市場事業費特別会計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C2F2-4A4D-AFEA-1E13B380EDE1}"/>
            </c:ext>
          </c:extLst>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4-C2F2-4A4D-AFEA-1E13B380EDE1}"/>
            </c:ext>
          </c:extLst>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0.06</c:v>
                </c:pt>
                <c:pt idx="4">
                  <c:v>#N/A</c:v>
                </c:pt>
                <c:pt idx="5">
                  <c:v>0.06</c:v>
                </c:pt>
                <c:pt idx="6">
                  <c:v>#N/A</c:v>
                </c:pt>
                <c:pt idx="7">
                  <c:v>0.05</c:v>
                </c:pt>
                <c:pt idx="8">
                  <c:v>#N/A</c:v>
                </c:pt>
                <c:pt idx="9">
                  <c:v>0.05</c:v>
                </c:pt>
              </c:numCache>
            </c:numRef>
          </c:val>
          <c:extLst>
            <c:ext xmlns:c16="http://schemas.microsoft.com/office/drawing/2014/chart" uri="{C3380CC4-5D6E-409C-BE32-E72D297353CC}">
              <c16:uniqueId val="{00000005-C2F2-4A4D-AFEA-1E13B380EDE1}"/>
            </c:ext>
          </c:extLst>
        </c:ser>
        <c:ser>
          <c:idx val="6"/>
          <c:order val="6"/>
          <c:tx>
            <c:strRef>
              <c:f>データシート!$A$33</c:f>
              <c:strCache>
                <c:ptCount val="1"/>
                <c:pt idx="0">
                  <c:v>奈良県国民健康保険事業費特別会計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0.82</c:v>
                </c:pt>
                <c:pt idx="2">
                  <c:v>#N/A</c:v>
                </c:pt>
                <c:pt idx="3">
                  <c:v>0.24</c:v>
                </c:pt>
                <c:pt idx="4">
                  <c:v>#N/A</c:v>
                </c:pt>
                <c:pt idx="5">
                  <c:v>1.83</c:v>
                </c:pt>
                <c:pt idx="6">
                  <c:v>#N/A</c:v>
                </c:pt>
                <c:pt idx="7">
                  <c:v>0.94</c:v>
                </c:pt>
                <c:pt idx="8">
                  <c:v>#N/A</c:v>
                </c:pt>
                <c:pt idx="9">
                  <c:v>0.31</c:v>
                </c:pt>
              </c:numCache>
            </c:numRef>
          </c:val>
          <c:extLst>
            <c:ext xmlns:c16="http://schemas.microsoft.com/office/drawing/2014/chart" uri="{C3380CC4-5D6E-409C-BE32-E72D297353CC}">
              <c16:uniqueId val="{00000006-C2F2-4A4D-AFEA-1E13B380EDE1}"/>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0.59</c:v>
                </c:pt>
                <c:pt idx="2">
                  <c:v>#N/A</c:v>
                </c:pt>
                <c:pt idx="3">
                  <c:v>1.35</c:v>
                </c:pt>
                <c:pt idx="4">
                  <c:v>#N/A</c:v>
                </c:pt>
                <c:pt idx="5">
                  <c:v>0.66</c:v>
                </c:pt>
                <c:pt idx="6">
                  <c:v>#N/A</c:v>
                </c:pt>
                <c:pt idx="7">
                  <c:v>0.77</c:v>
                </c:pt>
                <c:pt idx="8">
                  <c:v>#N/A</c:v>
                </c:pt>
                <c:pt idx="9">
                  <c:v>0.66</c:v>
                </c:pt>
              </c:numCache>
            </c:numRef>
          </c:val>
          <c:extLst>
            <c:ext xmlns:c16="http://schemas.microsoft.com/office/drawing/2014/chart" uri="{C3380CC4-5D6E-409C-BE32-E72D297353CC}">
              <c16:uniqueId val="{00000007-C2F2-4A4D-AFEA-1E13B380ED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0.39</c:v>
                </c:pt>
                <c:pt idx="2">
                  <c:v>#N/A</c:v>
                </c:pt>
                <c:pt idx="3">
                  <c:v>0.45</c:v>
                </c:pt>
                <c:pt idx="4">
                  <c:v>#N/A</c:v>
                </c:pt>
                <c:pt idx="5">
                  <c:v>0.39</c:v>
                </c:pt>
                <c:pt idx="6">
                  <c:v>#N/A</c:v>
                </c:pt>
                <c:pt idx="7">
                  <c:v>0.39</c:v>
                </c:pt>
                <c:pt idx="8">
                  <c:v>#N/A</c:v>
                </c:pt>
                <c:pt idx="9">
                  <c:v>0.83</c:v>
                </c:pt>
              </c:numCache>
            </c:numRef>
          </c:val>
          <c:extLst>
            <c:ext xmlns:c16="http://schemas.microsoft.com/office/drawing/2014/chart" uri="{C3380CC4-5D6E-409C-BE32-E72D297353CC}">
              <c16:uniqueId val="{00000008-C2F2-4A4D-AFEA-1E13B380EDE1}"/>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6.53</c:v>
                </c:pt>
                <c:pt idx="2">
                  <c:v>#N/A</c:v>
                </c:pt>
                <c:pt idx="3">
                  <c:v>7.03</c:v>
                </c:pt>
                <c:pt idx="4">
                  <c:v>#N/A</c:v>
                </c:pt>
                <c:pt idx="5">
                  <c:v>7.45</c:v>
                </c:pt>
                <c:pt idx="6">
                  <c:v>#N/A</c:v>
                </c:pt>
                <c:pt idx="7">
                  <c:v>7.67</c:v>
                </c:pt>
                <c:pt idx="8">
                  <c:v>#N/A</c:v>
                </c:pt>
                <c:pt idx="9">
                  <c:v>8.1199999999999992</c:v>
                </c:pt>
              </c:numCache>
            </c:numRef>
          </c:val>
          <c:extLst>
            <c:ext xmlns:c16="http://schemas.microsoft.com/office/drawing/2014/chart" uri="{C3380CC4-5D6E-409C-BE32-E72D297353CC}">
              <c16:uniqueId val="{00000009-C2F2-4A4D-AFEA-1E13B380EDE1}"/>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53878</c:v>
                </c:pt>
                <c:pt idx="5">
                  <c:v>53587</c:v>
                </c:pt>
                <c:pt idx="8">
                  <c:v>52234</c:v>
                </c:pt>
                <c:pt idx="11">
                  <c:v>51253</c:v>
                </c:pt>
                <c:pt idx="14">
                  <c:v>50478</c:v>
                </c:pt>
              </c:numCache>
            </c:numRef>
          </c:val>
          <c:extLst>
            <c:ext xmlns:c16="http://schemas.microsoft.com/office/drawing/2014/chart" uri="{C3380CC4-5D6E-409C-BE32-E72D297353CC}">
              <c16:uniqueId val="{00000000-5AF9-43BF-8647-876C3C8E5B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F9-43BF-8647-876C3C8E5B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184</c:v>
                </c:pt>
                <c:pt idx="3">
                  <c:v>183</c:v>
                </c:pt>
                <c:pt idx="6">
                  <c:v>289</c:v>
                </c:pt>
                <c:pt idx="9">
                  <c:v>3339</c:v>
                </c:pt>
                <c:pt idx="12">
                  <c:v>1760</c:v>
                </c:pt>
              </c:numCache>
            </c:numRef>
          </c:val>
          <c:extLst>
            <c:ext xmlns:c16="http://schemas.microsoft.com/office/drawing/2014/chart" uri="{C3380CC4-5D6E-409C-BE32-E72D297353CC}">
              <c16:uniqueId val="{00000002-5AF9-43BF-8647-876C3C8E5B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226</c:v>
                </c:pt>
                <c:pt idx="3">
                  <c:v>228</c:v>
                </c:pt>
                <c:pt idx="6">
                  <c:v>239</c:v>
                </c:pt>
                <c:pt idx="9">
                  <c:v>162</c:v>
                </c:pt>
                <c:pt idx="12">
                  <c:v>83</c:v>
                </c:pt>
              </c:numCache>
            </c:numRef>
          </c:val>
          <c:extLst>
            <c:ext xmlns:c16="http://schemas.microsoft.com/office/drawing/2014/chart" uri="{C3380CC4-5D6E-409C-BE32-E72D297353CC}">
              <c16:uniqueId val="{00000003-5AF9-43BF-8647-876C3C8E5B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c:v>
                </c:pt>
                <c:pt idx="3">
                  <c:v>6</c:v>
                </c:pt>
                <c:pt idx="6">
                  <c:v>207</c:v>
                </c:pt>
                <c:pt idx="9">
                  <c:v>327</c:v>
                </c:pt>
                <c:pt idx="12">
                  <c:v>429</c:v>
                </c:pt>
              </c:numCache>
            </c:numRef>
          </c:val>
          <c:extLst>
            <c:ext xmlns:c16="http://schemas.microsoft.com/office/drawing/2014/chart" uri="{C3380CC4-5D6E-409C-BE32-E72D297353CC}">
              <c16:uniqueId val="{00000004-5AF9-43BF-8647-876C3C8E5B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6083</c:v>
                </c:pt>
                <c:pt idx="3">
                  <c:v>6433</c:v>
                </c:pt>
                <c:pt idx="6">
                  <c:v>6957</c:v>
                </c:pt>
                <c:pt idx="9">
                  <c:v>6840</c:v>
                </c:pt>
                <c:pt idx="12">
                  <c:v>7090</c:v>
                </c:pt>
              </c:numCache>
            </c:numRef>
          </c:val>
          <c:extLst>
            <c:ext xmlns:c16="http://schemas.microsoft.com/office/drawing/2014/chart" uri="{C3380CC4-5D6E-409C-BE32-E72D297353CC}">
              <c16:uniqueId val="{00000005-5AF9-43BF-8647-876C3C8E5B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857</c:v>
                </c:pt>
                <c:pt idx="3">
                  <c:v>918</c:v>
                </c:pt>
                <c:pt idx="6">
                  <c:v>2328</c:v>
                </c:pt>
                <c:pt idx="9">
                  <c:v>3197</c:v>
                </c:pt>
                <c:pt idx="12">
                  <c:v>2412</c:v>
                </c:pt>
              </c:numCache>
            </c:numRef>
          </c:val>
          <c:extLst>
            <c:ext xmlns:c16="http://schemas.microsoft.com/office/drawing/2014/chart" uri="{C3380CC4-5D6E-409C-BE32-E72D297353CC}">
              <c16:uniqueId val="{00000006-5AF9-43BF-8647-876C3C8E5B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69338</c:v>
                </c:pt>
                <c:pt idx="3">
                  <c:v>68217</c:v>
                </c:pt>
                <c:pt idx="6">
                  <c:v>66699</c:v>
                </c:pt>
                <c:pt idx="9">
                  <c:v>67011</c:v>
                </c:pt>
                <c:pt idx="12">
                  <c:v>66485</c:v>
                </c:pt>
              </c:numCache>
            </c:numRef>
          </c:val>
          <c:extLst>
            <c:ext xmlns:c16="http://schemas.microsoft.com/office/drawing/2014/chart" uri="{C3380CC4-5D6E-409C-BE32-E72D297353CC}">
              <c16:uniqueId val="{00000007-5AF9-43BF-8647-876C3C8E5B9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22886</c:v>
                </c:pt>
                <c:pt idx="2">
                  <c:v>#N/A</c:v>
                </c:pt>
                <c:pt idx="3">
                  <c:v>#N/A</c:v>
                </c:pt>
                <c:pt idx="4">
                  <c:v>22398</c:v>
                </c:pt>
                <c:pt idx="5">
                  <c:v>#N/A</c:v>
                </c:pt>
                <c:pt idx="6">
                  <c:v>#N/A</c:v>
                </c:pt>
                <c:pt idx="7">
                  <c:v>24485</c:v>
                </c:pt>
                <c:pt idx="8">
                  <c:v>#N/A</c:v>
                </c:pt>
                <c:pt idx="9">
                  <c:v>#N/A</c:v>
                </c:pt>
                <c:pt idx="10">
                  <c:v>29623</c:v>
                </c:pt>
                <c:pt idx="11">
                  <c:v>#N/A</c:v>
                </c:pt>
                <c:pt idx="12">
                  <c:v>#N/A</c:v>
                </c:pt>
                <c:pt idx="13">
                  <c:v>27781</c:v>
                </c:pt>
                <c:pt idx="14">
                  <c:v>#N/A</c:v>
                </c:pt>
              </c:numCache>
            </c:numRef>
          </c:val>
          <c:smooth val="0"/>
          <c:extLst>
            <c:ext xmlns:c16="http://schemas.microsoft.com/office/drawing/2014/chart" uri="{C3380CC4-5D6E-409C-BE32-E72D297353CC}">
              <c16:uniqueId val="{00000008-5AF9-43BF-8647-876C3C8E5B9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631904</c:v>
                </c:pt>
                <c:pt idx="5">
                  <c:v>618903</c:v>
                </c:pt>
                <c:pt idx="8">
                  <c:v>615232</c:v>
                </c:pt>
                <c:pt idx="11">
                  <c:v>607620</c:v>
                </c:pt>
                <c:pt idx="14">
                  <c:v>584277</c:v>
                </c:pt>
              </c:numCache>
            </c:numRef>
          </c:val>
          <c:extLst>
            <c:ext xmlns:c16="http://schemas.microsoft.com/office/drawing/2014/chart" uri="{C3380CC4-5D6E-409C-BE32-E72D297353CC}">
              <c16:uniqueId val="{00000000-0F8D-4636-B5ED-D5104CFDE7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13339</c:v>
                </c:pt>
                <c:pt idx="5">
                  <c:v>9367</c:v>
                </c:pt>
                <c:pt idx="8">
                  <c:v>9906</c:v>
                </c:pt>
                <c:pt idx="11">
                  <c:v>9185</c:v>
                </c:pt>
                <c:pt idx="14">
                  <c:v>8465</c:v>
                </c:pt>
              </c:numCache>
            </c:numRef>
          </c:val>
          <c:extLst>
            <c:ext xmlns:c16="http://schemas.microsoft.com/office/drawing/2014/chart" uri="{C3380CC4-5D6E-409C-BE32-E72D297353CC}">
              <c16:uniqueId val="{00000001-0F8D-4636-B5ED-D5104CFDE7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166368</c:v>
                </c:pt>
                <c:pt idx="5">
                  <c:v>147184</c:v>
                </c:pt>
                <c:pt idx="8">
                  <c:v>158606</c:v>
                </c:pt>
                <c:pt idx="11">
                  <c:v>179934</c:v>
                </c:pt>
                <c:pt idx="14">
                  <c:v>187189</c:v>
                </c:pt>
              </c:numCache>
            </c:numRef>
          </c:val>
          <c:extLst>
            <c:ext xmlns:c16="http://schemas.microsoft.com/office/drawing/2014/chart" uri="{C3380CC4-5D6E-409C-BE32-E72D297353CC}">
              <c16:uniqueId val="{00000002-0F8D-4636-B5ED-D5104CFDE7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8D-4636-B5ED-D5104CFDE7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8D-4636-B5ED-D5104CFDE7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14599</c:v>
                </c:pt>
                <c:pt idx="3">
                  <c:v>17546</c:v>
                </c:pt>
                <c:pt idx="6">
                  <c:v>15186</c:v>
                </c:pt>
                <c:pt idx="9">
                  <c:v>11060</c:v>
                </c:pt>
                <c:pt idx="12">
                  <c:v>9515</c:v>
                </c:pt>
              </c:numCache>
            </c:numRef>
          </c:val>
          <c:extLst>
            <c:ext xmlns:c16="http://schemas.microsoft.com/office/drawing/2014/chart" uri="{C3380CC4-5D6E-409C-BE32-E72D297353CC}">
              <c16:uniqueId val="{00000005-0F8D-4636-B5ED-D5104CFDE7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97984</c:v>
                </c:pt>
                <c:pt idx="3">
                  <c:v>93859</c:v>
                </c:pt>
                <c:pt idx="6">
                  <c:v>88501</c:v>
                </c:pt>
                <c:pt idx="9">
                  <c:v>84440</c:v>
                </c:pt>
                <c:pt idx="12">
                  <c:v>81358</c:v>
                </c:pt>
              </c:numCache>
            </c:numRef>
          </c:val>
          <c:extLst>
            <c:ext xmlns:c16="http://schemas.microsoft.com/office/drawing/2014/chart" uri="{C3380CC4-5D6E-409C-BE32-E72D297353CC}">
              <c16:uniqueId val="{00000006-0F8D-4636-B5ED-D5104CFDE7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2237</c:v>
                </c:pt>
                <c:pt idx="3">
                  <c:v>2019</c:v>
                </c:pt>
                <c:pt idx="6">
                  <c:v>1792</c:v>
                </c:pt>
                <c:pt idx="9">
                  <c:v>1641</c:v>
                </c:pt>
                <c:pt idx="12">
                  <c:v>1569</c:v>
                </c:pt>
              </c:numCache>
            </c:numRef>
          </c:val>
          <c:extLst>
            <c:ext xmlns:c16="http://schemas.microsoft.com/office/drawing/2014/chart" uri="{C3380CC4-5D6E-409C-BE32-E72D297353CC}">
              <c16:uniqueId val="{00000007-0F8D-4636-B5ED-D5104CFDE7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797</c:v>
                </c:pt>
                <c:pt idx="3">
                  <c:v>598</c:v>
                </c:pt>
                <c:pt idx="6">
                  <c:v>1172</c:v>
                </c:pt>
                <c:pt idx="9">
                  <c:v>2664</c:v>
                </c:pt>
                <c:pt idx="12">
                  <c:v>7923</c:v>
                </c:pt>
              </c:numCache>
            </c:numRef>
          </c:val>
          <c:extLst>
            <c:ext xmlns:c16="http://schemas.microsoft.com/office/drawing/2014/chart" uri="{C3380CC4-5D6E-409C-BE32-E72D297353CC}">
              <c16:uniqueId val="{00000008-0F8D-4636-B5ED-D5104CFDE7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5980</c:v>
                </c:pt>
                <c:pt idx="3">
                  <c:v>4354</c:v>
                </c:pt>
                <c:pt idx="6">
                  <c:v>5297</c:v>
                </c:pt>
                <c:pt idx="9">
                  <c:v>3816</c:v>
                </c:pt>
                <c:pt idx="12">
                  <c:v>8113</c:v>
                </c:pt>
              </c:numCache>
            </c:numRef>
          </c:val>
          <c:extLst>
            <c:ext xmlns:c16="http://schemas.microsoft.com/office/drawing/2014/chart" uri="{C3380CC4-5D6E-409C-BE32-E72D297353CC}">
              <c16:uniqueId val="{00000009-0F8D-4636-B5ED-D5104CFDE7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1101861</c:v>
                </c:pt>
                <c:pt idx="3">
                  <c:v>1077864</c:v>
                </c:pt>
                <c:pt idx="6">
                  <c:v>1051602</c:v>
                </c:pt>
                <c:pt idx="9">
                  <c:v>1032719</c:v>
                </c:pt>
                <c:pt idx="12">
                  <c:v>995382</c:v>
                </c:pt>
              </c:numCache>
            </c:numRef>
          </c:val>
          <c:extLst>
            <c:ext xmlns:c16="http://schemas.microsoft.com/office/drawing/2014/chart" uri="{C3380CC4-5D6E-409C-BE32-E72D297353CC}">
              <c16:uniqueId val="{0000000A-0F8D-4636-B5ED-D5104CFDE7A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411847</c:v>
                </c:pt>
                <c:pt idx="2">
                  <c:v>#N/A</c:v>
                </c:pt>
                <c:pt idx="3">
                  <c:v>#N/A</c:v>
                </c:pt>
                <c:pt idx="4">
                  <c:v>420785</c:v>
                </c:pt>
                <c:pt idx="5">
                  <c:v>#N/A</c:v>
                </c:pt>
                <c:pt idx="6">
                  <c:v>#N/A</c:v>
                </c:pt>
                <c:pt idx="7">
                  <c:v>379806</c:v>
                </c:pt>
                <c:pt idx="8">
                  <c:v>#N/A</c:v>
                </c:pt>
                <c:pt idx="9">
                  <c:v>#N/A</c:v>
                </c:pt>
                <c:pt idx="10">
                  <c:v>339600</c:v>
                </c:pt>
                <c:pt idx="11">
                  <c:v>#N/A</c:v>
                </c:pt>
                <c:pt idx="12">
                  <c:v>#N/A</c:v>
                </c:pt>
                <c:pt idx="13">
                  <c:v>323930</c:v>
                </c:pt>
                <c:pt idx="14">
                  <c:v>#N/A</c:v>
                </c:pt>
              </c:numCache>
            </c:numRef>
          </c:val>
          <c:smooth val="0"/>
          <c:extLst>
            <c:ext xmlns:c16="http://schemas.microsoft.com/office/drawing/2014/chart" uri="{C3380CC4-5D6E-409C-BE32-E72D297353CC}">
              <c16:uniqueId val="{0000000B-0F8D-4636-B5ED-D5104CFDE7A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23850</c:v>
                </c:pt>
                <c:pt idx="1">
                  <c:v>23521</c:v>
                </c:pt>
                <c:pt idx="2">
                  <c:v>24213</c:v>
                </c:pt>
              </c:numCache>
            </c:numRef>
          </c:val>
          <c:extLst>
            <c:ext xmlns:c16="http://schemas.microsoft.com/office/drawing/2014/chart" uri="{C3380CC4-5D6E-409C-BE32-E72D297353CC}">
              <c16:uniqueId val="{00000000-3404-4252-8E3C-597A005E0D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13764</c:v>
                </c:pt>
                <c:pt idx="1">
                  <c:v>13731</c:v>
                </c:pt>
                <c:pt idx="2">
                  <c:v>13716</c:v>
                </c:pt>
              </c:numCache>
            </c:numRef>
          </c:val>
          <c:extLst>
            <c:ext xmlns:c16="http://schemas.microsoft.com/office/drawing/2014/chart" uri="{C3380CC4-5D6E-409C-BE32-E72D297353CC}">
              <c16:uniqueId val="{00000001-3404-4252-8E3C-597A005E0D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113941</c:v>
                </c:pt>
                <c:pt idx="1">
                  <c:v>140387</c:v>
                </c:pt>
                <c:pt idx="2">
                  <c:v>150385</c:v>
                </c:pt>
              </c:numCache>
            </c:numRef>
          </c:val>
          <c:extLst>
            <c:ext xmlns:c16="http://schemas.microsoft.com/office/drawing/2014/chart" uri="{C3380CC4-5D6E-409C-BE32-E72D297353CC}">
              <c16:uniqueId val="{00000002-3404-4252-8E3C-597A005E0D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s>
</file>

<file path=xl/drawings/_rels/drawing7.xml.rels><?xml version="1.0" encoding="UTF-8" standalone="yes"?><Relationships xmlns="http://schemas.openxmlformats.org/package/2006/relationships"><Relationship Id="rId1" Target="../charts/chart3.xml" Type="http://schemas.openxmlformats.org/officeDocument/2006/relationships/chart"/></Relationships>
</file>

<file path=xl/drawings/_rels/drawing11.xml.rels><?xml version="1.0" encoding="UTF-8" standalone="yes"?><Relationships xmlns="http://schemas.openxmlformats.org/package/2006/relationships"><Relationship Id="rId1" Target="../charts/chart4.xml" Type="http://schemas.openxmlformats.org/officeDocument/2006/relationships/chart"/></Relationships>
</file>

<file path=xl/drawings/_rels/drawing12.xml.rels><?xml version="1.0" encoding="UTF-8" standalone="yes"?><Relationships xmlns="http://schemas.openxmlformats.org/package/2006/relationships"><Relationship Id="rId1" Target="../charts/chart5.xml" Type="http://schemas.openxmlformats.org/officeDocument/2006/relationships/chart"/></Relationships>
</file>

<file path=xl/drawings/_rels/drawing13.xml.rels><?xml version="1.0" encoding="UTF-8" standalone="yes"?><Relationships xmlns="http://schemas.openxmlformats.org/package/2006/relationships"><Relationship Id="rId1" Target="../charts/chart6.xml" Type="http://schemas.openxmlformats.org/officeDocument/2006/relationships/chart"/></Relationships>
</file>

<file path=xl/drawings/_rels/drawing14.xml.rels><?xml version="1.0" encoding="UTF-8" standalone="yes"?><Relationships xmlns="http://schemas.openxmlformats.org/package/2006/relationships"><Relationship Id="rId1" Target="../charts/chart7.xml" Type="http://schemas.openxmlformats.org/officeDocument/2006/relationships/chart"/></Relationships>
</file>

<file path=xl/drawings/_rels/drawing15.xml.rels><?xml version="1.0" encoding="UTF-8" standalone="yes"?><Relationships xmlns="http://schemas.openxmlformats.org/package/2006/relationships"><Relationship Id="rId1"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90E92C-A173-4929-84FB-81BA7CC4C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023B5E-9DC7-4AF8-B315-69ABFA0CDB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392E34B-E986-4D3A-9039-712E05397BC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239C0589-4233-4E29-A858-BF45573F0D81}"/>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983B5BF6-3B92-48FF-9D06-23C3C6C8E7DE}"/>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9C4DF1B-9155-480B-B1CB-36DD68F33B5C}"/>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F7C2820-7E41-497C-9059-3939A9F18827}"/>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1D7BF4C3-474C-4CD0-96BF-E6B1FB1D9C6F}"/>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948274D9-7A74-46D9-A05B-839BE4E4164F}"/>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9848CDA-8C33-4774-866E-2A521B3FF27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69831C-1BE6-40DC-91E8-8FC2B6190B7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93DAA93-4EB1-406F-BCFA-5C1B95F4FCC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B13B4AF-7514-4E57-962D-2126643BAB1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DD252F1-4AD4-4D12-8444-3EE8E58DDB7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4DB27EF-4BE6-41FB-BAD2-6B4320A8CA8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2A9E7D2-FC9F-42BE-B012-3C1A1FF0089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6A17CD0-2EF1-417D-ADCC-182342DA4C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9DD11AE9-A16E-4668-B173-A81161BEBA33}"/>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4A5035D-F356-4CFC-8E48-92B654615C6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6813D8-E9CF-407B-AC9D-753AF68CB06F}"/>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5B6A4A4-D352-4C3A-AE4F-C948B92DAF18}"/>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9302A28-676B-46E9-9C0D-AA36F7FA700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2F04584-3484-4688-A511-8593AD59C6D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D9923A9-7823-46BC-BB64-28B6459B1F5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65A6516-EA9E-4878-94E9-072CF0146D1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529184D-90BF-4388-B097-A343E932413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48394AF-0993-4B08-9417-25E0D973947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8506593-FF77-48FF-801E-19317FC25FF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E48E1DF-0413-4A22-BEAC-43550E18CDFF}"/>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ACF872F-1899-4C37-8E98-38AC24EB2659}"/>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CCCEB5B2-9A44-4C11-9C22-B6D71F6F0C85}"/>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FA10487-DCD6-4A84-A874-F8597892E6A4}"/>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9DA5CBF-2B54-4815-96A6-7293D956B48A}"/>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FEE4D25D-CF75-47F9-A468-0DD1A0C5E5B7}"/>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039019D0-0525-49FB-A406-D13C3CA64DED}"/>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624A7222-97EC-488F-ABE8-99BF55FBA26B}"/>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C8A3B9EC-3451-4C52-A05F-821BA1C7C8A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E51BE342-2EA3-470E-B6CF-FBEC579FF28E}"/>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BBB6EF93-EF58-41AC-9C4E-42EF87080D3A}"/>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80B5A9DB-B347-4376-82F0-F9CB36E1CF08}"/>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FA959727-4076-409F-9975-9F7610DD6D77}"/>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0D73AA8C-F0D8-453D-A6CE-B36C437A5591}"/>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DE73357-575A-4BEF-B82F-560FD98436A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1995C5C0-EC5F-406E-88E7-1121DF627BB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966338B-7DB2-47F3-83B9-A9935C05E89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5FC27BE-C941-40AA-B3B6-882C293C91B4}"/>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有形固定資産減価償却率は類似団体と同水準である。それぞれの公共施設等について個別施設計画を策定済みであり、当該計画に基づいた施設の維持管理を適切に進めている。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A314350-C004-493F-B7E5-4EB9F88A9706}"/>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D9831D0-0F19-4BC3-A8F8-285528B0969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C4F6A0E-C25F-48AA-878C-D807DCBE165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C30E5F7F-6C0B-429A-BB9A-6C8F9AB287C4}"/>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6BD4711-B49D-4F90-A94D-D2BB28F07D51}"/>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9D34874-287B-4E8B-905E-B227C549B7A6}"/>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CE70E121-77ED-4747-8665-D4F3026F671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AC8E332-0BCF-4898-A2C8-614EAA115594}"/>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FD887B4-31BF-4936-A184-55C50B4FD80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F7055536-6E30-48B0-9623-5CB57ACD034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3A86EE53-7D94-4079-B0FA-8924B24D93AB}"/>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A3093A1-B75F-49D7-9630-0B564365C47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811ED599-A908-45AC-A48F-97FA7EC1D1A7}"/>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8FD0BC93-F8E6-4D8B-8264-5E5EC1C4ECFD}"/>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B07D303-6888-4FCD-B7E5-D5ED48440889}"/>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8CE7234C-8454-49D4-9D06-A4F98CB6EAF4}"/>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33</xdr:row>
      <xdr:rowOff>96096</xdr:rowOff>
    </xdr:to>
    <xdr:cxnSp macro="">
      <xdr:nvCxnSpPr>
        <xdr:cNvPr id="64" name="直線コネクタ 63">
          <a:extLst>
            <a:ext uri="{FF2B5EF4-FFF2-40B4-BE49-F238E27FC236}">
              <a16:creationId xmlns:a16="http://schemas.microsoft.com/office/drawing/2014/main" id="{0BF622A4-95A6-4BF7-85B0-3431C4193D34}"/>
            </a:ext>
          </a:extLst>
        </xdr:cNvPr>
        <xdr:cNvCxnSpPr/>
      </xdr:nvCxnSpPr>
      <xdr:spPr>
        <a:xfrm flipV="1">
          <a:off x="4760595" y="4775200"/>
          <a:ext cx="1270" cy="978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a:extLst>
            <a:ext uri="{FF2B5EF4-FFF2-40B4-BE49-F238E27FC236}">
              <a16:creationId xmlns:a16="http://schemas.microsoft.com/office/drawing/2014/main" id="{2F5791B5-2313-401D-B30A-218E6BB95A4A}"/>
            </a:ext>
          </a:extLst>
        </xdr:cNvPr>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a:extLst>
            <a:ext uri="{FF2B5EF4-FFF2-40B4-BE49-F238E27FC236}">
              <a16:creationId xmlns:a16="http://schemas.microsoft.com/office/drawing/2014/main" id="{82577681-E5F5-4284-AB35-F7BE4BECD065}"/>
            </a:ext>
          </a:extLst>
        </xdr:cNvPr>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5ADEB02A-AB95-4879-8358-4291903AB4CD}"/>
            </a:ext>
          </a:extLst>
        </xdr:cNvPr>
        <xdr:cNvSpPr txBox="1"/>
      </xdr:nvSpPr>
      <xdr:spPr>
        <a:xfrm>
          <a:off x="4813300" y="45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733F6F31-C6CB-41EF-B832-9519746CD0F5}"/>
            </a:ext>
          </a:extLst>
        </xdr:cNvPr>
        <xdr:cNvCxnSpPr/>
      </xdr:nvCxnSpPr>
      <xdr:spPr>
        <a:xfrm>
          <a:off x="4673600" y="477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69" name="有形固定資産減価償却率平均値テキスト">
          <a:extLst>
            <a:ext uri="{FF2B5EF4-FFF2-40B4-BE49-F238E27FC236}">
              <a16:creationId xmlns:a16="http://schemas.microsoft.com/office/drawing/2014/main" id="{000E6489-9640-4086-AE33-FF62A9DE5F01}"/>
            </a:ext>
          </a:extLst>
        </xdr:cNvPr>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0" name="フローチャート: 判断 69">
          <a:extLst>
            <a:ext uri="{FF2B5EF4-FFF2-40B4-BE49-F238E27FC236}">
              <a16:creationId xmlns:a16="http://schemas.microsoft.com/office/drawing/2014/main" id="{DCB20694-B9DD-45F9-AD32-E4023BA03890}"/>
            </a:ext>
          </a:extLst>
        </xdr:cNvPr>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52282</xdr:rowOff>
    </xdr:from>
    <xdr:to>
      <xdr:col>19</xdr:col>
      <xdr:colOff>187325</xdr:colOff>
      <xdr:row>30</xdr:row>
      <xdr:rowOff>153882</xdr:rowOff>
    </xdr:to>
    <xdr:sp macro="" textlink="">
      <xdr:nvSpPr>
        <xdr:cNvPr id="71" name="フローチャート: 判断 70">
          <a:extLst>
            <a:ext uri="{FF2B5EF4-FFF2-40B4-BE49-F238E27FC236}">
              <a16:creationId xmlns:a16="http://schemas.microsoft.com/office/drawing/2014/main" id="{75DB1F83-A775-4939-9A5A-B9E338266356}"/>
            </a:ext>
          </a:extLst>
        </xdr:cNvPr>
        <xdr:cNvSpPr/>
      </xdr:nvSpPr>
      <xdr:spPr>
        <a:xfrm>
          <a:off x="4000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a:extLst>
            <a:ext uri="{FF2B5EF4-FFF2-40B4-BE49-F238E27FC236}">
              <a16:creationId xmlns:a16="http://schemas.microsoft.com/office/drawing/2014/main" id="{3455143E-F3F6-4F9E-9AAC-03E324C6301E}"/>
            </a:ext>
          </a:extLst>
        </xdr:cNvPr>
        <xdr:cNvSpPr/>
      </xdr:nvSpPr>
      <xdr:spPr>
        <a:xfrm>
          <a:off x="3238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3" name="フローチャート: 判断 72">
          <a:extLst>
            <a:ext uri="{FF2B5EF4-FFF2-40B4-BE49-F238E27FC236}">
              <a16:creationId xmlns:a16="http://schemas.microsoft.com/office/drawing/2014/main" id="{0C518CEF-0101-40D8-854B-2A4B6A496F57}"/>
            </a:ext>
          </a:extLst>
        </xdr:cNvPr>
        <xdr:cNvSpPr/>
      </xdr:nvSpPr>
      <xdr:spPr>
        <a:xfrm>
          <a:off x="2476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51012</xdr:rowOff>
    </xdr:from>
    <xdr:to>
      <xdr:col>7</xdr:col>
      <xdr:colOff>187325</xdr:colOff>
      <xdr:row>29</xdr:row>
      <xdr:rowOff>152612</xdr:rowOff>
    </xdr:to>
    <xdr:sp macro="" textlink="">
      <xdr:nvSpPr>
        <xdr:cNvPr id="74" name="フローチャート: 判断 73">
          <a:extLst>
            <a:ext uri="{FF2B5EF4-FFF2-40B4-BE49-F238E27FC236}">
              <a16:creationId xmlns:a16="http://schemas.microsoft.com/office/drawing/2014/main" id="{37CEAAB3-FC27-4CDB-B817-49DD98777EFB}"/>
            </a:ext>
          </a:extLst>
        </xdr:cNvPr>
        <xdr:cNvSpPr/>
      </xdr:nvSpPr>
      <xdr:spPr>
        <a:xfrm>
          <a:off x="1714500" y="502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67EA4F0-8A9B-498C-8635-1315A84AA91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3ADD667-DC91-40F8-9C8A-BAF5615054FF}"/>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BB7ECE3-9F71-4E89-BE73-97EC5E58C14E}"/>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A5BA64F-DF26-4BE7-8EC4-5E7B67012BDE}"/>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02CDD71-1CE3-4DE7-A3C3-012675CEABC7}"/>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0" name="楕円 79">
          <a:extLst>
            <a:ext uri="{FF2B5EF4-FFF2-40B4-BE49-F238E27FC236}">
              <a16:creationId xmlns:a16="http://schemas.microsoft.com/office/drawing/2014/main" id="{16A847CE-3549-43A3-920E-0436BB6CF986}"/>
            </a:ext>
          </a:extLst>
        </xdr:cNvPr>
        <xdr:cNvSpPr/>
      </xdr:nvSpPr>
      <xdr:spPr>
        <a:xfrm>
          <a:off x="47117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1" name="有形固定資産減価償却率該当値テキスト">
          <a:extLst>
            <a:ext uri="{FF2B5EF4-FFF2-40B4-BE49-F238E27FC236}">
              <a16:creationId xmlns:a16="http://schemas.microsoft.com/office/drawing/2014/main" id="{EE86C59C-11BD-4E4D-9B39-23796DA600F9}"/>
            </a:ext>
          </a:extLst>
        </xdr:cNvPr>
        <xdr:cNvSpPr txBox="1"/>
      </xdr:nvSpPr>
      <xdr:spPr>
        <a:xfrm>
          <a:off x="4813300" y="502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12700</xdr:rowOff>
    </xdr:from>
    <xdr:to>
      <xdr:col>19</xdr:col>
      <xdr:colOff>187325</xdr:colOff>
      <xdr:row>30</xdr:row>
      <xdr:rowOff>114300</xdr:rowOff>
    </xdr:to>
    <xdr:sp macro="" textlink="">
      <xdr:nvSpPr>
        <xdr:cNvPr id="82" name="楕円 81">
          <a:extLst>
            <a:ext uri="{FF2B5EF4-FFF2-40B4-BE49-F238E27FC236}">
              <a16:creationId xmlns:a16="http://schemas.microsoft.com/office/drawing/2014/main" id="{6C8583A1-0D27-4E3C-8BAD-F91F140C6634}"/>
            </a:ext>
          </a:extLst>
        </xdr:cNvPr>
        <xdr:cNvSpPr/>
      </xdr:nvSpPr>
      <xdr:spPr>
        <a:xfrm>
          <a:off x="4000500" y="51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63500</xdr:rowOff>
    </xdr:from>
    <xdr:to>
      <xdr:col>23</xdr:col>
      <xdr:colOff>85725</xdr:colOff>
      <xdr:row>30</xdr:row>
      <xdr:rowOff>85090</xdr:rowOff>
    </xdr:to>
    <xdr:cxnSp macro="">
      <xdr:nvCxnSpPr>
        <xdr:cNvPr id="83" name="直線コネクタ 82">
          <a:extLst>
            <a:ext uri="{FF2B5EF4-FFF2-40B4-BE49-F238E27FC236}">
              <a16:creationId xmlns:a16="http://schemas.microsoft.com/office/drawing/2014/main" id="{808D22C2-C16E-4A9E-9218-DEDC75D4BB19}"/>
            </a:ext>
          </a:extLst>
        </xdr:cNvPr>
        <xdr:cNvCxnSpPr/>
      </xdr:nvCxnSpPr>
      <xdr:spPr>
        <a:xfrm>
          <a:off x="4051300" y="520700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4" name="楕円 83">
          <a:extLst>
            <a:ext uri="{FF2B5EF4-FFF2-40B4-BE49-F238E27FC236}">
              <a16:creationId xmlns:a16="http://schemas.microsoft.com/office/drawing/2014/main" id="{681F1812-B1C7-4BD8-BFF6-E501231AD0D1}"/>
            </a:ext>
          </a:extLst>
        </xdr:cNvPr>
        <xdr:cNvSpPr/>
      </xdr:nvSpPr>
      <xdr:spPr>
        <a:xfrm>
          <a:off x="3238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63500</xdr:rowOff>
    </xdr:from>
    <xdr:to>
      <xdr:col>19</xdr:col>
      <xdr:colOff>136525</xdr:colOff>
      <xdr:row>30</xdr:row>
      <xdr:rowOff>77893</xdr:rowOff>
    </xdr:to>
    <xdr:cxnSp macro="">
      <xdr:nvCxnSpPr>
        <xdr:cNvPr id="85" name="直線コネクタ 84">
          <a:extLst>
            <a:ext uri="{FF2B5EF4-FFF2-40B4-BE49-F238E27FC236}">
              <a16:creationId xmlns:a16="http://schemas.microsoft.com/office/drawing/2014/main" id="{41F703F3-B086-41F3-AEFC-97063F48069D}"/>
            </a:ext>
          </a:extLst>
        </xdr:cNvPr>
        <xdr:cNvCxnSpPr/>
      </xdr:nvCxnSpPr>
      <xdr:spPr>
        <a:xfrm flipV="1">
          <a:off x="3289300" y="520700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145009</xdr:rowOff>
    </xdr:from>
    <xdr:ext cx="405111" cy="259045"/>
    <xdr:sp macro="" textlink="">
      <xdr:nvSpPr>
        <xdr:cNvPr id="86" name="n_1aveValue有形固定資産減価償却率">
          <a:extLst>
            <a:ext uri="{FF2B5EF4-FFF2-40B4-BE49-F238E27FC236}">
              <a16:creationId xmlns:a16="http://schemas.microsoft.com/office/drawing/2014/main" id="{992FB629-BB41-4602-848B-CEE553134A83}"/>
            </a:ext>
          </a:extLst>
        </xdr:cNvPr>
        <xdr:cNvSpPr txBox="1"/>
      </xdr:nvSpPr>
      <xdr:spPr>
        <a:xfrm>
          <a:off x="3836044" y="52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80450</xdr:rowOff>
    </xdr:from>
    <xdr:ext cx="405111" cy="259045"/>
    <xdr:sp macro="" textlink="">
      <xdr:nvSpPr>
        <xdr:cNvPr id="87" name="n_2aveValue有形固定資産減価償却率">
          <a:extLst>
            <a:ext uri="{FF2B5EF4-FFF2-40B4-BE49-F238E27FC236}">
              <a16:creationId xmlns:a16="http://schemas.microsoft.com/office/drawing/2014/main" id="{858091AB-B5A2-4466-ADF0-194D28FF5EAA}"/>
            </a:ext>
          </a:extLst>
        </xdr:cNvPr>
        <xdr:cNvSpPr txBox="1"/>
      </xdr:nvSpPr>
      <xdr:spPr>
        <a:xfrm>
          <a:off x="3086744" y="4881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88" name="n_3aveValue有形固定資産減価償却率">
          <a:extLst>
            <a:ext uri="{FF2B5EF4-FFF2-40B4-BE49-F238E27FC236}">
              <a16:creationId xmlns:a16="http://schemas.microsoft.com/office/drawing/2014/main" id="{EA038F43-F2A2-446E-B699-37C7D12DBCBE}"/>
            </a:ext>
          </a:extLst>
        </xdr:cNvPr>
        <xdr:cNvSpPr txBox="1"/>
      </xdr:nvSpPr>
      <xdr:spPr>
        <a:xfrm>
          <a:off x="2324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169139</xdr:rowOff>
    </xdr:from>
    <xdr:ext cx="405111" cy="259045"/>
    <xdr:sp macro="" textlink="">
      <xdr:nvSpPr>
        <xdr:cNvPr id="89" name="n_4aveValue有形固定資産減価償却率">
          <a:extLst>
            <a:ext uri="{FF2B5EF4-FFF2-40B4-BE49-F238E27FC236}">
              <a16:creationId xmlns:a16="http://schemas.microsoft.com/office/drawing/2014/main" id="{6C0BB488-CA50-4664-BC22-ED88C586A470}"/>
            </a:ext>
          </a:extLst>
        </xdr:cNvPr>
        <xdr:cNvSpPr txBox="1"/>
      </xdr:nvSpPr>
      <xdr:spPr>
        <a:xfrm>
          <a:off x="1562744" y="479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130827</xdr:rowOff>
    </xdr:from>
    <xdr:ext cx="405111" cy="259045"/>
    <xdr:sp macro="" textlink="">
      <xdr:nvSpPr>
        <xdr:cNvPr id="90" name="n_1mainValue有形固定資産減価償却率">
          <a:extLst>
            <a:ext uri="{FF2B5EF4-FFF2-40B4-BE49-F238E27FC236}">
              <a16:creationId xmlns:a16="http://schemas.microsoft.com/office/drawing/2014/main" id="{232E6154-75D9-447B-A64F-5049C5F05780}"/>
            </a:ext>
          </a:extLst>
        </xdr:cNvPr>
        <xdr:cNvSpPr txBox="1"/>
      </xdr:nvSpPr>
      <xdr:spPr>
        <a:xfrm>
          <a:off x="38360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119820</xdr:rowOff>
    </xdr:from>
    <xdr:ext cx="405111" cy="259045"/>
    <xdr:sp macro="" textlink="">
      <xdr:nvSpPr>
        <xdr:cNvPr id="91" name="n_2mainValue有形固定資産減価償却率">
          <a:extLst>
            <a:ext uri="{FF2B5EF4-FFF2-40B4-BE49-F238E27FC236}">
              <a16:creationId xmlns:a16="http://schemas.microsoft.com/office/drawing/2014/main" id="{AC6557BA-309D-476C-8424-EABC917BB66C}"/>
            </a:ext>
          </a:extLst>
        </xdr:cNvPr>
        <xdr:cNvSpPr txBox="1"/>
      </xdr:nvSpPr>
      <xdr:spPr>
        <a:xfrm>
          <a:off x="3086744" y="52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421A03DC-63A9-45E1-A488-F688F35E1AF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29FBF0EC-4050-439A-AEA4-34D14060EB2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55273EB3-9505-4F18-A7EA-C5C54A09E3BE}"/>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40322F39-1414-4812-A13B-1EEED1AD86C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5DAF5290-A7DF-4224-837F-E069BDC4E4EB}"/>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7" name="正方形/長方形 96">
          <a:extLst>
            <a:ext uri="{FF2B5EF4-FFF2-40B4-BE49-F238E27FC236}">
              <a16:creationId xmlns:a16="http://schemas.microsoft.com/office/drawing/2014/main" id="{446A066D-366C-41C8-95C5-FE0646AB9F91}"/>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8" name="正方形/長方形 97">
          <a:extLst>
            <a:ext uri="{FF2B5EF4-FFF2-40B4-BE49-F238E27FC236}">
              <a16:creationId xmlns:a16="http://schemas.microsoft.com/office/drawing/2014/main" id="{914C7204-B35F-4F95-A8BE-5092F0061494}"/>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DC0F17C5-B90E-41A8-A903-14264FC7C15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60FF95ED-47EB-4431-92D1-AE378E8C905D}"/>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F0305332-D0AB-4A25-8714-7919B94B068A}"/>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C76840A6-926F-42AF-BB7B-39C10E97E074}"/>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グループ内平均を上回っているのは、投資的経費に充当する通常債について発行の抑制に努めていることに加え、県政発展に資する施策・事業を実施するために必要な資金について、年度間の調整を図るために基金を積み立てていることから、充当可能基金残高が充実したため。</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415D5241-DFFF-4033-9150-FA89F67F8C0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3AC73ECD-5811-4195-9570-F6ACF56297A9}"/>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a:extLst>
            <a:ext uri="{FF2B5EF4-FFF2-40B4-BE49-F238E27FC236}">
              <a16:creationId xmlns:a16="http://schemas.microsoft.com/office/drawing/2014/main" id="{D26F4FE9-FCC0-41E6-9F50-CE31FD5C567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a:extLst>
            <a:ext uri="{FF2B5EF4-FFF2-40B4-BE49-F238E27FC236}">
              <a16:creationId xmlns:a16="http://schemas.microsoft.com/office/drawing/2014/main" id="{F54CB702-8F11-4B55-8149-52F157A2FDB7}"/>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7" name="テキスト ボックス 106">
          <a:extLst>
            <a:ext uri="{FF2B5EF4-FFF2-40B4-BE49-F238E27FC236}">
              <a16:creationId xmlns:a16="http://schemas.microsoft.com/office/drawing/2014/main" id="{1C441960-F5B0-423A-AB72-5C759461B652}"/>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a:extLst>
            <a:ext uri="{FF2B5EF4-FFF2-40B4-BE49-F238E27FC236}">
              <a16:creationId xmlns:a16="http://schemas.microsoft.com/office/drawing/2014/main" id="{FC986774-012D-4940-9D4E-EE8D0925FA7D}"/>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9" name="テキスト ボックス 108">
          <a:extLst>
            <a:ext uri="{FF2B5EF4-FFF2-40B4-BE49-F238E27FC236}">
              <a16:creationId xmlns:a16="http://schemas.microsoft.com/office/drawing/2014/main" id="{BFB5A253-13F1-462F-A7C7-F23405B1A3EB}"/>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a:extLst>
            <a:ext uri="{FF2B5EF4-FFF2-40B4-BE49-F238E27FC236}">
              <a16:creationId xmlns:a16="http://schemas.microsoft.com/office/drawing/2014/main" id="{48B5E631-87A9-47D3-9BAF-0C4BC6093F73}"/>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1" name="テキスト ボックス 110">
          <a:extLst>
            <a:ext uri="{FF2B5EF4-FFF2-40B4-BE49-F238E27FC236}">
              <a16:creationId xmlns:a16="http://schemas.microsoft.com/office/drawing/2014/main" id="{BEFBA56D-9676-4D5B-8579-A8BA79CDC591}"/>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a:extLst>
            <a:ext uri="{FF2B5EF4-FFF2-40B4-BE49-F238E27FC236}">
              <a16:creationId xmlns:a16="http://schemas.microsoft.com/office/drawing/2014/main" id="{A599120B-0E20-4412-BAD6-C0E4542626EB}"/>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3" name="テキスト ボックス 112">
          <a:extLst>
            <a:ext uri="{FF2B5EF4-FFF2-40B4-BE49-F238E27FC236}">
              <a16:creationId xmlns:a16="http://schemas.microsoft.com/office/drawing/2014/main" id="{60A73BBD-14B7-4B4E-A5FF-8F3C75F3FF70}"/>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a:extLst>
            <a:ext uri="{FF2B5EF4-FFF2-40B4-BE49-F238E27FC236}">
              <a16:creationId xmlns:a16="http://schemas.microsoft.com/office/drawing/2014/main" id="{BDC07F2C-32E5-4F1A-B22D-09654D105292}"/>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a:extLst>
            <a:ext uri="{FF2B5EF4-FFF2-40B4-BE49-F238E27FC236}">
              <a16:creationId xmlns:a16="http://schemas.microsoft.com/office/drawing/2014/main" id="{2BF917EB-37A4-4BA9-8F10-6ACF74202CA5}"/>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a:extLst>
            <a:ext uri="{FF2B5EF4-FFF2-40B4-BE49-F238E27FC236}">
              <a16:creationId xmlns:a16="http://schemas.microsoft.com/office/drawing/2014/main" id="{7F64289D-E040-427A-8C0E-98CBB52F844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7" name="テキスト ボックス 116">
          <a:extLst>
            <a:ext uri="{FF2B5EF4-FFF2-40B4-BE49-F238E27FC236}">
              <a16:creationId xmlns:a16="http://schemas.microsoft.com/office/drawing/2014/main" id="{0761C935-3277-412A-AEAA-01F6DAF372BD}"/>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CB4DB02F-F818-4E41-AA0C-831889F14458}"/>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9" name="テキスト ボックス 118">
          <a:extLst>
            <a:ext uri="{FF2B5EF4-FFF2-40B4-BE49-F238E27FC236}">
              <a16:creationId xmlns:a16="http://schemas.microsoft.com/office/drawing/2014/main" id="{78729318-FF66-4CDB-90E2-6D69DF58DEBF}"/>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63BAE089-34FA-4E4A-82AD-7EC2BB9D377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22869</xdr:rowOff>
    </xdr:from>
    <xdr:to>
      <xdr:col>76</xdr:col>
      <xdr:colOff>21589</xdr:colOff>
      <xdr:row>35</xdr:row>
      <xdr:rowOff>28984</xdr:rowOff>
    </xdr:to>
    <xdr:cxnSp macro="">
      <xdr:nvCxnSpPr>
        <xdr:cNvPr id="121" name="直線コネクタ 120">
          <a:extLst>
            <a:ext uri="{FF2B5EF4-FFF2-40B4-BE49-F238E27FC236}">
              <a16:creationId xmlns:a16="http://schemas.microsoft.com/office/drawing/2014/main" id="{1F58A2AD-09AD-4F08-ABA8-484B2A96A14C}"/>
            </a:ext>
          </a:extLst>
        </xdr:cNvPr>
        <xdr:cNvCxnSpPr/>
      </xdr:nvCxnSpPr>
      <xdr:spPr>
        <a:xfrm flipV="1">
          <a:off x="14793595" y="4823469"/>
          <a:ext cx="1269" cy="120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32811</xdr:rowOff>
    </xdr:from>
    <xdr:ext cx="560923" cy="259045"/>
    <xdr:sp macro="" textlink="">
      <xdr:nvSpPr>
        <xdr:cNvPr id="122" name="債務償還比率最小値テキスト">
          <a:extLst>
            <a:ext uri="{FF2B5EF4-FFF2-40B4-BE49-F238E27FC236}">
              <a16:creationId xmlns:a16="http://schemas.microsoft.com/office/drawing/2014/main" id="{605FB0B2-B84D-4668-98B9-E1D11EE1F0D6}"/>
            </a:ext>
          </a:extLst>
        </xdr:cNvPr>
        <xdr:cNvSpPr txBox="1"/>
      </xdr:nvSpPr>
      <xdr:spPr>
        <a:xfrm>
          <a:off x="14846300" y="6033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28984</xdr:rowOff>
    </xdr:from>
    <xdr:to>
      <xdr:col>76</xdr:col>
      <xdr:colOff>111125</xdr:colOff>
      <xdr:row>35</xdr:row>
      <xdr:rowOff>28984</xdr:rowOff>
    </xdr:to>
    <xdr:cxnSp macro="">
      <xdr:nvCxnSpPr>
        <xdr:cNvPr id="123" name="直線コネクタ 122">
          <a:extLst>
            <a:ext uri="{FF2B5EF4-FFF2-40B4-BE49-F238E27FC236}">
              <a16:creationId xmlns:a16="http://schemas.microsoft.com/office/drawing/2014/main" id="{95EC9846-977D-4E99-B55E-2D9C7BEF24BD}"/>
            </a:ext>
          </a:extLst>
        </xdr:cNvPr>
        <xdr:cNvCxnSpPr/>
      </xdr:nvCxnSpPr>
      <xdr:spPr>
        <a:xfrm>
          <a:off x="14706600" y="6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140996</xdr:rowOff>
    </xdr:from>
    <xdr:ext cx="469744" cy="259045"/>
    <xdr:sp macro="" textlink="">
      <xdr:nvSpPr>
        <xdr:cNvPr id="124" name="債務償還比率最大値テキスト">
          <a:extLst>
            <a:ext uri="{FF2B5EF4-FFF2-40B4-BE49-F238E27FC236}">
              <a16:creationId xmlns:a16="http://schemas.microsoft.com/office/drawing/2014/main" id="{015AE71C-6AA8-4010-B3AF-DCD445C67441}"/>
            </a:ext>
          </a:extLst>
        </xdr:cNvPr>
        <xdr:cNvSpPr txBox="1"/>
      </xdr:nvSpPr>
      <xdr:spPr>
        <a:xfrm>
          <a:off x="14846300" y="459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22869</xdr:rowOff>
    </xdr:from>
    <xdr:to>
      <xdr:col>76</xdr:col>
      <xdr:colOff>111125</xdr:colOff>
      <xdr:row>28</xdr:row>
      <xdr:rowOff>22869</xdr:rowOff>
    </xdr:to>
    <xdr:cxnSp macro="">
      <xdr:nvCxnSpPr>
        <xdr:cNvPr id="125" name="直線コネクタ 124">
          <a:extLst>
            <a:ext uri="{FF2B5EF4-FFF2-40B4-BE49-F238E27FC236}">
              <a16:creationId xmlns:a16="http://schemas.microsoft.com/office/drawing/2014/main" id="{8CF93774-7D22-467F-B9F4-E162031BDB90}"/>
            </a:ext>
          </a:extLst>
        </xdr:cNvPr>
        <xdr:cNvCxnSpPr/>
      </xdr:nvCxnSpPr>
      <xdr:spPr>
        <a:xfrm>
          <a:off x="14706600" y="4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46372</xdr:rowOff>
    </xdr:from>
    <xdr:ext cx="560923" cy="259045"/>
    <xdr:sp macro="" textlink="">
      <xdr:nvSpPr>
        <xdr:cNvPr id="126" name="債務償還比率平均値テキスト">
          <a:extLst>
            <a:ext uri="{FF2B5EF4-FFF2-40B4-BE49-F238E27FC236}">
              <a16:creationId xmlns:a16="http://schemas.microsoft.com/office/drawing/2014/main" id="{39215310-882E-4AA3-AF66-2AF800B7F9D0}"/>
            </a:ext>
          </a:extLst>
        </xdr:cNvPr>
        <xdr:cNvSpPr txBox="1"/>
      </xdr:nvSpPr>
      <xdr:spPr>
        <a:xfrm>
          <a:off x="14846300" y="5361322"/>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67945</xdr:rowOff>
    </xdr:from>
    <xdr:to>
      <xdr:col>76</xdr:col>
      <xdr:colOff>73025</xdr:colOff>
      <xdr:row>31</xdr:row>
      <xdr:rowOff>169545</xdr:rowOff>
    </xdr:to>
    <xdr:sp macro="" textlink="">
      <xdr:nvSpPr>
        <xdr:cNvPr id="127" name="フローチャート: 判断 126">
          <a:extLst>
            <a:ext uri="{FF2B5EF4-FFF2-40B4-BE49-F238E27FC236}">
              <a16:creationId xmlns:a16="http://schemas.microsoft.com/office/drawing/2014/main" id="{807AF606-8D4D-4F7E-81D2-80D87531466F}"/>
            </a:ext>
          </a:extLst>
        </xdr:cNvPr>
        <xdr:cNvSpPr/>
      </xdr:nvSpPr>
      <xdr:spPr>
        <a:xfrm>
          <a:off x="14744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47670</xdr:rowOff>
    </xdr:from>
    <xdr:to>
      <xdr:col>72</xdr:col>
      <xdr:colOff>123825</xdr:colOff>
      <xdr:row>29</xdr:row>
      <xdr:rowOff>149270</xdr:rowOff>
    </xdr:to>
    <xdr:sp macro="" textlink="">
      <xdr:nvSpPr>
        <xdr:cNvPr id="128" name="フローチャート: 判断 127">
          <a:extLst>
            <a:ext uri="{FF2B5EF4-FFF2-40B4-BE49-F238E27FC236}">
              <a16:creationId xmlns:a16="http://schemas.microsoft.com/office/drawing/2014/main" id="{3157BBB0-3F1F-4B9C-8C5E-1E4260A3ACD4}"/>
            </a:ext>
          </a:extLst>
        </xdr:cNvPr>
        <xdr:cNvSpPr/>
      </xdr:nvSpPr>
      <xdr:spPr>
        <a:xfrm>
          <a:off x="14033500" y="501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124886</xdr:rowOff>
    </xdr:from>
    <xdr:to>
      <xdr:col>68</xdr:col>
      <xdr:colOff>123825</xdr:colOff>
      <xdr:row>33</xdr:row>
      <xdr:rowOff>55036</xdr:rowOff>
    </xdr:to>
    <xdr:sp macro="" textlink="">
      <xdr:nvSpPr>
        <xdr:cNvPr id="129" name="フローチャート: 判断 128">
          <a:extLst>
            <a:ext uri="{FF2B5EF4-FFF2-40B4-BE49-F238E27FC236}">
              <a16:creationId xmlns:a16="http://schemas.microsoft.com/office/drawing/2014/main" id="{4144512D-081D-4B98-8E38-8FC07660C201}"/>
            </a:ext>
          </a:extLst>
        </xdr:cNvPr>
        <xdr:cNvSpPr/>
      </xdr:nvSpPr>
      <xdr:spPr>
        <a:xfrm>
          <a:off x="13271500" y="561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31623</xdr:rowOff>
    </xdr:from>
    <xdr:to>
      <xdr:col>64</xdr:col>
      <xdr:colOff>123825</xdr:colOff>
      <xdr:row>33</xdr:row>
      <xdr:rowOff>133223</xdr:rowOff>
    </xdr:to>
    <xdr:sp macro="" textlink="">
      <xdr:nvSpPr>
        <xdr:cNvPr id="130" name="フローチャート: 判断 129">
          <a:extLst>
            <a:ext uri="{FF2B5EF4-FFF2-40B4-BE49-F238E27FC236}">
              <a16:creationId xmlns:a16="http://schemas.microsoft.com/office/drawing/2014/main" id="{6DB429EF-A585-48AD-B613-52ADC8E7106E}"/>
            </a:ext>
          </a:extLst>
        </xdr:cNvPr>
        <xdr:cNvSpPr/>
      </xdr:nvSpPr>
      <xdr:spPr>
        <a:xfrm>
          <a:off x="12509500" y="568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139691</xdr:rowOff>
    </xdr:from>
    <xdr:to>
      <xdr:col>60</xdr:col>
      <xdr:colOff>123825</xdr:colOff>
      <xdr:row>33</xdr:row>
      <xdr:rowOff>69841</xdr:rowOff>
    </xdr:to>
    <xdr:sp macro="" textlink="">
      <xdr:nvSpPr>
        <xdr:cNvPr id="131" name="フローチャート: 判断 130">
          <a:extLst>
            <a:ext uri="{FF2B5EF4-FFF2-40B4-BE49-F238E27FC236}">
              <a16:creationId xmlns:a16="http://schemas.microsoft.com/office/drawing/2014/main" id="{6516FB80-E606-4DD1-B45D-A857FE0BAC28}"/>
            </a:ext>
          </a:extLst>
        </xdr:cNvPr>
        <xdr:cNvSpPr/>
      </xdr:nvSpPr>
      <xdr:spPr>
        <a:xfrm>
          <a:off x="11747500" y="562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A5B7AC7-9CF1-44D6-99CF-FA705351A4D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745D7E5-E825-4748-A027-9C12B80FF3C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94F1653-42B7-43A7-9F5C-9FEDB59973A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DC482D8-4F3F-43DF-836E-8506121AFB76}"/>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6A2F0A2-CA1D-46E7-8094-CBC52C31AC8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55499</xdr:rowOff>
    </xdr:from>
    <xdr:to>
      <xdr:col>76</xdr:col>
      <xdr:colOff>73025</xdr:colOff>
      <xdr:row>28</xdr:row>
      <xdr:rowOff>157099</xdr:rowOff>
    </xdr:to>
    <xdr:sp macro="" textlink="">
      <xdr:nvSpPr>
        <xdr:cNvPr id="137" name="楕円 136">
          <a:extLst>
            <a:ext uri="{FF2B5EF4-FFF2-40B4-BE49-F238E27FC236}">
              <a16:creationId xmlns:a16="http://schemas.microsoft.com/office/drawing/2014/main" id="{691CA953-EBC9-433D-B45B-453C7D6B9E83}"/>
            </a:ext>
          </a:extLst>
        </xdr:cNvPr>
        <xdr:cNvSpPr/>
      </xdr:nvSpPr>
      <xdr:spPr>
        <a:xfrm>
          <a:off x="14744700" y="48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141876</xdr:rowOff>
    </xdr:from>
    <xdr:ext cx="469744" cy="259045"/>
    <xdr:sp macro="" textlink="">
      <xdr:nvSpPr>
        <xdr:cNvPr id="138" name="債務償還比率該当値テキスト">
          <a:extLst>
            <a:ext uri="{FF2B5EF4-FFF2-40B4-BE49-F238E27FC236}">
              <a16:creationId xmlns:a16="http://schemas.microsoft.com/office/drawing/2014/main" id="{54C55E22-40D4-403B-AC47-E2BFECD8C07C}"/>
            </a:ext>
          </a:extLst>
        </xdr:cNvPr>
        <xdr:cNvSpPr txBox="1"/>
      </xdr:nvSpPr>
      <xdr:spPr>
        <a:xfrm>
          <a:off x="14846300" y="477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154124</xdr:rowOff>
    </xdr:from>
    <xdr:to>
      <xdr:col>72</xdr:col>
      <xdr:colOff>123825</xdr:colOff>
      <xdr:row>27</xdr:row>
      <xdr:rowOff>84274</xdr:rowOff>
    </xdr:to>
    <xdr:sp macro="" textlink="">
      <xdr:nvSpPr>
        <xdr:cNvPr id="139" name="楕円 138">
          <a:extLst>
            <a:ext uri="{FF2B5EF4-FFF2-40B4-BE49-F238E27FC236}">
              <a16:creationId xmlns:a16="http://schemas.microsoft.com/office/drawing/2014/main" id="{025D7548-9AB7-49C8-9989-B6423936334C}"/>
            </a:ext>
          </a:extLst>
        </xdr:cNvPr>
        <xdr:cNvSpPr/>
      </xdr:nvSpPr>
      <xdr:spPr>
        <a:xfrm>
          <a:off x="14033500" y="46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33474</xdr:rowOff>
    </xdr:from>
    <xdr:to>
      <xdr:col>76</xdr:col>
      <xdr:colOff>22225</xdr:colOff>
      <xdr:row>28</xdr:row>
      <xdr:rowOff>106299</xdr:rowOff>
    </xdr:to>
    <xdr:cxnSp macro="">
      <xdr:nvCxnSpPr>
        <xdr:cNvPr id="140" name="直線コネクタ 139">
          <a:extLst>
            <a:ext uri="{FF2B5EF4-FFF2-40B4-BE49-F238E27FC236}">
              <a16:creationId xmlns:a16="http://schemas.microsoft.com/office/drawing/2014/main" id="{6B3F6C7D-0D14-4F79-B21C-846D97A5E7A6}"/>
            </a:ext>
          </a:extLst>
        </xdr:cNvPr>
        <xdr:cNvCxnSpPr/>
      </xdr:nvCxnSpPr>
      <xdr:spPr>
        <a:xfrm>
          <a:off x="14084300" y="4662624"/>
          <a:ext cx="711200" cy="2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145941</xdr:rowOff>
    </xdr:from>
    <xdr:to>
      <xdr:col>68</xdr:col>
      <xdr:colOff>123825</xdr:colOff>
      <xdr:row>31</xdr:row>
      <xdr:rowOff>76091</xdr:rowOff>
    </xdr:to>
    <xdr:sp macro="" textlink="">
      <xdr:nvSpPr>
        <xdr:cNvPr id="141" name="楕円 140">
          <a:extLst>
            <a:ext uri="{FF2B5EF4-FFF2-40B4-BE49-F238E27FC236}">
              <a16:creationId xmlns:a16="http://schemas.microsoft.com/office/drawing/2014/main" id="{4C2B5E39-4774-46B7-B81C-D2F660C7AFB1}"/>
            </a:ext>
          </a:extLst>
        </xdr:cNvPr>
        <xdr:cNvSpPr/>
      </xdr:nvSpPr>
      <xdr:spPr>
        <a:xfrm>
          <a:off x="13271500" y="528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33474</xdr:rowOff>
    </xdr:from>
    <xdr:to>
      <xdr:col>72</xdr:col>
      <xdr:colOff>73025</xdr:colOff>
      <xdr:row>31</xdr:row>
      <xdr:rowOff>25291</xdr:rowOff>
    </xdr:to>
    <xdr:cxnSp macro="">
      <xdr:nvCxnSpPr>
        <xdr:cNvPr id="142" name="直線コネクタ 141">
          <a:extLst>
            <a:ext uri="{FF2B5EF4-FFF2-40B4-BE49-F238E27FC236}">
              <a16:creationId xmlns:a16="http://schemas.microsoft.com/office/drawing/2014/main" id="{CDBE2B03-BF4F-4699-AE04-ECC7943B4E53}"/>
            </a:ext>
          </a:extLst>
        </xdr:cNvPr>
        <xdr:cNvCxnSpPr/>
      </xdr:nvCxnSpPr>
      <xdr:spPr>
        <a:xfrm flipV="1">
          <a:off x="13322300" y="4662624"/>
          <a:ext cx="762000" cy="6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90152</xdr:rowOff>
    </xdr:from>
    <xdr:to>
      <xdr:col>64</xdr:col>
      <xdr:colOff>123825</xdr:colOff>
      <xdr:row>32</xdr:row>
      <xdr:rowOff>20302</xdr:rowOff>
    </xdr:to>
    <xdr:sp macro="" textlink="">
      <xdr:nvSpPr>
        <xdr:cNvPr id="143" name="楕円 142">
          <a:extLst>
            <a:ext uri="{FF2B5EF4-FFF2-40B4-BE49-F238E27FC236}">
              <a16:creationId xmlns:a16="http://schemas.microsoft.com/office/drawing/2014/main" id="{08284F85-6056-481D-86C5-06CB5FACF9CB}"/>
            </a:ext>
          </a:extLst>
        </xdr:cNvPr>
        <xdr:cNvSpPr/>
      </xdr:nvSpPr>
      <xdr:spPr>
        <a:xfrm>
          <a:off x="12509500" y="5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25291</xdr:rowOff>
    </xdr:from>
    <xdr:to>
      <xdr:col>68</xdr:col>
      <xdr:colOff>73025</xdr:colOff>
      <xdr:row>31</xdr:row>
      <xdr:rowOff>140952</xdr:rowOff>
    </xdr:to>
    <xdr:cxnSp macro="">
      <xdr:nvCxnSpPr>
        <xdr:cNvPr id="144" name="直線コネクタ 143">
          <a:extLst>
            <a:ext uri="{FF2B5EF4-FFF2-40B4-BE49-F238E27FC236}">
              <a16:creationId xmlns:a16="http://schemas.microsoft.com/office/drawing/2014/main" id="{423517F2-3D35-43CE-B5C7-D58623D2C36C}"/>
            </a:ext>
          </a:extLst>
        </xdr:cNvPr>
        <xdr:cNvCxnSpPr/>
      </xdr:nvCxnSpPr>
      <xdr:spPr>
        <a:xfrm flipV="1">
          <a:off x="12560300" y="5340241"/>
          <a:ext cx="762000" cy="1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30933</xdr:rowOff>
    </xdr:from>
    <xdr:to>
      <xdr:col>60</xdr:col>
      <xdr:colOff>123825</xdr:colOff>
      <xdr:row>31</xdr:row>
      <xdr:rowOff>132533</xdr:rowOff>
    </xdr:to>
    <xdr:sp macro="" textlink="">
      <xdr:nvSpPr>
        <xdr:cNvPr id="145" name="楕円 144">
          <a:extLst>
            <a:ext uri="{FF2B5EF4-FFF2-40B4-BE49-F238E27FC236}">
              <a16:creationId xmlns:a16="http://schemas.microsoft.com/office/drawing/2014/main" id="{70A43877-EFC1-42F9-8E73-C7B04CA848D6}"/>
            </a:ext>
          </a:extLst>
        </xdr:cNvPr>
        <xdr:cNvSpPr/>
      </xdr:nvSpPr>
      <xdr:spPr>
        <a:xfrm>
          <a:off x="11747500" y="534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81733</xdr:rowOff>
    </xdr:from>
    <xdr:to>
      <xdr:col>64</xdr:col>
      <xdr:colOff>73025</xdr:colOff>
      <xdr:row>31</xdr:row>
      <xdr:rowOff>140952</xdr:rowOff>
    </xdr:to>
    <xdr:cxnSp macro="">
      <xdr:nvCxnSpPr>
        <xdr:cNvPr id="146" name="直線コネクタ 145">
          <a:extLst>
            <a:ext uri="{FF2B5EF4-FFF2-40B4-BE49-F238E27FC236}">
              <a16:creationId xmlns:a16="http://schemas.microsoft.com/office/drawing/2014/main" id="{C0464686-40B4-425E-9476-2D4F5D67A5A7}"/>
            </a:ext>
          </a:extLst>
        </xdr:cNvPr>
        <xdr:cNvCxnSpPr/>
      </xdr:nvCxnSpPr>
      <xdr:spPr>
        <a:xfrm>
          <a:off x="11798300" y="5396683"/>
          <a:ext cx="762000" cy="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140397</xdr:rowOff>
    </xdr:from>
    <xdr:ext cx="469744" cy="259045"/>
    <xdr:sp macro="" textlink="">
      <xdr:nvSpPr>
        <xdr:cNvPr id="147" name="n_1aveValue債務償還比率">
          <a:extLst>
            <a:ext uri="{FF2B5EF4-FFF2-40B4-BE49-F238E27FC236}">
              <a16:creationId xmlns:a16="http://schemas.microsoft.com/office/drawing/2014/main" id="{EDDB5B53-3CC7-467C-8204-A4432A6503A0}"/>
            </a:ext>
          </a:extLst>
        </xdr:cNvPr>
        <xdr:cNvSpPr txBox="1"/>
      </xdr:nvSpPr>
      <xdr:spPr>
        <a:xfrm>
          <a:off x="13836727" y="511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46163</xdr:rowOff>
    </xdr:from>
    <xdr:ext cx="560923" cy="259045"/>
    <xdr:sp macro="" textlink="">
      <xdr:nvSpPr>
        <xdr:cNvPr id="148" name="n_2aveValue債務償還比率">
          <a:extLst>
            <a:ext uri="{FF2B5EF4-FFF2-40B4-BE49-F238E27FC236}">
              <a16:creationId xmlns:a16="http://schemas.microsoft.com/office/drawing/2014/main" id="{BF51792B-D096-4BBB-9056-3794B58CF90F}"/>
            </a:ext>
          </a:extLst>
        </xdr:cNvPr>
        <xdr:cNvSpPr txBox="1"/>
      </xdr:nvSpPr>
      <xdr:spPr>
        <a:xfrm>
          <a:off x="13041838" y="57040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124350</xdr:rowOff>
    </xdr:from>
    <xdr:ext cx="560923" cy="259045"/>
    <xdr:sp macro="" textlink="">
      <xdr:nvSpPr>
        <xdr:cNvPr id="149" name="n_3aveValue債務償還比率">
          <a:extLst>
            <a:ext uri="{FF2B5EF4-FFF2-40B4-BE49-F238E27FC236}">
              <a16:creationId xmlns:a16="http://schemas.microsoft.com/office/drawing/2014/main" id="{E099AA30-A474-451B-AC7A-1B9BE90756BC}"/>
            </a:ext>
          </a:extLst>
        </xdr:cNvPr>
        <xdr:cNvSpPr txBox="1"/>
      </xdr:nvSpPr>
      <xdr:spPr>
        <a:xfrm>
          <a:off x="12279838" y="57822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60968</xdr:rowOff>
    </xdr:from>
    <xdr:ext cx="560923" cy="259045"/>
    <xdr:sp macro="" textlink="">
      <xdr:nvSpPr>
        <xdr:cNvPr id="150" name="n_4aveValue債務償還比率">
          <a:extLst>
            <a:ext uri="{FF2B5EF4-FFF2-40B4-BE49-F238E27FC236}">
              <a16:creationId xmlns:a16="http://schemas.microsoft.com/office/drawing/2014/main" id="{9091340F-E383-40CD-9F0E-7E012FB64A5F}"/>
            </a:ext>
          </a:extLst>
        </xdr:cNvPr>
        <xdr:cNvSpPr txBox="1"/>
      </xdr:nvSpPr>
      <xdr:spPr>
        <a:xfrm>
          <a:off x="11517838" y="57188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100801</xdr:rowOff>
    </xdr:from>
    <xdr:ext cx="469744" cy="259045"/>
    <xdr:sp macro="" textlink="">
      <xdr:nvSpPr>
        <xdr:cNvPr id="151" name="n_1mainValue債務償還比率">
          <a:extLst>
            <a:ext uri="{FF2B5EF4-FFF2-40B4-BE49-F238E27FC236}">
              <a16:creationId xmlns:a16="http://schemas.microsoft.com/office/drawing/2014/main" id="{306AAE84-6BE5-4A87-AC46-695913E4A9CB}"/>
            </a:ext>
          </a:extLst>
        </xdr:cNvPr>
        <xdr:cNvSpPr txBox="1"/>
      </xdr:nvSpPr>
      <xdr:spPr>
        <a:xfrm>
          <a:off x="13836727" y="438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92618</xdr:rowOff>
    </xdr:from>
    <xdr:ext cx="560923" cy="259045"/>
    <xdr:sp macro="" textlink="">
      <xdr:nvSpPr>
        <xdr:cNvPr id="152" name="n_2mainValue債務償還比率">
          <a:extLst>
            <a:ext uri="{FF2B5EF4-FFF2-40B4-BE49-F238E27FC236}">
              <a16:creationId xmlns:a16="http://schemas.microsoft.com/office/drawing/2014/main" id="{FC1F1580-05A7-4598-9192-1A2926915AF4}"/>
            </a:ext>
          </a:extLst>
        </xdr:cNvPr>
        <xdr:cNvSpPr txBox="1"/>
      </xdr:nvSpPr>
      <xdr:spPr>
        <a:xfrm>
          <a:off x="13041838" y="50646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36829</xdr:rowOff>
    </xdr:from>
    <xdr:ext cx="560923" cy="259045"/>
    <xdr:sp macro="" textlink="">
      <xdr:nvSpPr>
        <xdr:cNvPr id="153" name="n_3mainValue債務償還比率">
          <a:extLst>
            <a:ext uri="{FF2B5EF4-FFF2-40B4-BE49-F238E27FC236}">
              <a16:creationId xmlns:a16="http://schemas.microsoft.com/office/drawing/2014/main" id="{8337C1DE-2001-47EB-9118-B8E1789C7322}"/>
            </a:ext>
          </a:extLst>
        </xdr:cNvPr>
        <xdr:cNvSpPr txBox="1"/>
      </xdr:nvSpPr>
      <xdr:spPr>
        <a:xfrm>
          <a:off x="12279838" y="51803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149060</xdr:rowOff>
    </xdr:from>
    <xdr:ext cx="560923" cy="259045"/>
    <xdr:sp macro="" textlink="">
      <xdr:nvSpPr>
        <xdr:cNvPr id="154" name="n_4mainValue債務償還比率">
          <a:extLst>
            <a:ext uri="{FF2B5EF4-FFF2-40B4-BE49-F238E27FC236}">
              <a16:creationId xmlns:a16="http://schemas.microsoft.com/office/drawing/2014/main" id="{0E12AE36-AB6A-43E0-864D-61A7F30F9EAF}"/>
            </a:ext>
          </a:extLst>
        </xdr:cNvPr>
        <xdr:cNvSpPr txBox="1"/>
      </xdr:nvSpPr>
      <xdr:spPr>
        <a:xfrm>
          <a:off x="11517838" y="51211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D892005F-9C2B-46D1-803F-7D1C8D07E6CE}"/>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37F75D7C-AEE7-4D4D-B898-F3BEE09D8F92}"/>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47F6BD5F-748F-4203-9622-6CE4E99B696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336925D7-98E8-4CD6-89F2-DCA9DD9E8BD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4584192C-D7CA-45E6-9C51-92642E24E74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9793B1B8-9447-42CC-864E-D996235E582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F60518-DD6A-423B-ABCE-30016662CA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09EE6A-7B06-4487-A4E5-0BA90E5C6B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660D17-A6C1-4FA4-B21F-1A82382EB6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F3CFC4-F6F7-4E8C-A4E4-2B94807D34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A5A707-8188-41E5-998C-9B189B1FF1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9CA54B1-BDAE-41EE-A3CE-92EAE96CC9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E6E71D-E941-430F-AA3A-922154664F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E976BA-A341-4ED5-A586-AC665DF742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289E5E-A5B2-4F0E-9A32-3759C1CA4C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13CC2D-BC19-4177-939A-FAB7A9278A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A893B5-CA9A-4908-AA0F-DDB2C54A46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37C8F5-0EDD-4804-AD9B-967C1544E6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6BC0B8-3B1B-44D9-82B7-B075074BAA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82EDAC8-34B7-4AF1-8F36-CC7A081D16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A75CE2D-AD45-4966-8A64-5D4C8AD69A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5BA9DE2-51B7-4931-9F64-BB67A06C26D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8FB7EF-8432-4E83-A90E-A65643E617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27D3AAD-30B9-47A6-8E2E-FFF21F5A8C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782BCB4-2CAA-4EDA-82F5-AE8E0C3DFF1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21A748-114E-4418-8980-71E7EEB516B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D591D1-1592-49B9-AE28-9DBC66ED9E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217A14-D344-4DE0-BEAA-6ED9290B17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211250-DB55-43C3-BDA6-9C8B1D16A9B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65F5660-B73B-45F2-A52E-8A6EA847DD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F14642B-9598-430B-9336-F92C7B2659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05A44E7-57BB-4463-B2A6-FDBEFEA43C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DD8144-45D1-4BD1-8481-9C9C8D073D7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B8FD64D-C486-45A3-B6EE-6066C3BF3546}"/>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1B3D1963-6C9D-4382-8271-B9428E29B3A7}"/>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3BC8DC50-DF1B-4084-8684-83616D3731AE}"/>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B059B1A-7B3A-416B-8098-3D4073E9CB69}"/>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7DE7B2E2-D59D-4176-A9F0-F0D58DF0EEF6}"/>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3E9905C-C6B2-45E1-BDFC-8D13FF66CC3B}"/>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0133C4CD-BA9B-4611-864C-725D089E76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567BDB56-2DF8-4B8E-A4B7-72123696E2B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AFA1CC71-D3C7-41A8-B930-CC09EE1E837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9226D3C1-624C-4384-87B3-29A0AB8801D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214B8AD8-97A5-4189-8483-47C28A2E5EB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193EA3-8FA2-4F21-8002-99FC976D538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422F43-7B79-4232-921B-6A4E0D5F582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82B1DD-E1E7-4FFA-B0B3-8A9AC253DF4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79BDA0-D4F5-4221-A744-ED283C30DCD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646759-4542-4742-A71F-9D1652328BC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20A468AB-F934-4421-990D-109C22B525F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1A90F5C-6FA7-4CD8-BBBF-240ADB0F07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EA1BC13-A00D-40DA-B27E-50543302B63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601F95-2809-45B7-B7AA-C2E6B49F6B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ADA1ACA-202E-4024-8225-A1ACE63D9D5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57A5879-5295-4187-87AB-33196EAE564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994171A-CCE1-4722-A515-94C7C4AE1CA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E10C14-7322-495D-9ECE-713775360E0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89EAE76-DB0D-43DD-B98A-3B9A08C906A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00CC102-12BE-407D-906A-F09683AA95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E0F4351F-D929-4A99-8272-A778315D0CB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D08E40-AC29-4CE3-9519-B39284559A2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7C83B858-9217-4E72-81B0-16A691F6CA2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3D3BF5B-BC61-485A-A956-A4108D878B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146413</xdr:rowOff>
    </xdr:from>
    <xdr:to>
      <xdr:col>24</xdr:col>
      <xdr:colOff>62865</xdr:colOff>
      <xdr:row>41</xdr:row>
      <xdr:rowOff>54973</xdr:rowOff>
    </xdr:to>
    <xdr:cxnSp macro="">
      <xdr:nvCxnSpPr>
        <xdr:cNvPr id="59" name="直線コネクタ 58">
          <a:extLst>
            <a:ext uri="{FF2B5EF4-FFF2-40B4-BE49-F238E27FC236}">
              <a16:creationId xmlns:a16="http://schemas.microsoft.com/office/drawing/2014/main" id="{66DAC580-06CF-4BA2-9730-F67F01109F4B}"/>
            </a:ext>
          </a:extLst>
        </xdr:cNvPr>
        <xdr:cNvCxnSpPr/>
      </xdr:nvCxnSpPr>
      <xdr:spPr>
        <a:xfrm flipV="1">
          <a:off x="4633595" y="5804263"/>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58800</xdr:rowOff>
    </xdr:from>
    <xdr:ext cx="405111" cy="259045"/>
    <xdr:sp macro="" textlink="">
      <xdr:nvSpPr>
        <xdr:cNvPr id="60" name="【道路】&#10;有形固定資産減価償却率最小値テキスト">
          <a:extLst>
            <a:ext uri="{FF2B5EF4-FFF2-40B4-BE49-F238E27FC236}">
              <a16:creationId xmlns:a16="http://schemas.microsoft.com/office/drawing/2014/main" id="{FEEA8DD5-396C-4C8F-A8D5-AC27B793CAC8}"/>
            </a:ext>
          </a:extLst>
        </xdr:cNvPr>
        <xdr:cNvSpPr txBox="1"/>
      </xdr:nvSpPr>
      <xdr:spPr>
        <a:xfrm>
          <a:off x="4686300" y="708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54973</xdr:rowOff>
    </xdr:from>
    <xdr:to>
      <xdr:col>24</xdr:col>
      <xdr:colOff>152400</xdr:colOff>
      <xdr:row>41</xdr:row>
      <xdr:rowOff>54973</xdr:rowOff>
    </xdr:to>
    <xdr:cxnSp macro="">
      <xdr:nvCxnSpPr>
        <xdr:cNvPr id="61" name="直線コネクタ 60">
          <a:extLst>
            <a:ext uri="{FF2B5EF4-FFF2-40B4-BE49-F238E27FC236}">
              <a16:creationId xmlns:a16="http://schemas.microsoft.com/office/drawing/2014/main" id="{1E0B51FC-FAB8-43EA-BFDB-28B0966F980A}"/>
            </a:ext>
          </a:extLst>
        </xdr:cNvPr>
        <xdr:cNvCxnSpPr/>
      </xdr:nvCxnSpPr>
      <xdr:spPr>
        <a:xfrm>
          <a:off x="4546600" y="708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93090</xdr:rowOff>
    </xdr:from>
    <xdr:ext cx="405111" cy="259045"/>
    <xdr:sp macro="" textlink="">
      <xdr:nvSpPr>
        <xdr:cNvPr id="62" name="【道路】&#10;有形固定資産減価償却率最大値テキスト">
          <a:extLst>
            <a:ext uri="{FF2B5EF4-FFF2-40B4-BE49-F238E27FC236}">
              <a16:creationId xmlns:a16="http://schemas.microsoft.com/office/drawing/2014/main" id="{D4EF6340-EF4C-4BF1-A19A-58B27738B854}"/>
            </a:ext>
          </a:extLst>
        </xdr:cNvPr>
        <xdr:cNvSpPr txBox="1"/>
      </xdr:nvSpPr>
      <xdr:spPr>
        <a:xfrm>
          <a:off x="4686300" y="55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3" name="直線コネクタ 62">
          <a:extLst>
            <a:ext uri="{FF2B5EF4-FFF2-40B4-BE49-F238E27FC236}">
              <a16:creationId xmlns:a16="http://schemas.microsoft.com/office/drawing/2014/main" id="{572E7B03-3116-4A1E-B0AC-3C052D284CBB}"/>
            </a:ext>
          </a:extLst>
        </xdr:cNvPr>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43378</xdr:rowOff>
    </xdr:from>
    <xdr:ext cx="405111" cy="259045"/>
    <xdr:sp macro="" textlink="">
      <xdr:nvSpPr>
        <xdr:cNvPr id="64" name="【道路】&#10;有形固定資産減価償却率平均値テキスト">
          <a:extLst>
            <a:ext uri="{FF2B5EF4-FFF2-40B4-BE49-F238E27FC236}">
              <a16:creationId xmlns:a16="http://schemas.microsoft.com/office/drawing/2014/main" id="{B074141A-19FA-41A4-AA96-953C18E754D0}"/>
            </a:ext>
          </a:extLst>
        </xdr:cNvPr>
        <xdr:cNvSpPr txBox="1"/>
      </xdr:nvSpPr>
      <xdr:spPr>
        <a:xfrm>
          <a:off x="4686300" y="621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20501</xdr:rowOff>
    </xdr:from>
    <xdr:to>
      <xdr:col>24</xdr:col>
      <xdr:colOff>114300</xdr:colOff>
      <xdr:row>37</xdr:row>
      <xdr:rowOff>122101</xdr:rowOff>
    </xdr:to>
    <xdr:sp macro="" textlink="">
      <xdr:nvSpPr>
        <xdr:cNvPr id="65" name="フローチャート: 判断 64">
          <a:extLst>
            <a:ext uri="{FF2B5EF4-FFF2-40B4-BE49-F238E27FC236}">
              <a16:creationId xmlns:a16="http://schemas.microsoft.com/office/drawing/2014/main" id="{BF5C10DD-2886-49FB-8707-082BC97C90CF}"/>
            </a:ext>
          </a:extLst>
        </xdr:cNvPr>
        <xdr:cNvSpPr/>
      </xdr:nvSpPr>
      <xdr:spPr>
        <a:xfrm>
          <a:off x="4584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136434</xdr:rowOff>
    </xdr:from>
    <xdr:to>
      <xdr:col>20</xdr:col>
      <xdr:colOff>38100</xdr:colOff>
      <xdr:row>37</xdr:row>
      <xdr:rowOff>66584</xdr:rowOff>
    </xdr:to>
    <xdr:sp macro="" textlink="">
      <xdr:nvSpPr>
        <xdr:cNvPr id="66" name="フローチャート: 判断 65">
          <a:extLst>
            <a:ext uri="{FF2B5EF4-FFF2-40B4-BE49-F238E27FC236}">
              <a16:creationId xmlns:a16="http://schemas.microsoft.com/office/drawing/2014/main" id="{FA5DA711-5B8E-40A8-B768-6A31A2676E91}"/>
            </a:ext>
          </a:extLst>
        </xdr:cNvPr>
        <xdr:cNvSpPr/>
      </xdr:nvSpPr>
      <xdr:spPr>
        <a:xfrm>
          <a:off x="3746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160927</xdr:rowOff>
    </xdr:from>
    <xdr:to>
      <xdr:col>15</xdr:col>
      <xdr:colOff>101600</xdr:colOff>
      <xdr:row>36</xdr:row>
      <xdr:rowOff>91077</xdr:rowOff>
    </xdr:to>
    <xdr:sp macro="" textlink="">
      <xdr:nvSpPr>
        <xdr:cNvPr id="67" name="フローチャート: 判断 66">
          <a:extLst>
            <a:ext uri="{FF2B5EF4-FFF2-40B4-BE49-F238E27FC236}">
              <a16:creationId xmlns:a16="http://schemas.microsoft.com/office/drawing/2014/main" id="{447C6366-52B7-4417-8290-2CFB7B8AF05F}"/>
            </a:ext>
          </a:extLst>
        </xdr:cNvPr>
        <xdr:cNvSpPr/>
      </xdr:nvSpPr>
      <xdr:spPr>
        <a:xfrm>
          <a:off x="285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111942</xdr:rowOff>
    </xdr:from>
    <xdr:to>
      <xdr:col>10</xdr:col>
      <xdr:colOff>165100</xdr:colOff>
      <xdr:row>36</xdr:row>
      <xdr:rowOff>42092</xdr:rowOff>
    </xdr:to>
    <xdr:sp macro="" textlink="">
      <xdr:nvSpPr>
        <xdr:cNvPr id="68" name="フローチャート: 判断 67">
          <a:extLst>
            <a:ext uri="{FF2B5EF4-FFF2-40B4-BE49-F238E27FC236}">
              <a16:creationId xmlns:a16="http://schemas.microsoft.com/office/drawing/2014/main" id="{28B8B0E1-F0DD-460A-A20B-68F1183926D4}"/>
            </a:ext>
          </a:extLst>
        </xdr:cNvPr>
        <xdr:cNvSpPr/>
      </xdr:nvSpPr>
      <xdr:spPr>
        <a:xfrm>
          <a:off x="1968500" y="611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62956</xdr:rowOff>
    </xdr:from>
    <xdr:to>
      <xdr:col>6</xdr:col>
      <xdr:colOff>38100</xdr:colOff>
      <xdr:row>35</xdr:row>
      <xdr:rowOff>164556</xdr:rowOff>
    </xdr:to>
    <xdr:sp macro="" textlink="">
      <xdr:nvSpPr>
        <xdr:cNvPr id="69" name="フローチャート: 判断 68">
          <a:extLst>
            <a:ext uri="{FF2B5EF4-FFF2-40B4-BE49-F238E27FC236}">
              <a16:creationId xmlns:a16="http://schemas.microsoft.com/office/drawing/2014/main" id="{ECF2F3C2-CB20-42D0-BFF2-F2818A393D23}"/>
            </a:ext>
          </a:extLst>
        </xdr:cNvPr>
        <xdr:cNvSpPr/>
      </xdr:nvSpPr>
      <xdr:spPr>
        <a:xfrm>
          <a:off x="1079500" y="606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2F10419-57CD-4097-8D64-93F448EBE6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D7FA0E-9019-42C4-8E8E-74EBB6AC798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34BD17-7167-459A-A9F3-24214CAF62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1CF5D6-8299-4F33-8EE0-0479EFC8E7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AC5C9F35-0603-44DF-8ED3-30E9746872B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75" name="楕円 74">
          <a:extLst>
            <a:ext uri="{FF2B5EF4-FFF2-40B4-BE49-F238E27FC236}">
              <a16:creationId xmlns:a16="http://schemas.microsoft.com/office/drawing/2014/main" id="{9E779158-6DAC-4913-825C-210AFEB453B3}"/>
            </a:ext>
          </a:extLst>
        </xdr:cNvPr>
        <xdr:cNvSpPr/>
      </xdr:nvSpPr>
      <xdr:spPr>
        <a:xfrm>
          <a:off x="4584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26687</xdr:rowOff>
    </xdr:from>
    <xdr:ext cx="405111" cy="259045"/>
    <xdr:sp macro="" textlink="">
      <xdr:nvSpPr>
        <xdr:cNvPr id="76" name="【道路】&#10;有形固定資産減価償却率該当値テキスト">
          <a:extLst>
            <a:ext uri="{FF2B5EF4-FFF2-40B4-BE49-F238E27FC236}">
              <a16:creationId xmlns:a16="http://schemas.microsoft.com/office/drawing/2014/main" id="{DF215378-FC66-46C2-81BF-48DDA6FE24BF}"/>
            </a:ext>
          </a:extLst>
        </xdr:cNvPr>
        <xdr:cNvSpPr txBox="1"/>
      </xdr:nvSpPr>
      <xdr:spPr>
        <a:xfrm>
          <a:off x="46863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100512</xdr:rowOff>
    </xdr:from>
    <xdr:to>
      <xdr:col>20</xdr:col>
      <xdr:colOff>38100</xdr:colOff>
      <xdr:row>39</xdr:row>
      <xdr:rowOff>30662</xdr:rowOff>
    </xdr:to>
    <xdr:sp macro="" textlink="">
      <xdr:nvSpPr>
        <xdr:cNvPr id="77" name="楕円 76">
          <a:extLst>
            <a:ext uri="{FF2B5EF4-FFF2-40B4-BE49-F238E27FC236}">
              <a16:creationId xmlns:a16="http://schemas.microsoft.com/office/drawing/2014/main" id="{9D1424C1-477A-445F-A9BA-6F2E37F346AA}"/>
            </a:ext>
          </a:extLst>
        </xdr:cNvPr>
        <xdr:cNvSpPr/>
      </xdr:nvSpPr>
      <xdr:spPr>
        <a:xfrm>
          <a:off x="3746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151312</xdr:rowOff>
    </xdr:to>
    <xdr:cxnSp macro="">
      <xdr:nvCxnSpPr>
        <xdr:cNvPr id="78" name="直線コネクタ 77">
          <a:extLst>
            <a:ext uri="{FF2B5EF4-FFF2-40B4-BE49-F238E27FC236}">
              <a16:creationId xmlns:a16="http://schemas.microsoft.com/office/drawing/2014/main" id="{2457EC01-3A97-40B6-9953-1FAB373B715A}"/>
            </a:ext>
          </a:extLst>
        </xdr:cNvPr>
        <xdr:cNvCxnSpPr/>
      </xdr:nvCxnSpPr>
      <xdr:spPr>
        <a:xfrm flipV="1">
          <a:off x="3797300" y="6614160"/>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7438</xdr:rowOff>
    </xdr:from>
    <xdr:to>
      <xdr:col>15</xdr:col>
      <xdr:colOff>101600</xdr:colOff>
      <xdr:row>39</xdr:row>
      <xdr:rowOff>109038</xdr:rowOff>
    </xdr:to>
    <xdr:sp macro="" textlink="">
      <xdr:nvSpPr>
        <xdr:cNvPr id="79" name="楕円 78">
          <a:extLst>
            <a:ext uri="{FF2B5EF4-FFF2-40B4-BE49-F238E27FC236}">
              <a16:creationId xmlns:a16="http://schemas.microsoft.com/office/drawing/2014/main" id="{E33E5E4F-F2F0-4241-A0F9-92D707EDBCB9}"/>
            </a:ext>
          </a:extLst>
        </xdr:cNvPr>
        <xdr:cNvSpPr/>
      </xdr:nvSpPr>
      <xdr:spPr>
        <a:xfrm>
          <a:off x="2857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58238</xdr:rowOff>
    </xdr:to>
    <xdr:cxnSp macro="">
      <xdr:nvCxnSpPr>
        <xdr:cNvPr id="80" name="直線コネクタ 79">
          <a:extLst>
            <a:ext uri="{FF2B5EF4-FFF2-40B4-BE49-F238E27FC236}">
              <a16:creationId xmlns:a16="http://schemas.microsoft.com/office/drawing/2014/main" id="{CE95011C-C98C-41F4-A3BF-81C018988A2F}"/>
            </a:ext>
          </a:extLst>
        </xdr:cNvPr>
        <xdr:cNvCxnSpPr/>
      </xdr:nvCxnSpPr>
      <xdr:spPr>
        <a:xfrm flipV="1">
          <a:off x="2908300" y="66664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83111</xdr:rowOff>
    </xdr:from>
    <xdr:ext cx="405111" cy="259045"/>
    <xdr:sp macro="" textlink="">
      <xdr:nvSpPr>
        <xdr:cNvPr id="81" name="n_1aveValue【道路】&#10;有形固定資産減価償却率">
          <a:extLst>
            <a:ext uri="{FF2B5EF4-FFF2-40B4-BE49-F238E27FC236}">
              <a16:creationId xmlns:a16="http://schemas.microsoft.com/office/drawing/2014/main" id="{C39538FE-6DF6-4112-B60C-757F25850301}"/>
            </a:ext>
          </a:extLst>
        </xdr:cNvPr>
        <xdr:cNvSpPr txBox="1"/>
      </xdr:nvSpPr>
      <xdr:spPr>
        <a:xfrm>
          <a:off x="3582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107604</xdr:rowOff>
    </xdr:from>
    <xdr:ext cx="405111" cy="259045"/>
    <xdr:sp macro="" textlink="">
      <xdr:nvSpPr>
        <xdr:cNvPr id="82" name="n_2aveValue【道路】&#10;有形固定資産減価償却率">
          <a:extLst>
            <a:ext uri="{FF2B5EF4-FFF2-40B4-BE49-F238E27FC236}">
              <a16:creationId xmlns:a16="http://schemas.microsoft.com/office/drawing/2014/main" id="{C94DDD7F-0013-474E-BE06-FDD7F313873D}"/>
            </a:ext>
          </a:extLst>
        </xdr:cNvPr>
        <xdr:cNvSpPr txBox="1"/>
      </xdr:nvSpPr>
      <xdr:spPr>
        <a:xfrm>
          <a:off x="27057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58619</xdr:rowOff>
    </xdr:from>
    <xdr:ext cx="405111" cy="259045"/>
    <xdr:sp macro="" textlink="">
      <xdr:nvSpPr>
        <xdr:cNvPr id="83" name="n_3aveValue【道路】&#10;有形固定資産減価償却率">
          <a:extLst>
            <a:ext uri="{FF2B5EF4-FFF2-40B4-BE49-F238E27FC236}">
              <a16:creationId xmlns:a16="http://schemas.microsoft.com/office/drawing/2014/main" id="{6963F7F6-AB8F-4F6C-9AFD-D5608DC0E50F}"/>
            </a:ext>
          </a:extLst>
        </xdr:cNvPr>
        <xdr:cNvSpPr txBox="1"/>
      </xdr:nvSpPr>
      <xdr:spPr>
        <a:xfrm>
          <a:off x="1816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9633</xdr:rowOff>
    </xdr:from>
    <xdr:ext cx="405111" cy="259045"/>
    <xdr:sp macro="" textlink="">
      <xdr:nvSpPr>
        <xdr:cNvPr id="84" name="n_4aveValue【道路】&#10;有形固定資産減価償却率">
          <a:extLst>
            <a:ext uri="{FF2B5EF4-FFF2-40B4-BE49-F238E27FC236}">
              <a16:creationId xmlns:a16="http://schemas.microsoft.com/office/drawing/2014/main" id="{553C118D-F293-4451-A876-D7B0495A3161}"/>
            </a:ext>
          </a:extLst>
        </xdr:cNvPr>
        <xdr:cNvSpPr txBox="1"/>
      </xdr:nvSpPr>
      <xdr:spPr>
        <a:xfrm>
          <a:off x="927744" y="583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21789</xdr:rowOff>
    </xdr:from>
    <xdr:ext cx="405111" cy="259045"/>
    <xdr:sp macro="" textlink="">
      <xdr:nvSpPr>
        <xdr:cNvPr id="85" name="n_1mainValue【道路】&#10;有形固定資産減価償却率">
          <a:extLst>
            <a:ext uri="{FF2B5EF4-FFF2-40B4-BE49-F238E27FC236}">
              <a16:creationId xmlns:a16="http://schemas.microsoft.com/office/drawing/2014/main" id="{F301C180-95E6-4D9C-BC04-337BC9C8955B}"/>
            </a:ext>
          </a:extLst>
        </xdr:cNvPr>
        <xdr:cNvSpPr txBox="1"/>
      </xdr:nvSpPr>
      <xdr:spPr>
        <a:xfrm>
          <a:off x="35820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100165</xdr:rowOff>
    </xdr:from>
    <xdr:ext cx="405111" cy="259045"/>
    <xdr:sp macro="" textlink="">
      <xdr:nvSpPr>
        <xdr:cNvPr id="86" name="n_2mainValue【道路】&#10;有形固定資産減価償却率">
          <a:extLst>
            <a:ext uri="{FF2B5EF4-FFF2-40B4-BE49-F238E27FC236}">
              <a16:creationId xmlns:a16="http://schemas.microsoft.com/office/drawing/2014/main" id="{866EF335-6061-4AD2-BDC3-53F41EC865ED}"/>
            </a:ext>
          </a:extLst>
        </xdr:cNvPr>
        <xdr:cNvSpPr txBox="1"/>
      </xdr:nvSpPr>
      <xdr:spPr>
        <a:xfrm>
          <a:off x="2705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E7771891-C1EB-4324-A92E-AD26350949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8" name="正方形/長方形 87">
          <a:extLst>
            <a:ext uri="{FF2B5EF4-FFF2-40B4-BE49-F238E27FC236}">
              <a16:creationId xmlns:a16="http://schemas.microsoft.com/office/drawing/2014/main" id="{5E01CFBB-057A-494C-B963-A5F67FCD1B02}"/>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9" name="正方形/長方形 88">
          <a:extLst>
            <a:ext uri="{FF2B5EF4-FFF2-40B4-BE49-F238E27FC236}">
              <a16:creationId xmlns:a16="http://schemas.microsoft.com/office/drawing/2014/main" id="{A767B95D-2D12-4A75-891F-79B19442DE55}"/>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0" name="正方形/長方形 89">
          <a:extLst>
            <a:ext uri="{FF2B5EF4-FFF2-40B4-BE49-F238E27FC236}">
              <a16:creationId xmlns:a16="http://schemas.microsoft.com/office/drawing/2014/main" id="{ABE1FC60-9AB4-43C3-86C0-1D287B417F6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1" name="正方形/長方形 90">
          <a:extLst>
            <a:ext uri="{FF2B5EF4-FFF2-40B4-BE49-F238E27FC236}">
              <a16:creationId xmlns:a16="http://schemas.microsoft.com/office/drawing/2014/main" id="{83DB0E2E-BC5F-481A-9C30-6C690CCE5A0C}"/>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4183689E-F179-4660-BB44-BC8353F5ABF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3" name="テキスト ボックス 92">
          <a:extLst>
            <a:ext uri="{FF2B5EF4-FFF2-40B4-BE49-F238E27FC236}">
              <a16:creationId xmlns:a16="http://schemas.microsoft.com/office/drawing/2014/main" id="{29E26EC9-7385-449C-94C6-6D936D90901C}"/>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71FED051-6002-4FC7-B7E4-2E6867D1D9C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94E723A5-5EF5-4741-8A22-8DFD3D67D70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7D368686-67B3-45C2-B7BE-A62255F6038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D8AE77A3-9AD9-4341-8087-30064916E7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BBD5101B-FC64-4847-9058-C9D2C39F160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64FCD190-EB75-4076-9A9A-472C7E91892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390BAA96-99B0-40E7-9BD2-5BF922B9E22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514EC012-303B-4A85-97C4-2333275E21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5FCF6B3A-3C6F-4590-B931-C81A86ED9C0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AAA8F7F0-ABE5-4A48-99CF-4A2AE4FC0D3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77D989D-26D1-4B26-B68F-62A76DF7D0A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8E1A8E19-8F3D-4DA6-8B4E-EDD8971F5B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6" name="テキスト ボックス 105">
          <a:extLst>
            <a:ext uri="{FF2B5EF4-FFF2-40B4-BE49-F238E27FC236}">
              <a16:creationId xmlns:a16="http://schemas.microsoft.com/office/drawing/2014/main" id="{F9963465-1423-42DA-A6D4-974C30D22BA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F89CECDB-E576-4C8D-BA80-D1962AF2A7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90754</xdr:rowOff>
    </xdr:from>
    <xdr:to>
      <xdr:col>54</xdr:col>
      <xdr:colOff>189865</xdr:colOff>
      <xdr:row>41</xdr:row>
      <xdr:rowOff>122910</xdr:rowOff>
    </xdr:to>
    <xdr:cxnSp macro="">
      <xdr:nvCxnSpPr>
        <xdr:cNvPr id="108" name="直線コネクタ 107">
          <a:extLst>
            <a:ext uri="{FF2B5EF4-FFF2-40B4-BE49-F238E27FC236}">
              <a16:creationId xmlns:a16="http://schemas.microsoft.com/office/drawing/2014/main" id="{4A88620A-A17B-48B3-819A-472868121C44}"/>
            </a:ext>
          </a:extLst>
        </xdr:cNvPr>
        <xdr:cNvCxnSpPr/>
      </xdr:nvCxnSpPr>
      <xdr:spPr>
        <a:xfrm flipV="1">
          <a:off x="10475595" y="5920054"/>
          <a:ext cx="1270" cy="1232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126737</xdr:rowOff>
    </xdr:from>
    <xdr:ext cx="469744" cy="259045"/>
    <xdr:sp macro="" textlink="">
      <xdr:nvSpPr>
        <xdr:cNvPr id="109" name="【道路】&#10;一人当たり延長最小値テキスト">
          <a:extLst>
            <a:ext uri="{FF2B5EF4-FFF2-40B4-BE49-F238E27FC236}">
              <a16:creationId xmlns:a16="http://schemas.microsoft.com/office/drawing/2014/main" id="{44A10CB5-3C67-4934-A758-B0E874FDCD9A}"/>
            </a:ext>
          </a:extLst>
        </xdr:cNvPr>
        <xdr:cNvSpPr txBox="1"/>
      </xdr:nvSpPr>
      <xdr:spPr>
        <a:xfrm>
          <a:off x="10528300" y="71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122910</xdr:rowOff>
    </xdr:from>
    <xdr:to>
      <xdr:col>55</xdr:col>
      <xdr:colOff>88900</xdr:colOff>
      <xdr:row>41</xdr:row>
      <xdr:rowOff>122910</xdr:rowOff>
    </xdr:to>
    <xdr:cxnSp macro="">
      <xdr:nvCxnSpPr>
        <xdr:cNvPr id="110" name="直線コネクタ 109">
          <a:extLst>
            <a:ext uri="{FF2B5EF4-FFF2-40B4-BE49-F238E27FC236}">
              <a16:creationId xmlns:a16="http://schemas.microsoft.com/office/drawing/2014/main" id="{944FD143-65A3-4FF7-8E67-8275BD8233CF}"/>
            </a:ext>
          </a:extLst>
        </xdr:cNvPr>
        <xdr:cNvCxnSpPr/>
      </xdr:nvCxnSpPr>
      <xdr:spPr>
        <a:xfrm>
          <a:off x="10388600" y="715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37431</xdr:rowOff>
    </xdr:from>
    <xdr:ext cx="534377" cy="259045"/>
    <xdr:sp macro="" textlink="">
      <xdr:nvSpPr>
        <xdr:cNvPr id="111" name="【道路】&#10;一人当たり延長最大値テキスト">
          <a:extLst>
            <a:ext uri="{FF2B5EF4-FFF2-40B4-BE49-F238E27FC236}">
              <a16:creationId xmlns:a16="http://schemas.microsoft.com/office/drawing/2014/main" id="{B2CBF7EF-7B35-4B84-BD12-985E438024F1}"/>
            </a:ext>
          </a:extLst>
        </xdr:cNvPr>
        <xdr:cNvSpPr txBox="1"/>
      </xdr:nvSpPr>
      <xdr:spPr>
        <a:xfrm>
          <a:off x="10528300" y="56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90754</xdr:rowOff>
    </xdr:from>
    <xdr:to>
      <xdr:col>55</xdr:col>
      <xdr:colOff>88900</xdr:colOff>
      <xdr:row>34</xdr:row>
      <xdr:rowOff>90754</xdr:rowOff>
    </xdr:to>
    <xdr:cxnSp macro="">
      <xdr:nvCxnSpPr>
        <xdr:cNvPr id="112" name="直線コネクタ 111">
          <a:extLst>
            <a:ext uri="{FF2B5EF4-FFF2-40B4-BE49-F238E27FC236}">
              <a16:creationId xmlns:a16="http://schemas.microsoft.com/office/drawing/2014/main" id="{ED1F501B-5ECC-4ED6-B413-902A77496CAF}"/>
            </a:ext>
          </a:extLst>
        </xdr:cNvPr>
        <xdr:cNvCxnSpPr/>
      </xdr:nvCxnSpPr>
      <xdr:spPr>
        <a:xfrm>
          <a:off x="10388600" y="592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97273</xdr:rowOff>
    </xdr:from>
    <xdr:ext cx="469744" cy="259045"/>
    <xdr:sp macro="" textlink="">
      <xdr:nvSpPr>
        <xdr:cNvPr id="113" name="【道路】&#10;一人当たり延長平均値テキスト">
          <a:extLst>
            <a:ext uri="{FF2B5EF4-FFF2-40B4-BE49-F238E27FC236}">
              <a16:creationId xmlns:a16="http://schemas.microsoft.com/office/drawing/2014/main" id="{30E0DC7E-88CF-4ADA-B9C8-1BEDB1470D17}"/>
            </a:ext>
          </a:extLst>
        </xdr:cNvPr>
        <xdr:cNvSpPr txBox="1"/>
      </xdr:nvSpPr>
      <xdr:spPr>
        <a:xfrm>
          <a:off x="10528300" y="6783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74396</xdr:rowOff>
    </xdr:from>
    <xdr:to>
      <xdr:col>55</xdr:col>
      <xdr:colOff>50800</xdr:colOff>
      <xdr:row>41</xdr:row>
      <xdr:rowOff>4546</xdr:rowOff>
    </xdr:to>
    <xdr:sp macro="" textlink="">
      <xdr:nvSpPr>
        <xdr:cNvPr id="114" name="フローチャート: 判断 113">
          <a:extLst>
            <a:ext uri="{FF2B5EF4-FFF2-40B4-BE49-F238E27FC236}">
              <a16:creationId xmlns:a16="http://schemas.microsoft.com/office/drawing/2014/main" id="{BD86D15C-ABFD-4168-97A7-9E3C342C35FC}"/>
            </a:ext>
          </a:extLst>
        </xdr:cNvPr>
        <xdr:cNvSpPr/>
      </xdr:nvSpPr>
      <xdr:spPr>
        <a:xfrm>
          <a:off x="10426700" y="69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94056</xdr:rowOff>
    </xdr:from>
    <xdr:to>
      <xdr:col>50</xdr:col>
      <xdr:colOff>165100</xdr:colOff>
      <xdr:row>41</xdr:row>
      <xdr:rowOff>24206</xdr:rowOff>
    </xdr:to>
    <xdr:sp macro="" textlink="">
      <xdr:nvSpPr>
        <xdr:cNvPr id="115" name="フローチャート: 判断 114">
          <a:extLst>
            <a:ext uri="{FF2B5EF4-FFF2-40B4-BE49-F238E27FC236}">
              <a16:creationId xmlns:a16="http://schemas.microsoft.com/office/drawing/2014/main" id="{D1465D37-B80C-4BAB-A8D6-8358EBB4DE91}"/>
            </a:ext>
          </a:extLst>
        </xdr:cNvPr>
        <xdr:cNvSpPr/>
      </xdr:nvSpPr>
      <xdr:spPr>
        <a:xfrm>
          <a:off x="9588500" y="69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85903</xdr:rowOff>
    </xdr:from>
    <xdr:to>
      <xdr:col>46</xdr:col>
      <xdr:colOff>38100</xdr:colOff>
      <xdr:row>41</xdr:row>
      <xdr:rowOff>16053</xdr:rowOff>
    </xdr:to>
    <xdr:sp macro="" textlink="">
      <xdr:nvSpPr>
        <xdr:cNvPr id="116" name="フローチャート: 判断 115">
          <a:extLst>
            <a:ext uri="{FF2B5EF4-FFF2-40B4-BE49-F238E27FC236}">
              <a16:creationId xmlns:a16="http://schemas.microsoft.com/office/drawing/2014/main" id="{B5C2063E-94C8-4712-B814-ED7544A37484}"/>
            </a:ext>
          </a:extLst>
        </xdr:cNvPr>
        <xdr:cNvSpPr/>
      </xdr:nvSpPr>
      <xdr:spPr>
        <a:xfrm>
          <a:off x="8699500" y="694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78816</xdr:rowOff>
    </xdr:from>
    <xdr:to>
      <xdr:col>41</xdr:col>
      <xdr:colOff>101600</xdr:colOff>
      <xdr:row>41</xdr:row>
      <xdr:rowOff>8966</xdr:rowOff>
    </xdr:to>
    <xdr:sp macro="" textlink="">
      <xdr:nvSpPr>
        <xdr:cNvPr id="117" name="フローチャート: 判断 116">
          <a:extLst>
            <a:ext uri="{FF2B5EF4-FFF2-40B4-BE49-F238E27FC236}">
              <a16:creationId xmlns:a16="http://schemas.microsoft.com/office/drawing/2014/main" id="{FA7E57AF-85C2-40C2-8C93-39112FF3F3D6}"/>
            </a:ext>
          </a:extLst>
        </xdr:cNvPr>
        <xdr:cNvSpPr/>
      </xdr:nvSpPr>
      <xdr:spPr>
        <a:xfrm>
          <a:off x="7810500" y="693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81559</xdr:rowOff>
    </xdr:from>
    <xdr:to>
      <xdr:col>36</xdr:col>
      <xdr:colOff>165100</xdr:colOff>
      <xdr:row>41</xdr:row>
      <xdr:rowOff>11709</xdr:rowOff>
    </xdr:to>
    <xdr:sp macro="" textlink="">
      <xdr:nvSpPr>
        <xdr:cNvPr id="118" name="フローチャート: 判断 117">
          <a:extLst>
            <a:ext uri="{FF2B5EF4-FFF2-40B4-BE49-F238E27FC236}">
              <a16:creationId xmlns:a16="http://schemas.microsoft.com/office/drawing/2014/main" id="{C8A6CC65-93C7-4708-8EC9-4A69DA58D6A8}"/>
            </a:ext>
          </a:extLst>
        </xdr:cNvPr>
        <xdr:cNvSpPr/>
      </xdr:nvSpPr>
      <xdr:spPr>
        <a:xfrm>
          <a:off x="6921500" y="693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28E4F82-D387-4061-A617-60153815E8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A5713E1-03C6-4D6B-AE64-B89422D858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AD77B32-D1EA-43AA-A9D7-58C969DD3C7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FBBB398-39C9-44AF-9118-4C6D0F3761F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509A800-EA20-4E85-A6C5-FC4A19EA349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72110</xdr:rowOff>
    </xdr:from>
    <xdr:to>
      <xdr:col>55</xdr:col>
      <xdr:colOff>50800</xdr:colOff>
      <xdr:row>42</xdr:row>
      <xdr:rowOff>2260</xdr:rowOff>
    </xdr:to>
    <xdr:sp macro="" textlink="">
      <xdr:nvSpPr>
        <xdr:cNvPr id="124" name="楕円 123">
          <a:extLst>
            <a:ext uri="{FF2B5EF4-FFF2-40B4-BE49-F238E27FC236}">
              <a16:creationId xmlns:a16="http://schemas.microsoft.com/office/drawing/2014/main" id="{C23BBF00-0EF8-4283-AB27-3B12AD4B4203}"/>
            </a:ext>
          </a:extLst>
        </xdr:cNvPr>
        <xdr:cNvSpPr/>
      </xdr:nvSpPr>
      <xdr:spPr>
        <a:xfrm>
          <a:off x="10426700" y="71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158487</xdr:rowOff>
    </xdr:from>
    <xdr:ext cx="469744" cy="259045"/>
    <xdr:sp macro="" textlink="">
      <xdr:nvSpPr>
        <xdr:cNvPr id="125" name="【道路】&#10;一人当たり延長該当値テキスト">
          <a:extLst>
            <a:ext uri="{FF2B5EF4-FFF2-40B4-BE49-F238E27FC236}">
              <a16:creationId xmlns:a16="http://schemas.microsoft.com/office/drawing/2014/main" id="{292F40D5-9C97-40E3-BA3A-DD46FD203752}"/>
            </a:ext>
          </a:extLst>
        </xdr:cNvPr>
        <xdr:cNvSpPr txBox="1"/>
      </xdr:nvSpPr>
      <xdr:spPr>
        <a:xfrm>
          <a:off x="10528300" y="701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72796</xdr:rowOff>
    </xdr:from>
    <xdr:to>
      <xdr:col>50</xdr:col>
      <xdr:colOff>165100</xdr:colOff>
      <xdr:row>42</xdr:row>
      <xdr:rowOff>2946</xdr:rowOff>
    </xdr:to>
    <xdr:sp macro="" textlink="">
      <xdr:nvSpPr>
        <xdr:cNvPr id="126" name="楕円 125">
          <a:extLst>
            <a:ext uri="{FF2B5EF4-FFF2-40B4-BE49-F238E27FC236}">
              <a16:creationId xmlns:a16="http://schemas.microsoft.com/office/drawing/2014/main" id="{79C96E9B-3371-4EA3-8999-34ACBAAF44CD}"/>
            </a:ext>
          </a:extLst>
        </xdr:cNvPr>
        <xdr:cNvSpPr/>
      </xdr:nvSpPr>
      <xdr:spPr>
        <a:xfrm>
          <a:off x="9588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122910</xdr:rowOff>
    </xdr:from>
    <xdr:to>
      <xdr:col>55</xdr:col>
      <xdr:colOff>0</xdr:colOff>
      <xdr:row>41</xdr:row>
      <xdr:rowOff>123596</xdr:rowOff>
    </xdr:to>
    <xdr:cxnSp macro="">
      <xdr:nvCxnSpPr>
        <xdr:cNvPr id="127" name="直線コネクタ 126">
          <a:extLst>
            <a:ext uri="{FF2B5EF4-FFF2-40B4-BE49-F238E27FC236}">
              <a16:creationId xmlns:a16="http://schemas.microsoft.com/office/drawing/2014/main" id="{D6104DAF-247F-42EF-A02B-12CDFE904D33}"/>
            </a:ext>
          </a:extLst>
        </xdr:cNvPr>
        <xdr:cNvCxnSpPr/>
      </xdr:nvCxnSpPr>
      <xdr:spPr>
        <a:xfrm flipV="1">
          <a:off x="9639300" y="715236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73406</xdr:rowOff>
    </xdr:from>
    <xdr:to>
      <xdr:col>46</xdr:col>
      <xdr:colOff>38100</xdr:colOff>
      <xdr:row>42</xdr:row>
      <xdr:rowOff>3556</xdr:rowOff>
    </xdr:to>
    <xdr:sp macro="" textlink="">
      <xdr:nvSpPr>
        <xdr:cNvPr id="128" name="楕円 127">
          <a:extLst>
            <a:ext uri="{FF2B5EF4-FFF2-40B4-BE49-F238E27FC236}">
              <a16:creationId xmlns:a16="http://schemas.microsoft.com/office/drawing/2014/main" id="{D7A16EAA-2B0F-4C55-9BD4-BD4F9C98C83C}"/>
            </a:ext>
          </a:extLst>
        </xdr:cNvPr>
        <xdr:cNvSpPr/>
      </xdr:nvSpPr>
      <xdr:spPr>
        <a:xfrm>
          <a:off x="8699500" y="7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123596</xdr:rowOff>
    </xdr:from>
    <xdr:to>
      <xdr:col>50</xdr:col>
      <xdr:colOff>114300</xdr:colOff>
      <xdr:row>41</xdr:row>
      <xdr:rowOff>124206</xdr:rowOff>
    </xdr:to>
    <xdr:cxnSp macro="">
      <xdr:nvCxnSpPr>
        <xdr:cNvPr id="129" name="直線コネクタ 128">
          <a:extLst>
            <a:ext uri="{FF2B5EF4-FFF2-40B4-BE49-F238E27FC236}">
              <a16:creationId xmlns:a16="http://schemas.microsoft.com/office/drawing/2014/main" id="{B22BC955-2E2D-412C-8847-F291607BBA6B}"/>
            </a:ext>
          </a:extLst>
        </xdr:cNvPr>
        <xdr:cNvCxnSpPr/>
      </xdr:nvCxnSpPr>
      <xdr:spPr>
        <a:xfrm flipV="1">
          <a:off x="8750300" y="71530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40733</xdr:rowOff>
    </xdr:from>
    <xdr:ext cx="469744" cy="259045"/>
    <xdr:sp macro="" textlink="">
      <xdr:nvSpPr>
        <xdr:cNvPr id="130" name="n_1aveValue【道路】&#10;一人当たり延長">
          <a:extLst>
            <a:ext uri="{FF2B5EF4-FFF2-40B4-BE49-F238E27FC236}">
              <a16:creationId xmlns:a16="http://schemas.microsoft.com/office/drawing/2014/main" id="{4B4B847A-F3B2-43BC-96C6-F94B76484A24}"/>
            </a:ext>
          </a:extLst>
        </xdr:cNvPr>
        <xdr:cNvSpPr txBox="1"/>
      </xdr:nvSpPr>
      <xdr:spPr>
        <a:xfrm>
          <a:off x="9391727" y="672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32580</xdr:rowOff>
    </xdr:from>
    <xdr:ext cx="469744" cy="259045"/>
    <xdr:sp macro="" textlink="">
      <xdr:nvSpPr>
        <xdr:cNvPr id="131" name="n_2aveValue【道路】&#10;一人当たり延長">
          <a:extLst>
            <a:ext uri="{FF2B5EF4-FFF2-40B4-BE49-F238E27FC236}">
              <a16:creationId xmlns:a16="http://schemas.microsoft.com/office/drawing/2014/main" id="{3424A49C-504A-48D8-BED6-AFBB2AEF7C23}"/>
            </a:ext>
          </a:extLst>
        </xdr:cNvPr>
        <xdr:cNvSpPr txBox="1"/>
      </xdr:nvSpPr>
      <xdr:spPr>
        <a:xfrm>
          <a:off x="8515427" y="671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25493</xdr:rowOff>
    </xdr:from>
    <xdr:ext cx="469744" cy="259045"/>
    <xdr:sp macro="" textlink="">
      <xdr:nvSpPr>
        <xdr:cNvPr id="132" name="n_3aveValue【道路】&#10;一人当たり延長">
          <a:extLst>
            <a:ext uri="{FF2B5EF4-FFF2-40B4-BE49-F238E27FC236}">
              <a16:creationId xmlns:a16="http://schemas.microsoft.com/office/drawing/2014/main" id="{4FB1593A-23BC-4EF9-977A-681567733956}"/>
            </a:ext>
          </a:extLst>
        </xdr:cNvPr>
        <xdr:cNvSpPr txBox="1"/>
      </xdr:nvSpPr>
      <xdr:spPr>
        <a:xfrm>
          <a:off x="7626427" y="671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28236</xdr:rowOff>
    </xdr:from>
    <xdr:ext cx="469744" cy="259045"/>
    <xdr:sp macro="" textlink="">
      <xdr:nvSpPr>
        <xdr:cNvPr id="133" name="n_4aveValue【道路】&#10;一人当たり延長">
          <a:extLst>
            <a:ext uri="{FF2B5EF4-FFF2-40B4-BE49-F238E27FC236}">
              <a16:creationId xmlns:a16="http://schemas.microsoft.com/office/drawing/2014/main" id="{C92FA274-2229-4A3D-A9D3-54508793C6EB}"/>
            </a:ext>
          </a:extLst>
        </xdr:cNvPr>
        <xdr:cNvSpPr txBox="1"/>
      </xdr:nvSpPr>
      <xdr:spPr>
        <a:xfrm>
          <a:off x="6737427" y="671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165523</xdr:rowOff>
    </xdr:from>
    <xdr:ext cx="469744" cy="259045"/>
    <xdr:sp macro="" textlink="">
      <xdr:nvSpPr>
        <xdr:cNvPr id="134" name="n_1mainValue【道路】&#10;一人当たり延長">
          <a:extLst>
            <a:ext uri="{FF2B5EF4-FFF2-40B4-BE49-F238E27FC236}">
              <a16:creationId xmlns:a16="http://schemas.microsoft.com/office/drawing/2014/main" id="{397329CA-055B-4A0C-894C-33B9536C38DC}"/>
            </a:ext>
          </a:extLst>
        </xdr:cNvPr>
        <xdr:cNvSpPr txBox="1"/>
      </xdr:nvSpPr>
      <xdr:spPr>
        <a:xfrm>
          <a:off x="9391727" y="719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166133</xdr:rowOff>
    </xdr:from>
    <xdr:ext cx="469744" cy="259045"/>
    <xdr:sp macro="" textlink="">
      <xdr:nvSpPr>
        <xdr:cNvPr id="135" name="n_2mainValue【道路】&#10;一人当たり延長">
          <a:extLst>
            <a:ext uri="{FF2B5EF4-FFF2-40B4-BE49-F238E27FC236}">
              <a16:creationId xmlns:a16="http://schemas.microsoft.com/office/drawing/2014/main" id="{72DF467B-1D72-4EBC-B3D5-7DAAEE86463D}"/>
            </a:ext>
          </a:extLst>
        </xdr:cNvPr>
        <xdr:cNvSpPr txBox="1"/>
      </xdr:nvSpPr>
      <xdr:spPr>
        <a:xfrm>
          <a:off x="8515427" y="719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93215422-94AD-4E6E-8E28-70D1DA1413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2455539C-917B-4EDC-AFEE-FD739F257161}"/>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F30AA05C-A9E0-4912-8EC1-539D76845C46}"/>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8D8A3BF6-1253-496A-B829-331A39E700B2}"/>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AE34087C-B599-4EE3-BB92-C4EEC0BB3A3E}"/>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313961A5-959F-4877-9FE1-C34C5D4DB52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D5ED7218-9165-4894-9718-37C805F77C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6EDF1037-C61A-4908-B706-8ED4602E5D3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49B759D0-36B5-4205-A6AE-27F089AA733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a:extLst>
            <a:ext uri="{FF2B5EF4-FFF2-40B4-BE49-F238E27FC236}">
              <a16:creationId xmlns:a16="http://schemas.microsoft.com/office/drawing/2014/main" id="{DE2ECA28-D7E9-478F-BE97-7786CC735E0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6" name="テキスト ボックス 145">
          <a:extLst>
            <a:ext uri="{FF2B5EF4-FFF2-40B4-BE49-F238E27FC236}">
              <a16:creationId xmlns:a16="http://schemas.microsoft.com/office/drawing/2014/main" id="{39D72C0B-591A-404B-B553-98B0CC81F9C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a:extLst>
            <a:ext uri="{FF2B5EF4-FFF2-40B4-BE49-F238E27FC236}">
              <a16:creationId xmlns:a16="http://schemas.microsoft.com/office/drawing/2014/main" id="{6D8419AD-594F-4984-84F3-C72261204CF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a:extLst>
            <a:ext uri="{FF2B5EF4-FFF2-40B4-BE49-F238E27FC236}">
              <a16:creationId xmlns:a16="http://schemas.microsoft.com/office/drawing/2014/main" id="{E80ECAB1-EC31-44BE-B903-90054E0C3CE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a:extLst>
            <a:ext uri="{FF2B5EF4-FFF2-40B4-BE49-F238E27FC236}">
              <a16:creationId xmlns:a16="http://schemas.microsoft.com/office/drawing/2014/main" id="{E007F127-B304-48F3-894C-652A76917C8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a:extLst>
            <a:ext uri="{FF2B5EF4-FFF2-40B4-BE49-F238E27FC236}">
              <a16:creationId xmlns:a16="http://schemas.microsoft.com/office/drawing/2014/main" id="{D5074905-4710-4CFB-868E-9A708F0A3865}"/>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a:extLst>
            <a:ext uri="{FF2B5EF4-FFF2-40B4-BE49-F238E27FC236}">
              <a16:creationId xmlns:a16="http://schemas.microsoft.com/office/drawing/2014/main" id="{D4D7D543-8947-4095-BBA0-301749E27C78}"/>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a:extLst>
            <a:ext uri="{FF2B5EF4-FFF2-40B4-BE49-F238E27FC236}">
              <a16:creationId xmlns:a16="http://schemas.microsoft.com/office/drawing/2014/main" id="{E3E95A2E-877E-49F0-ABF3-DC30C68959A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FCB851FD-AC46-421F-A16D-4EC03D47209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a:extLst>
            <a:ext uri="{FF2B5EF4-FFF2-40B4-BE49-F238E27FC236}">
              <a16:creationId xmlns:a16="http://schemas.microsoft.com/office/drawing/2014/main" id="{506CDF08-264D-40F5-BDF2-A79F21B2182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670A88EF-DB1B-4D14-B15B-5680804C998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93726</xdr:rowOff>
    </xdr:from>
    <xdr:to>
      <xdr:col>24</xdr:col>
      <xdr:colOff>62865</xdr:colOff>
      <xdr:row>64</xdr:row>
      <xdr:rowOff>54864</xdr:rowOff>
    </xdr:to>
    <xdr:cxnSp macro="">
      <xdr:nvCxnSpPr>
        <xdr:cNvPr id="156" name="直線コネクタ 155">
          <a:extLst>
            <a:ext uri="{FF2B5EF4-FFF2-40B4-BE49-F238E27FC236}">
              <a16:creationId xmlns:a16="http://schemas.microsoft.com/office/drawing/2014/main" id="{A39CFCD2-BD8D-474A-ACDB-9D20505C92AE}"/>
            </a:ext>
          </a:extLst>
        </xdr:cNvPr>
        <xdr:cNvCxnSpPr/>
      </xdr:nvCxnSpPr>
      <xdr:spPr>
        <a:xfrm flipV="1">
          <a:off x="4633595" y="9523476"/>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58691</xdr:rowOff>
    </xdr:from>
    <xdr:ext cx="405111" cy="259045"/>
    <xdr:sp macro="" textlink="">
      <xdr:nvSpPr>
        <xdr:cNvPr id="157" name="【橋りょう・トンネル】&#10;有形固定資産減価償却率最小値テキスト">
          <a:extLst>
            <a:ext uri="{FF2B5EF4-FFF2-40B4-BE49-F238E27FC236}">
              <a16:creationId xmlns:a16="http://schemas.microsoft.com/office/drawing/2014/main" id="{42C5C18D-7B13-4200-98F5-55870A4479DD}"/>
            </a:ext>
          </a:extLst>
        </xdr:cNvPr>
        <xdr:cNvSpPr txBox="1"/>
      </xdr:nvSpPr>
      <xdr:spPr>
        <a:xfrm>
          <a:off x="4686300" y="11031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54864</xdr:rowOff>
    </xdr:from>
    <xdr:to>
      <xdr:col>24</xdr:col>
      <xdr:colOff>152400</xdr:colOff>
      <xdr:row>64</xdr:row>
      <xdr:rowOff>54864</xdr:rowOff>
    </xdr:to>
    <xdr:cxnSp macro="">
      <xdr:nvCxnSpPr>
        <xdr:cNvPr id="158" name="直線コネクタ 157">
          <a:extLst>
            <a:ext uri="{FF2B5EF4-FFF2-40B4-BE49-F238E27FC236}">
              <a16:creationId xmlns:a16="http://schemas.microsoft.com/office/drawing/2014/main" id="{7487FE88-322B-4D74-AAFF-D344C8CFDB7F}"/>
            </a:ext>
          </a:extLst>
        </xdr:cNvPr>
        <xdr:cNvCxnSpPr/>
      </xdr:nvCxnSpPr>
      <xdr:spPr>
        <a:xfrm>
          <a:off x="4546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40403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DA7EB588-A8E4-4D06-B1BF-74FFED05DDC1}"/>
            </a:ext>
          </a:extLst>
        </xdr:cNvPr>
        <xdr:cNvSpPr txBox="1"/>
      </xdr:nvSpPr>
      <xdr:spPr>
        <a:xfrm>
          <a:off x="46863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93726</xdr:rowOff>
    </xdr:from>
    <xdr:to>
      <xdr:col>24</xdr:col>
      <xdr:colOff>152400</xdr:colOff>
      <xdr:row>55</xdr:row>
      <xdr:rowOff>93726</xdr:rowOff>
    </xdr:to>
    <xdr:cxnSp macro="">
      <xdr:nvCxnSpPr>
        <xdr:cNvPr id="160" name="直線コネクタ 159">
          <a:extLst>
            <a:ext uri="{FF2B5EF4-FFF2-40B4-BE49-F238E27FC236}">
              <a16:creationId xmlns:a16="http://schemas.microsoft.com/office/drawing/2014/main" id="{2C6FE9DE-7CAA-4536-9FD1-F0A0F2872B9B}"/>
            </a:ext>
          </a:extLst>
        </xdr:cNvPr>
        <xdr:cNvCxnSpPr/>
      </xdr:nvCxnSpPr>
      <xdr:spPr>
        <a:xfrm>
          <a:off x="4546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81805</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9ED975-4A09-49F2-96BF-33343F13E1D4}"/>
            </a:ext>
          </a:extLst>
        </xdr:cNvPr>
        <xdr:cNvSpPr txBox="1"/>
      </xdr:nvSpPr>
      <xdr:spPr>
        <a:xfrm>
          <a:off x="4686300" y="10197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58928</xdr:rowOff>
    </xdr:from>
    <xdr:to>
      <xdr:col>24</xdr:col>
      <xdr:colOff>114300</xdr:colOff>
      <xdr:row>60</xdr:row>
      <xdr:rowOff>160528</xdr:rowOff>
    </xdr:to>
    <xdr:sp macro="" textlink="">
      <xdr:nvSpPr>
        <xdr:cNvPr id="162" name="フローチャート: 判断 161">
          <a:extLst>
            <a:ext uri="{FF2B5EF4-FFF2-40B4-BE49-F238E27FC236}">
              <a16:creationId xmlns:a16="http://schemas.microsoft.com/office/drawing/2014/main" id="{0F52AE22-14A9-4CCF-B6E3-EE6D976B1054}"/>
            </a:ext>
          </a:extLst>
        </xdr:cNvPr>
        <xdr:cNvSpPr/>
      </xdr:nvSpPr>
      <xdr:spPr>
        <a:xfrm>
          <a:off x="4584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26924</xdr:rowOff>
    </xdr:from>
    <xdr:to>
      <xdr:col>20</xdr:col>
      <xdr:colOff>38100</xdr:colOff>
      <xdr:row>60</xdr:row>
      <xdr:rowOff>128524</xdr:rowOff>
    </xdr:to>
    <xdr:sp macro="" textlink="">
      <xdr:nvSpPr>
        <xdr:cNvPr id="163" name="フローチャート: 判断 162">
          <a:extLst>
            <a:ext uri="{FF2B5EF4-FFF2-40B4-BE49-F238E27FC236}">
              <a16:creationId xmlns:a16="http://schemas.microsoft.com/office/drawing/2014/main" id="{1E2215C5-7513-48DB-8F2C-4AD80349FB5A}"/>
            </a:ext>
          </a:extLst>
        </xdr:cNvPr>
        <xdr:cNvSpPr/>
      </xdr:nvSpPr>
      <xdr:spPr>
        <a:xfrm>
          <a:off x="3746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152654</xdr:rowOff>
    </xdr:from>
    <xdr:to>
      <xdr:col>15</xdr:col>
      <xdr:colOff>101600</xdr:colOff>
      <xdr:row>60</xdr:row>
      <xdr:rowOff>82804</xdr:rowOff>
    </xdr:to>
    <xdr:sp macro="" textlink="">
      <xdr:nvSpPr>
        <xdr:cNvPr id="164" name="フローチャート: 判断 163">
          <a:extLst>
            <a:ext uri="{FF2B5EF4-FFF2-40B4-BE49-F238E27FC236}">
              <a16:creationId xmlns:a16="http://schemas.microsoft.com/office/drawing/2014/main" id="{B675547F-0A71-43DB-91EC-D0831A9C762C}"/>
            </a:ext>
          </a:extLst>
        </xdr:cNvPr>
        <xdr:cNvSpPr/>
      </xdr:nvSpPr>
      <xdr:spPr>
        <a:xfrm>
          <a:off x="2857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93218</xdr:rowOff>
    </xdr:from>
    <xdr:to>
      <xdr:col>10</xdr:col>
      <xdr:colOff>165100</xdr:colOff>
      <xdr:row>60</xdr:row>
      <xdr:rowOff>23368</xdr:rowOff>
    </xdr:to>
    <xdr:sp macro="" textlink="">
      <xdr:nvSpPr>
        <xdr:cNvPr id="165" name="フローチャート: 判断 164">
          <a:extLst>
            <a:ext uri="{FF2B5EF4-FFF2-40B4-BE49-F238E27FC236}">
              <a16:creationId xmlns:a16="http://schemas.microsoft.com/office/drawing/2014/main" id="{04CD4237-FB0D-4DE0-9309-6864E7A16E17}"/>
            </a:ext>
          </a:extLst>
        </xdr:cNvPr>
        <xdr:cNvSpPr/>
      </xdr:nvSpPr>
      <xdr:spPr>
        <a:xfrm>
          <a:off x="196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47498</xdr:rowOff>
    </xdr:from>
    <xdr:to>
      <xdr:col>6</xdr:col>
      <xdr:colOff>38100</xdr:colOff>
      <xdr:row>59</xdr:row>
      <xdr:rowOff>149098</xdr:rowOff>
    </xdr:to>
    <xdr:sp macro="" textlink="">
      <xdr:nvSpPr>
        <xdr:cNvPr id="166" name="フローチャート: 判断 165">
          <a:extLst>
            <a:ext uri="{FF2B5EF4-FFF2-40B4-BE49-F238E27FC236}">
              <a16:creationId xmlns:a16="http://schemas.microsoft.com/office/drawing/2014/main" id="{FD2EA353-AB6B-4E28-B57D-A78857AC2A95}"/>
            </a:ext>
          </a:extLst>
        </xdr:cNvPr>
        <xdr:cNvSpPr/>
      </xdr:nvSpPr>
      <xdr:spPr>
        <a:xfrm>
          <a:off x="1079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16DB93E-36DE-4100-9A64-C38D5C3208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41B210C-23D8-4825-9DEB-CA7EE739A4D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351EA33-DF96-4E81-A06A-33769540663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6E88CF38-70A1-4207-9DEA-78807B6AD1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740BBEA-BCB8-4594-AD9A-9DFE4E5CD3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141224</xdr:rowOff>
    </xdr:from>
    <xdr:to>
      <xdr:col>24</xdr:col>
      <xdr:colOff>114300</xdr:colOff>
      <xdr:row>61</xdr:row>
      <xdr:rowOff>71374</xdr:rowOff>
    </xdr:to>
    <xdr:sp macro="" textlink="">
      <xdr:nvSpPr>
        <xdr:cNvPr id="172" name="楕円 171">
          <a:extLst>
            <a:ext uri="{FF2B5EF4-FFF2-40B4-BE49-F238E27FC236}">
              <a16:creationId xmlns:a16="http://schemas.microsoft.com/office/drawing/2014/main" id="{FA4759DC-A80D-4F6F-871B-DADCA545F936}"/>
            </a:ext>
          </a:extLst>
        </xdr:cNvPr>
        <xdr:cNvSpPr/>
      </xdr:nvSpPr>
      <xdr:spPr>
        <a:xfrm>
          <a:off x="45847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119651</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111ECDF1-7BEC-42EE-9FC2-456E3134F0B6}"/>
            </a:ext>
          </a:extLst>
        </xdr:cNvPr>
        <xdr:cNvSpPr txBox="1"/>
      </xdr:nvSpPr>
      <xdr:spPr>
        <a:xfrm>
          <a:off x="4686300"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74" name="楕円 173">
          <a:extLst>
            <a:ext uri="{FF2B5EF4-FFF2-40B4-BE49-F238E27FC236}">
              <a16:creationId xmlns:a16="http://schemas.microsoft.com/office/drawing/2014/main" id="{6868CF48-E670-487A-9B0D-CEDD84578539}"/>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20574</xdr:rowOff>
    </xdr:to>
    <xdr:cxnSp macro="">
      <xdr:nvCxnSpPr>
        <xdr:cNvPr id="175" name="直線コネクタ 174">
          <a:extLst>
            <a:ext uri="{FF2B5EF4-FFF2-40B4-BE49-F238E27FC236}">
              <a16:creationId xmlns:a16="http://schemas.microsoft.com/office/drawing/2014/main" id="{A5A517D3-2434-4A6E-947A-D9642D9DD5AD}"/>
            </a:ext>
          </a:extLst>
        </xdr:cNvPr>
        <xdr:cNvCxnSpPr/>
      </xdr:nvCxnSpPr>
      <xdr:spPr>
        <a:xfrm>
          <a:off x="3797300" y="104241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26924</xdr:rowOff>
    </xdr:from>
    <xdr:to>
      <xdr:col>15</xdr:col>
      <xdr:colOff>101600</xdr:colOff>
      <xdr:row>60</xdr:row>
      <xdr:rowOff>128524</xdr:rowOff>
    </xdr:to>
    <xdr:sp macro="" textlink="">
      <xdr:nvSpPr>
        <xdr:cNvPr id="176" name="楕円 175">
          <a:extLst>
            <a:ext uri="{FF2B5EF4-FFF2-40B4-BE49-F238E27FC236}">
              <a16:creationId xmlns:a16="http://schemas.microsoft.com/office/drawing/2014/main" id="{C0DD928C-918E-4EDB-8309-51D6162FD8C5}"/>
            </a:ext>
          </a:extLst>
        </xdr:cNvPr>
        <xdr:cNvSpPr/>
      </xdr:nvSpPr>
      <xdr:spPr>
        <a:xfrm>
          <a:off x="2857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77724</xdr:rowOff>
    </xdr:from>
    <xdr:to>
      <xdr:col>19</xdr:col>
      <xdr:colOff>177800</xdr:colOff>
      <xdr:row>60</xdr:row>
      <xdr:rowOff>137160</xdr:rowOff>
    </xdr:to>
    <xdr:cxnSp macro="">
      <xdr:nvCxnSpPr>
        <xdr:cNvPr id="177" name="直線コネクタ 176">
          <a:extLst>
            <a:ext uri="{FF2B5EF4-FFF2-40B4-BE49-F238E27FC236}">
              <a16:creationId xmlns:a16="http://schemas.microsoft.com/office/drawing/2014/main" id="{83242447-026F-4034-9730-8B25A9957681}"/>
            </a:ext>
          </a:extLst>
        </xdr:cNvPr>
        <xdr:cNvCxnSpPr/>
      </xdr:nvCxnSpPr>
      <xdr:spPr>
        <a:xfrm>
          <a:off x="2908300" y="103647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145051</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DDF8FB77-6DD7-49C9-9143-1816F787481F}"/>
            </a:ext>
          </a:extLst>
        </xdr:cNvPr>
        <xdr:cNvSpPr txBox="1"/>
      </xdr:nvSpPr>
      <xdr:spPr>
        <a:xfrm>
          <a:off x="3582044" y="1008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99331</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EC7C38FB-0D8A-4148-984F-3F29326E4AEE}"/>
            </a:ext>
          </a:extLst>
        </xdr:cNvPr>
        <xdr:cNvSpPr txBox="1"/>
      </xdr:nvSpPr>
      <xdr:spPr>
        <a:xfrm>
          <a:off x="2705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39895</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3CE191F0-6728-42ED-B8C9-CAD51DCAF0E7}"/>
            </a:ext>
          </a:extLst>
        </xdr:cNvPr>
        <xdr:cNvSpPr txBox="1"/>
      </xdr:nvSpPr>
      <xdr:spPr>
        <a:xfrm>
          <a:off x="1816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165625</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AD74AA5A-3493-4D5A-905F-3B51852864C0}"/>
            </a:ext>
          </a:extLst>
        </xdr:cNvPr>
        <xdr:cNvSpPr txBox="1"/>
      </xdr:nvSpPr>
      <xdr:spPr>
        <a:xfrm>
          <a:off x="927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82" name="n_1mainValue【橋りょう・トンネル】&#10;有形固定資産減価償却率">
          <a:extLst>
            <a:ext uri="{FF2B5EF4-FFF2-40B4-BE49-F238E27FC236}">
              <a16:creationId xmlns:a16="http://schemas.microsoft.com/office/drawing/2014/main" id="{3B100434-FF90-459E-9FD1-FE01EC182EF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119651</xdr:rowOff>
    </xdr:from>
    <xdr:ext cx="405111" cy="259045"/>
    <xdr:sp macro="" textlink="">
      <xdr:nvSpPr>
        <xdr:cNvPr id="183" name="n_2mainValue【橋りょう・トンネル】&#10;有形固定資産減価償却率">
          <a:extLst>
            <a:ext uri="{FF2B5EF4-FFF2-40B4-BE49-F238E27FC236}">
              <a16:creationId xmlns:a16="http://schemas.microsoft.com/office/drawing/2014/main" id="{85143B42-9C4C-4910-B77B-DC4855AE8FD1}"/>
            </a:ext>
          </a:extLst>
        </xdr:cNvPr>
        <xdr:cNvSpPr txBox="1"/>
      </xdr:nvSpPr>
      <xdr:spPr>
        <a:xfrm>
          <a:off x="2705744" y="1040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15FE0304-E21E-4CBE-9169-0CEF835CD6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5" name="正方形/長方形 184">
          <a:extLst>
            <a:ext uri="{FF2B5EF4-FFF2-40B4-BE49-F238E27FC236}">
              <a16:creationId xmlns:a16="http://schemas.microsoft.com/office/drawing/2014/main" id="{E30AA254-1A08-4180-82E8-5C11F05BAC1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6" name="正方形/長方形 185">
          <a:extLst>
            <a:ext uri="{FF2B5EF4-FFF2-40B4-BE49-F238E27FC236}">
              <a16:creationId xmlns:a16="http://schemas.microsoft.com/office/drawing/2014/main" id="{7946813E-CA3D-42ED-B46C-8D85236B1D6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7" name="正方形/長方形 186">
          <a:extLst>
            <a:ext uri="{FF2B5EF4-FFF2-40B4-BE49-F238E27FC236}">
              <a16:creationId xmlns:a16="http://schemas.microsoft.com/office/drawing/2014/main" id="{6AAB033D-684C-4F7E-A15A-6B2C95D24898}"/>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8" name="正方形/長方形 187">
          <a:extLst>
            <a:ext uri="{FF2B5EF4-FFF2-40B4-BE49-F238E27FC236}">
              <a16:creationId xmlns:a16="http://schemas.microsoft.com/office/drawing/2014/main" id="{88EEB4B3-0994-4320-81AC-5E42DF80275E}"/>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7512F110-CC09-4BD0-B2C0-3A826D103FA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511AE3B6-2D7E-45CE-BC8A-C9221389D5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439275BD-B6DA-4BF5-BC82-276820E419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7746853B-9154-485F-95B5-B3B5B7DD2D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892940BC-71E7-444B-86E4-7A4C35D9C7F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618C5E36-530E-442E-A9C3-CA9358250E8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A709808F-8C84-4BE2-9E63-7185DEA7AAB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49717F28-F672-4AEB-BDE9-2CDF46FD042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7" name="テキスト ボックス 196">
          <a:extLst>
            <a:ext uri="{FF2B5EF4-FFF2-40B4-BE49-F238E27FC236}">
              <a16:creationId xmlns:a16="http://schemas.microsoft.com/office/drawing/2014/main" id="{105E32DA-D157-46C3-ACE2-4F16A3076D2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AA8B1D92-7F82-498B-9AED-63FD03C76F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9" name="テキスト ボックス 198">
          <a:extLst>
            <a:ext uri="{FF2B5EF4-FFF2-40B4-BE49-F238E27FC236}">
              <a16:creationId xmlns:a16="http://schemas.microsoft.com/office/drawing/2014/main" id="{81572F37-81F9-429C-ABAD-7C5AC259ABB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F60ACFC2-085D-4D2C-8036-F4823E034B9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1" name="テキスト ボックス 200">
          <a:extLst>
            <a:ext uri="{FF2B5EF4-FFF2-40B4-BE49-F238E27FC236}">
              <a16:creationId xmlns:a16="http://schemas.microsoft.com/office/drawing/2014/main" id="{6BB81828-DB0B-46D3-AF3B-9880E0670C12}"/>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F2C3877D-92C0-4147-9B39-5095BE5DBF5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a:extLst>
            <a:ext uri="{FF2B5EF4-FFF2-40B4-BE49-F238E27FC236}">
              <a16:creationId xmlns:a16="http://schemas.microsoft.com/office/drawing/2014/main" id="{344F792E-5DB8-46D4-90A1-3010F1F7329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4670C0D6-1559-45C7-8A9D-615DCBE11F8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106832</xdr:rowOff>
    </xdr:from>
    <xdr:to>
      <xdr:col>54</xdr:col>
      <xdr:colOff>189865</xdr:colOff>
      <xdr:row>63</xdr:row>
      <xdr:rowOff>92069</xdr:rowOff>
    </xdr:to>
    <xdr:cxnSp macro="">
      <xdr:nvCxnSpPr>
        <xdr:cNvPr id="205" name="直線コネクタ 204">
          <a:extLst>
            <a:ext uri="{FF2B5EF4-FFF2-40B4-BE49-F238E27FC236}">
              <a16:creationId xmlns:a16="http://schemas.microsoft.com/office/drawing/2014/main" id="{54F2B1DB-4894-43AE-BCF2-F504C3F4F4EA}"/>
            </a:ext>
          </a:extLst>
        </xdr:cNvPr>
        <xdr:cNvCxnSpPr/>
      </xdr:nvCxnSpPr>
      <xdr:spPr>
        <a:xfrm flipV="1">
          <a:off x="10475595" y="9536582"/>
          <a:ext cx="1270" cy="135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95896</xdr:rowOff>
    </xdr:from>
    <xdr:ext cx="534377" cy="259045"/>
    <xdr:sp macro="" textlink="">
      <xdr:nvSpPr>
        <xdr:cNvPr id="206" name="【橋りょう・トンネル】&#10;一人当たり有形固定資産（償却資産）額最小値テキスト">
          <a:extLst>
            <a:ext uri="{FF2B5EF4-FFF2-40B4-BE49-F238E27FC236}">
              <a16:creationId xmlns:a16="http://schemas.microsoft.com/office/drawing/2014/main" id="{B4076325-B71A-4C2B-A980-67F0E95E5F56}"/>
            </a:ext>
          </a:extLst>
        </xdr:cNvPr>
        <xdr:cNvSpPr txBox="1"/>
      </xdr:nvSpPr>
      <xdr:spPr>
        <a:xfrm>
          <a:off x="10528300" y="1089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92069</xdr:rowOff>
    </xdr:from>
    <xdr:to>
      <xdr:col>55</xdr:col>
      <xdr:colOff>88900</xdr:colOff>
      <xdr:row>63</xdr:row>
      <xdr:rowOff>92069</xdr:rowOff>
    </xdr:to>
    <xdr:cxnSp macro="">
      <xdr:nvCxnSpPr>
        <xdr:cNvPr id="207" name="直線コネクタ 206">
          <a:extLst>
            <a:ext uri="{FF2B5EF4-FFF2-40B4-BE49-F238E27FC236}">
              <a16:creationId xmlns:a16="http://schemas.microsoft.com/office/drawing/2014/main" id="{5BDE1F3A-90D7-41D6-B8C2-47ACB8CE704C}"/>
            </a:ext>
          </a:extLst>
        </xdr:cNvPr>
        <xdr:cNvCxnSpPr/>
      </xdr:nvCxnSpPr>
      <xdr:spPr>
        <a:xfrm>
          <a:off x="10388600" y="1089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53509</xdr:rowOff>
    </xdr:from>
    <xdr:ext cx="599010" cy="259045"/>
    <xdr:sp macro="" textlink="">
      <xdr:nvSpPr>
        <xdr:cNvPr id="208" name="【橋りょう・トンネル】&#10;一人当たり有形固定資産（償却資産）額最大値テキスト">
          <a:extLst>
            <a:ext uri="{FF2B5EF4-FFF2-40B4-BE49-F238E27FC236}">
              <a16:creationId xmlns:a16="http://schemas.microsoft.com/office/drawing/2014/main" id="{A69C1CF2-FB8E-4D5E-8E78-CB3BB762C7D6}"/>
            </a:ext>
          </a:extLst>
        </xdr:cNvPr>
        <xdr:cNvSpPr txBox="1"/>
      </xdr:nvSpPr>
      <xdr:spPr>
        <a:xfrm>
          <a:off x="10528300" y="931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106832</xdr:rowOff>
    </xdr:from>
    <xdr:to>
      <xdr:col>55</xdr:col>
      <xdr:colOff>88900</xdr:colOff>
      <xdr:row>55</xdr:row>
      <xdr:rowOff>106832</xdr:rowOff>
    </xdr:to>
    <xdr:cxnSp macro="">
      <xdr:nvCxnSpPr>
        <xdr:cNvPr id="209" name="直線コネクタ 208">
          <a:extLst>
            <a:ext uri="{FF2B5EF4-FFF2-40B4-BE49-F238E27FC236}">
              <a16:creationId xmlns:a16="http://schemas.microsoft.com/office/drawing/2014/main" id="{9A545DC9-74B3-438D-A071-FCABF301C9C5}"/>
            </a:ext>
          </a:extLst>
        </xdr:cNvPr>
        <xdr:cNvCxnSpPr/>
      </xdr:nvCxnSpPr>
      <xdr:spPr>
        <a:xfrm>
          <a:off x="10388600" y="953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110655</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D9381094-F896-4F4A-8046-D17A8A967942}"/>
            </a:ext>
          </a:extLst>
        </xdr:cNvPr>
        <xdr:cNvSpPr txBox="1"/>
      </xdr:nvSpPr>
      <xdr:spPr>
        <a:xfrm>
          <a:off x="10528300" y="971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87778</xdr:rowOff>
    </xdr:from>
    <xdr:to>
      <xdr:col>55</xdr:col>
      <xdr:colOff>50800</xdr:colOff>
      <xdr:row>58</xdr:row>
      <xdr:rowOff>17928</xdr:rowOff>
    </xdr:to>
    <xdr:sp macro="" textlink="">
      <xdr:nvSpPr>
        <xdr:cNvPr id="211" name="フローチャート: 判断 210">
          <a:extLst>
            <a:ext uri="{FF2B5EF4-FFF2-40B4-BE49-F238E27FC236}">
              <a16:creationId xmlns:a16="http://schemas.microsoft.com/office/drawing/2014/main" id="{A5D4453A-A0D6-433B-9820-EA38A0EECEFF}"/>
            </a:ext>
          </a:extLst>
        </xdr:cNvPr>
        <xdr:cNvSpPr/>
      </xdr:nvSpPr>
      <xdr:spPr>
        <a:xfrm>
          <a:off x="10426700" y="986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167525</xdr:rowOff>
    </xdr:from>
    <xdr:to>
      <xdr:col>50</xdr:col>
      <xdr:colOff>165100</xdr:colOff>
      <xdr:row>58</xdr:row>
      <xdr:rowOff>97675</xdr:rowOff>
    </xdr:to>
    <xdr:sp macro="" textlink="">
      <xdr:nvSpPr>
        <xdr:cNvPr id="212" name="フローチャート: 判断 211">
          <a:extLst>
            <a:ext uri="{FF2B5EF4-FFF2-40B4-BE49-F238E27FC236}">
              <a16:creationId xmlns:a16="http://schemas.microsoft.com/office/drawing/2014/main" id="{0943E047-8393-47B8-AFE9-ACDF490FD90F}"/>
            </a:ext>
          </a:extLst>
        </xdr:cNvPr>
        <xdr:cNvSpPr/>
      </xdr:nvSpPr>
      <xdr:spPr>
        <a:xfrm>
          <a:off x="9588500" y="99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57</xdr:row>
      <xdr:rowOff>148059</xdr:rowOff>
    </xdr:from>
    <xdr:to>
      <xdr:col>46</xdr:col>
      <xdr:colOff>38100</xdr:colOff>
      <xdr:row>58</xdr:row>
      <xdr:rowOff>78209</xdr:rowOff>
    </xdr:to>
    <xdr:sp macro="" textlink="">
      <xdr:nvSpPr>
        <xdr:cNvPr id="213" name="フローチャート: 判断 212">
          <a:extLst>
            <a:ext uri="{FF2B5EF4-FFF2-40B4-BE49-F238E27FC236}">
              <a16:creationId xmlns:a16="http://schemas.microsoft.com/office/drawing/2014/main" id="{8F3502C4-BB54-4CB6-8C1C-C5E9B85F5CED}"/>
            </a:ext>
          </a:extLst>
        </xdr:cNvPr>
        <xdr:cNvSpPr/>
      </xdr:nvSpPr>
      <xdr:spPr>
        <a:xfrm>
          <a:off x="8699500" y="992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154449</xdr:rowOff>
    </xdr:from>
    <xdr:to>
      <xdr:col>41</xdr:col>
      <xdr:colOff>101600</xdr:colOff>
      <xdr:row>58</xdr:row>
      <xdr:rowOff>84599</xdr:rowOff>
    </xdr:to>
    <xdr:sp macro="" textlink="">
      <xdr:nvSpPr>
        <xdr:cNvPr id="214" name="フローチャート: 判断 213">
          <a:extLst>
            <a:ext uri="{FF2B5EF4-FFF2-40B4-BE49-F238E27FC236}">
              <a16:creationId xmlns:a16="http://schemas.microsoft.com/office/drawing/2014/main" id="{8FA56F2B-F13F-4A9C-B40A-5752506F6E6B}"/>
            </a:ext>
          </a:extLst>
        </xdr:cNvPr>
        <xdr:cNvSpPr/>
      </xdr:nvSpPr>
      <xdr:spPr>
        <a:xfrm>
          <a:off x="7810500" y="992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6876</xdr:rowOff>
    </xdr:from>
    <xdr:to>
      <xdr:col>36</xdr:col>
      <xdr:colOff>165100</xdr:colOff>
      <xdr:row>58</xdr:row>
      <xdr:rowOff>108476</xdr:rowOff>
    </xdr:to>
    <xdr:sp macro="" textlink="">
      <xdr:nvSpPr>
        <xdr:cNvPr id="215" name="フローチャート: 判断 214">
          <a:extLst>
            <a:ext uri="{FF2B5EF4-FFF2-40B4-BE49-F238E27FC236}">
              <a16:creationId xmlns:a16="http://schemas.microsoft.com/office/drawing/2014/main" id="{A2DB3661-25F0-4EAD-B392-25DD55B11E63}"/>
            </a:ext>
          </a:extLst>
        </xdr:cNvPr>
        <xdr:cNvSpPr/>
      </xdr:nvSpPr>
      <xdr:spPr>
        <a:xfrm>
          <a:off x="6921500" y="99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CF3A9CB0-BA09-438B-87A1-04EB02812F6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A6DFF2D-6846-4E94-9CF7-87CC343B6F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96250F0-9C06-4EBA-BC3E-DAC3B323CBB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4486717-2170-4632-8AD0-1AD3F3BF9C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BF6B78D-BC09-430D-8A4B-A4926D05F2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95950</xdr:rowOff>
    </xdr:from>
    <xdr:to>
      <xdr:col>55</xdr:col>
      <xdr:colOff>50800</xdr:colOff>
      <xdr:row>59</xdr:row>
      <xdr:rowOff>26100</xdr:rowOff>
    </xdr:to>
    <xdr:sp macro="" textlink="">
      <xdr:nvSpPr>
        <xdr:cNvPr id="221" name="楕円 220">
          <a:extLst>
            <a:ext uri="{FF2B5EF4-FFF2-40B4-BE49-F238E27FC236}">
              <a16:creationId xmlns:a16="http://schemas.microsoft.com/office/drawing/2014/main" id="{31DEC0A3-D104-4B5D-94A7-8ACF52A1BA53}"/>
            </a:ext>
          </a:extLst>
        </xdr:cNvPr>
        <xdr:cNvSpPr/>
      </xdr:nvSpPr>
      <xdr:spPr>
        <a:xfrm>
          <a:off x="10426700" y="100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74377</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F7665F78-8F76-49E8-BCF2-53361B836E80}"/>
            </a:ext>
          </a:extLst>
        </xdr:cNvPr>
        <xdr:cNvSpPr txBox="1"/>
      </xdr:nvSpPr>
      <xdr:spPr>
        <a:xfrm>
          <a:off x="10528300" y="1001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105601</xdr:rowOff>
    </xdr:from>
    <xdr:to>
      <xdr:col>50</xdr:col>
      <xdr:colOff>165100</xdr:colOff>
      <xdr:row>59</xdr:row>
      <xdr:rowOff>35751</xdr:rowOff>
    </xdr:to>
    <xdr:sp macro="" textlink="">
      <xdr:nvSpPr>
        <xdr:cNvPr id="223" name="楕円 222">
          <a:extLst>
            <a:ext uri="{FF2B5EF4-FFF2-40B4-BE49-F238E27FC236}">
              <a16:creationId xmlns:a16="http://schemas.microsoft.com/office/drawing/2014/main" id="{659F6DC3-9663-443B-9978-1699B648935C}"/>
            </a:ext>
          </a:extLst>
        </xdr:cNvPr>
        <xdr:cNvSpPr/>
      </xdr:nvSpPr>
      <xdr:spPr>
        <a:xfrm>
          <a:off x="9588500" y="100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146750</xdr:rowOff>
    </xdr:from>
    <xdr:to>
      <xdr:col>55</xdr:col>
      <xdr:colOff>0</xdr:colOff>
      <xdr:row>58</xdr:row>
      <xdr:rowOff>156401</xdr:rowOff>
    </xdr:to>
    <xdr:cxnSp macro="">
      <xdr:nvCxnSpPr>
        <xdr:cNvPr id="224" name="直線コネクタ 223">
          <a:extLst>
            <a:ext uri="{FF2B5EF4-FFF2-40B4-BE49-F238E27FC236}">
              <a16:creationId xmlns:a16="http://schemas.microsoft.com/office/drawing/2014/main" id="{10225927-984B-41EB-B8C7-0B542325DC60}"/>
            </a:ext>
          </a:extLst>
        </xdr:cNvPr>
        <xdr:cNvCxnSpPr/>
      </xdr:nvCxnSpPr>
      <xdr:spPr>
        <a:xfrm flipV="1">
          <a:off x="9639300" y="10090850"/>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114847</xdr:rowOff>
    </xdr:from>
    <xdr:to>
      <xdr:col>46</xdr:col>
      <xdr:colOff>38100</xdr:colOff>
      <xdr:row>59</xdr:row>
      <xdr:rowOff>44997</xdr:rowOff>
    </xdr:to>
    <xdr:sp macro="" textlink="">
      <xdr:nvSpPr>
        <xdr:cNvPr id="225" name="楕円 224">
          <a:extLst>
            <a:ext uri="{FF2B5EF4-FFF2-40B4-BE49-F238E27FC236}">
              <a16:creationId xmlns:a16="http://schemas.microsoft.com/office/drawing/2014/main" id="{9807F045-0F4A-4EDD-90CA-BB7868193B40}"/>
            </a:ext>
          </a:extLst>
        </xdr:cNvPr>
        <xdr:cNvSpPr/>
      </xdr:nvSpPr>
      <xdr:spPr>
        <a:xfrm>
          <a:off x="8699500" y="100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156401</xdr:rowOff>
    </xdr:from>
    <xdr:to>
      <xdr:col>50</xdr:col>
      <xdr:colOff>114300</xdr:colOff>
      <xdr:row>58</xdr:row>
      <xdr:rowOff>165647</xdr:rowOff>
    </xdr:to>
    <xdr:cxnSp macro="">
      <xdr:nvCxnSpPr>
        <xdr:cNvPr id="226" name="直線コネクタ 225">
          <a:extLst>
            <a:ext uri="{FF2B5EF4-FFF2-40B4-BE49-F238E27FC236}">
              <a16:creationId xmlns:a16="http://schemas.microsoft.com/office/drawing/2014/main" id="{BEEAFB8B-108C-47C8-A481-DAA75C19D2F9}"/>
            </a:ext>
          </a:extLst>
        </xdr:cNvPr>
        <xdr:cNvCxnSpPr/>
      </xdr:nvCxnSpPr>
      <xdr:spPr>
        <a:xfrm flipV="1">
          <a:off x="8750300" y="10100501"/>
          <a:ext cx="8890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56</xdr:row>
      <xdr:rowOff>114202</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C64FE10D-DE7C-4584-A06B-AC98FECA1082}"/>
            </a:ext>
          </a:extLst>
        </xdr:cNvPr>
        <xdr:cNvSpPr txBox="1"/>
      </xdr:nvSpPr>
      <xdr:spPr>
        <a:xfrm>
          <a:off x="9327095" y="97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94736</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69C6D932-19C4-43F2-BF1C-3FDEAE7D14B4}"/>
            </a:ext>
          </a:extLst>
        </xdr:cNvPr>
        <xdr:cNvSpPr txBox="1"/>
      </xdr:nvSpPr>
      <xdr:spPr>
        <a:xfrm>
          <a:off x="8450795" y="969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101126</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31F327AB-0C21-4D5F-A3A8-447B6CC5ACDD}"/>
            </a:ext>
          </a:extLst>
        </xdr:cNvPr>
        <xdr:cNvSpPr txBox="1"/>
      </xdr:nvSpPr>
      <xdr:spPr>
        <a:xfrm>
          <a:off x="7561795" y="970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125003</xdr:rowOff>
    </xdr:from>
    <xdr:ext cx="599010" cy="259045"/>
    <xdr:sp macro="" textlink="">
      <xdr:nvSpPr>
        <xdr:cNvPr id="230" name="n_4aveValue【橋りょう・トンネル】&#10;一人当たり有形固定資産（償却資産）額">
          <a:extLst>
            <a:ext uri="{FF2B5EF4-FFF2-40B4-BE49-F238E27FC236}">
              <a16:creationId xmlns:a16="http://schemas.microsoft.com/office/drawing/2014/main" id="{AC3F8692-33F0-46BB-ABF9-E99D6068DD5D}"/>
            </a:ext>
          </a:extLst>
        </xdr:cNvPr>
        <xdr:cNvSpPr txBox="1"/>
      </xdr:nvSpPr>
      <xdr:spPr>
        <a:xfrm>
          <a:off x="6672795" y="972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26878</xdr:rowOff>
    </xdr:from>
    <xdr:ext cx="599010" cy="259045"/>
    <xdr:sp macro="" textlink="">
      <xdr:nvSpPr>
        <xdr:cNvPr id="231" name="n_1mainValue【橋りょう・トンネル】&#10;一人当たり有形固定資産（償却資産）額">
          <a:extLst>
            <a:ext uri="{FF2B5EF4-FFF2-40B4-BE49-F238E27FC236}">
              <a16:creationId xmlns:a16="http://schemas.microsoft.com/office/drawing/2014/main" id="{DB750C3B-F082-4A75-8E8D-D65DB2AA8DDD}"/>
            </a:ext>
          </a:extLst>
        </xdr:cNvPr>
        <xdr:cNvSpPr txBox="1"/>
      </xdr:nvSpPr>
      <xdr:spPr>
        <a:xfrm>
          <a:off x="9327095" y="101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36124</xdr:rowOff>
    </xdr:from>
    <xdr:ext cx="599010" cy="259045"/>
    <xdr:sp macro="" textlink="">
      <xdr:nvSpPr>
        <xdr:cNvPr id="232" name="n_2mainValue【橋りょう・トンネル】&#10;一人当たり有形固定資産（償却資産）額">
          <a:extLst>
            <a:ext uri="{FF2B5EF4-FFF2-40B4-BE49-F238E27FC236}">
              <a16:creationId xmlns:a16="http://schemas.microsoft.com/office/drawing/2014/main" id="{B754AFE7-1217-40C9-B357-845A197684DC}"/>
            </a:ext>
          </a:extLst>
        </xdr:cNvPr>
        <xdr:cNvSpPr txBox="1"/>
      </xdr:nvSpPr>
      <xdr:spPr>
        <a:xfrm>
          <a:off x="8450795" y="1015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F2D20614-D90E-4C43-B5AB-B2C26BD894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4" name="正方形/長方形 233">
          <a:extLst>
            <a:ext uri="{FF2B5EF4-FFF2-40B4-BE49-F238E27FC236}">
              <a16:creationId xmlns:a16="http://schemas.microsoft.com/office/drawing/2014/main" id="{7B0E269D-9F4C-4B6B-893E-6D14C44F1233}"/>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5" name="正方形/長方形 234">
          <a:extLst>
            <a:ext uri="{FF2B5EF4-FFF2-40B4-BE49-F238E27FC236}">
              <a16:creationId xmlns:a16="http://schemas.microsoft.com/office/drawing/2014/main" id="{C517BFCE-F807-4C14-A03E-24795AF650C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6" name="正方形/長方形 235">
          <a:extLst>
            <a:ext uri="{FF2B5EF4-FFF2-40B4-BE49-F238E27FC236}">
              <a16:creationId xmlns:a16="http://schemas.microsoft.com/office/drawing/2014/main" id="{5CB3F7A5-6984-4E6E-9442-CF1749264FCD}"/>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7" name="正方形/長方形 236">
          <a:extLst>
            <a:ext uri="{FF2B5EF4-FFF2-40B4-BE49-F238E27FC236}">
              <a16:creationId xmlns:a16="http://schemas.microsoft.com/office/drawing/2014/main" id="{8EDBF2DC-4E53-45CB-978C-23DB22581981}"/>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CA59B87E-9A80-4DA8-AB60-2E2E76F11BE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FDFE8FCA-4B17-4158-A98E-B81588A175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9E8FD569-9655-42BB-886D-697AC382B7F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1" name="テキスト ボックス 240">
          <a:extLst>
            <a:ext uri="{FF2B5EF4-FFF2-40B4-BE49-F238E27FC236}">
              <a16:creationId xmlns:a16="http://schemas.microsoft.com/office/drawing/2014/main" id="{A2B1DD1C-AC25-434C-9612-51C48C9815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848011D7-1732-41EF-ACE7-9047EC358EF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A60254F9-E351-4F9A-8D80-FFA17DEA8DC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9F4A31D2-0FC2-4632-B898-389D0CF3E7D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A9D703BE-8604-4CDE-A8B9-DA773E1C1C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034E3B4C-DBC2-4DFB-84D5-7FEB87D957C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AEAC6672-4119-4D94-A86E-561F0FE5BDA6}"/>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44659653-CA14-40D5-AEC6-DCD80A91375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a:extLst>
            <a:ext uri="{FF2B5EF4-FFF2-40B4-BE49-F238E27FC236}">
              <a16:creationId xmlns:a16="http://schemas.microsoft.com/office/drawing/2014/main" id="{3A8AD71B-A3F5-4E52-9ED3-1928DB4E24F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8987BBE3-274D-478F-99BA-EDA4AFCFBD4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1" name="テキスト ボックス 250">
          <a:extLst>
            <a:ext uri="{FF2B5EF4-FFF2-40B4-BE49-F238E27FC236}">
              <a16:creationId xmlns:a16="http://schemas.microsoft.com/office/drawing/2014/main" id="{9537A381-4381-4CF2-8416-4C7D5A677BA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A2062EDB-3D24-4E2B-9F32-7E748DE40E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92963</xdr:rowOff>
    </xdr:from>
    <xdr:to>
      <xdr:col>24</xdr:col>
      <xdr:colOff>62865</xdr:colOff>
      <xdr:row>85</xdr:row>
      <xdr:rowOff>72389</xdr:rowOff>
    </xdr:to>
    <xdr:cxnSp macro="">
      <xdr:nvCxnSpPr>
        <xdr:cNvPr id="253" name="直線コネクタ 252">
          <a:extLst>
            <a:ext uri="{FF2B5EF4-FFF2-40B4-BE49-F238E27FC236}">
              <a16:creationId xmlns:a16="http://schemas.microsoft.com/office/drawing/2014/main" id="{C3FE9FA2-4E65-40F2-B00D-9F032B07BB64}"/>
            </a:ext>
          </a:extLst>
        </xdr:cNvPr>
        <xdr:cNvCxnSpPr/>
      </xdr:nvCxnSpPr>
      <xdr:spPr>
        <a:xfrm flipV="1">
          <a:off x="4633595" y="13466063"/>
          <a:ext cx="127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76216</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ECC4ABFA-B5CB-4DA8-ACB8-FCD8F2200C97}"/>
            </a:ext>
          </a:extLst>
        </xdr:cNvPr>
        <xdr:cNvSpPr txBox="1"/>
      </xdr:nvSpPr>
      <xdr:spPr>
        <a:xfrm>
          <a:off x="46863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55" name="直線コネクタ 254">
          <a:extLst>
            <a:ext uri="{FF2B5EF4-FFF2-40B4-BE49-F238E27FC236}">
              <a16:creationId xmlns:a16="http://schemas.microsoft.com/office/drawing/2014/main" id="{683EE804-B039-48F3-9C09-437AD66BB64A}"/>
            </a:ext>
          </a:extLst>
        </xdr:cNvPr>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39640</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584690C3-0374-4F89-A12B-C6660ED876D8}"/>
            </a:ext>
          </a:extLst>
        </xdr:cNvPr>
        <xdr:cNvSpPr txBox="1"/>
      </xdr:nvSpPr>
      <xdr:spPr>
        <a:xfrm>
          <a:off x="4686300" y="13241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92963</xdr:rowOff>
    </xdr:from>
    <xdr:to>
      <xdr:col>24</xdr:col>
      <xdr:colOff>152400</xdr:colOff>
      <xdr:row>78</xdr:row>
      <xdr:rowOff>92963</xdr:rowOff>
    </xdr:to>
    <xdr:cxnSp macro="">
      <xdr:nvCxnSpPr>
        <xdr:cNvPr id="257" name="直線コネクタ 256">
          <a:extLst>
            <a:ext uri="{FF2B5EF4-FFF2-40B4-BE49-F238E27FC236}">
              <a16:creationId xmlns:a16="http://schemas.microsoft.com/office/drawing/2014/main" id="{4DF1AC8B-500D-4F6B-9A9F-C7B9297408EC}"/>
            </a:ext>
          </a:extLst>
        </xdr:cNvPr>
        <xdr:cNvCxnSpPr/>
      </xdr:nvCxnSpPr>
      <xdr:spPr>
        <a:xfrm>
          <a:off x="4546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42181</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CD0B9606-66A3-46B9-AE3A-BE95A3E789DF}"/>
            </a:ext>
          </a:extLst>
        </xdr:cNvPr>
        <xdr:cNvSpPr txBox="1"/>
      </xdr:nvSpPr>
      <xdr:spPr>
        <a:xfrm>
          <a:off x="4686300" y="135867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19304</xdr:rowOff>
    </xdr:from>
    <xdr:to>
      <xdr:col>24</xdr:col>
      <xdr:colOff>114300</xdr:colOff>
      <xdr:row>80</xdr:row>
      <xdr:rowOff>120904</xdr:rowOff>
    </xdr:to>
    <xdr:sp macro="" textlink="">
      <xdr:nvSpPr>
        <xdr:cNvPr id="259" name="フローチャート: 判断 258">
          <a:extLst>
            <a:ext uri="{FF2B5EF4-FFF2-40B4-BE49-F238E27FC236}">
              <a16:creationId xmlns:a16="http://schemas.microsoft.com/office/drawing/2014/main" id="{11744D9F-6894-44C2-8453-5FBF117C30A8}"/>
            </a:ext>
          </a:extLst>
        </xdr:cNvPr>
        <xdr:cNvSpPr/>
      </xdr:nvSpPr>
      <xdr:spPr>
        <a:xfrm>
          <a:off x="45847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167894</xdr:rowOff>
    </xdr:from>
    <xdr:to>
      <xdr:col>20</xdr:col>
      <xdr:colOff>38100</xdr:colOff>
      <xdr:row>80</xdr:row>
      <xdr:rowOff>98044</xdr:rowOff>
    </xdr:to>
    <xdr:sp macro="" textlink="">
      <xdr:nvSpPr>
        <xdr:cNvPr id="260" name="フローチャート: 判断 259">
          <a:extLst>
            <a:ext uri="{FF2B5EF4-FFF2-40B4-BE49-F238E27FC236}">
              <a16:creationId xmlns:a16="http://schemas.microsoft.com/office/drawing/2014/main" id="{79E9FF09-8D4A-4133-B520-A334672E6391}"/>
            </a:ext>
          </a:extLst>
        </xdr:cNvPr>
        <xdr:cNvSpPr/>
      </xdr:nvSpPr>
      <xdr:spPr>
        <a:xfrm>
          <a:off x="3746500" y="137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117602</xdr:rowOff>
    </xdr:from>
    <xdr:to>
      <xdr:col>15</xdr:col>
      <xdr:colOff>101600</xdr:colOff>
      <xdr:row>80</xdr:row>
      <xdr:rowOff>47752</xdr:rowOff>
    </xdr:to>
    <xdr:sp macro="" textlink="">
      <xdr:nvSpPr>
        <xdr:cNvPr id="261" name="フローチャート: 判断 260">
          <a:extLst>
            <a:ext uri="{FF2B5EF4-FFF2-40B4-BE49-F238E27FC236}">
              <a16:creationId xmlns:a16="http://schemas.microsoft.com/office/drawing/2014/main" id="{EBAECE7C-F921-4A2E-AAD1-AD75E28E7B26}"/>
            </a:ext>
          </a:extLst>
        </xdr:cNvPr>
        <xdr:cNvSpPr/>
      </xdr:nvSpPr>
      <xdr:spPr>
        <a:xfrm>
          <a:off x="2857500" y="1366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17018</xdr:rowOff>
    </xdr:from>
    <xdr:to>
      <xdr:col>10</xdr:col>
      <xdr:colOff>165100</xdr:colOff>
      <xdr:row>79</xdr:row>
      <xdr:rowOff>118618</xdr:rowOff>
    </xdr:to>
    <xdr:sp macro="" textlink="">
      <xdr:nvSpPr>
        <xdr:cNvPr id="262" name="フローチャート: 判断 261">
          <a:extLst>
            <a:ext uri="{FF2B5EF4-FFF2-40B4-BE49-F238E27FC236}">
              <a16:creationId xmlns:a16="http://schemas.microsoft.com/office/drawing/2014/main" id="{C691C544-380F-49BE-9BF8-15D68931E529}"/>
            </a:ext>
          </a:extLst>
        </xdr:cNvPr>
        <xdr:cNvSpPr/>
      </xdr:nvSpPr>
      <xdr:spPr>
        <a:xfrm>
          <a:off x="1968500" y="1356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147320</xdr:rowOff>
    </xdr:from>
    <xdr:to>
      <xdr:col>6</xdr:col>
      <xdr:colOff>38100</xdr:colOff>
      <xdr:row>79</xdr:row>
      <xdr:rowOff>77470</xdr:rowOff>
    </xdr:to>
    <xdr:sp macro="" textlink="">
      <xdr:nvSpPr>
        <xdr:cNvPr id="263" name="フローチャート: 判断 262">
          <a:extLst>
            <a:ext uri="{FF2B5EF4-FFF2-40B4-BE49-F238E27FC236}">
              <a16:creationId xmlns:a16="http://schemas.microsoft.com/office/drawing/2014/main" id="{07840367-74B1-48AE-9335-0C62E6EF1FB4}"/>
            </a:ext>
          </a:extLst>
        </xdr:cNvPr>
        <xdr:cNvSpPr/>
      </xdr:nvSpPr>
      <xdr:spPr>
        <a:xfrm>
          <a:off x="1079500" y="1352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192137E8-63CD-40B5-8CD2-740B3E3856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49CF95D-0A3D-4C3E-BA2F-C3FFCBECCF9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7EDF7991-1619-4C38-BB55-072B958252A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BC110E91-B974-4B71-8C78-CE1FC98928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5DB08114-2E8A-45F6-BD88-912E3B5E09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69" name="楕円 268">
          <a:extLst>
            <a:ext uri="{FF2B5EF4-FFF2-40B4-BE49-F238E27FC236}">
              <a16:creationId xmlns:a16="http://schemas.microsoft.com/office/drawing/2014/main" id="{D28FEDD3-7DF9-4BE4-8758-16A177DE4641}"/>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11447</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91B5B30A-7D2E-4432-AF8E-8678D11D786D}"/>
            </a:ext>
          </a:extLst>
        </xdr:cNvPr>
        <xdr:cNvSpPr txBox="1"/>
      </xdr:nvSpPr>
      <xdr:spPr>
        <a:xfrm>
          <a:off x="46863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71" name="楕円 270">
          <a:extLst>
            <a:ext uri="{FF2B5EF4-FFF2-40B4-BE49-F238E27FC236}">
              <a16:creationId xmlns:a16="http://schemas.microsoft.com/office/drawing/2014/main" id="{A4C302BE-6550-4638-A721-88515E887A56}"/>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83820</xdr:rowOff>
    </xdr:to>
    <xdr:cxnSp macro="">
      <xdr:nvCxnSpPr>
        <xdr:cNvPr id="272" name="直線コネクタ 271">
          <a:extLst>
            <a:ext uri="{FF2B5EF4-FFF2-40B4-BE49-F238E27FC236}">
              <a16:creationId xmlns:a16="http://schemas.microsoft.com/office/drawing/2014/main" id="{FA8948AD-428C-4DCC-8CD6-33BDE55BDB64}"/>
            </a:ext>
          </a:extLst>
        </xdr:cNvPr>
        <xdr:cNvCxnSpPr/>
      </xdr:nvCxnSpPr>
      <xdr:spPr>
        <a:xfrm>
          <a:off x="3797300" y="14394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26163</xdr:rowOff>
    </xdr:from>
    <xdr:to>
      <xdr:col>15</xdr:col>
      <xdr:colOff>101600</xdr:colOff>
      <xdr:row>83</xdr:row>
      <xdr:rowOff>127763</xdr:rowOff>
    </xdr:to>
    <xdr:sp macro="" textlink="">
      <xdr:nvSpPr>
        <xdr:cNvPr id="273" name="楕円 272">
          <a:extLst>
            <a:ext uri="{FF2B5EF4-FFF2-40B4-BE49-F238E27FC236}">
              <a16:creationId xmlns:a16="http://schemas.microsoft.com/office/drawing/2014/main" id="{1D149FA3-5E21-4B9F-BB6C-D2BEAF9851B0}"/>
            </a:ext>
          </a:extLst>
        </xdr:cNvPr>
        <xdr:cNvSpPr/>
      </xdr:nvSpPr>
      <xdr:spPr>
        <a:xfrm>
          <a:off x="2857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76963</xdr:rowOff>
    </xdr:from>
    <xdr:to>
      <xdr:col>19</xdr:col>
      <xdr:colOff>177800</xdr:colOff>
      <xdr:row>83</xdr:row>
      <xdr:rowOff>163830</xdr:rowOff>
    </xdr:to>
    <xdr:cxnSp macro="">
      <xdr:nvCxnSpPr>
        <xdr:cNvPr id="274" name="直線コネクタ 273">
          <a:extLst>
            <a:ext uri="{FF2B5EF4-FFF2-40B4-BE49-F238E27FC236}">
              <a16:creationId xmlns:a16="http://schemas.microsoft.com/office/drawing/2014/main" id="{8D3CCC9E-1098-4BCE-A4CF-5CB83CD270AE}"/>
            </a:ext>
          </a:extLst>
        </xdr:cNvPr>
        <xdr:cNvCxnSpPr/>
      </xdr:nvCxnSpPr>
      <xdr:spPr>
        <a:xfrm>
          <a:off x="2908300" y="143073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114571</xdr:rowOff>
    </xdr:from>
    <xdr:ext cx="405111" cy="259045"/>
    <xdr:sp macro="" textlink="">
      <xdr:nvSpPr>
        <xdr:cNvPr id="275" name="n_1aveValue【公営住宅】&#10;有形固定資産減価償却率">
          <a:extLst>
            <a:ext uri="{FF2B5EF4-FFF2-40B4-BE49-F238E27FC236}">
              <a16:creationId xmlns:a16="http://schemas.microsoft.com/office/drawing/2014/main" id="{FBB2C02B-D978-404E-B172-DC319C638866}"/>
            </a:ext>
          </a:extLst>
        </xdr:cNvPr>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276" name="n_2aveValue【公営住宅】&#10;有形固定資産減価償却率">
          <a:extLst>
            <a:ext uri="{FF2B5EF4-FFF2-40B4-BE49-F238E27FC236}">
              <a16:creationId xmlns:a16="http://schemas.microsoft.com/office/drawing/2014/main" id="{98FF5847-0572-43A3-B2A8-6667931D1E28}"/>
            </a:ext>
          </a:extLst>
        </xdr:cNvPr>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135145</xdr:rowOff>
    </xdr:from>
    <xdr:ext cx="405111" cy="259045"/>
    <xdr:sp macro="" textlink="">
      <xdr:nvSpPr>
        <xdr:cNvPr id="277" name="n_3aveValue【公営住宅】&#10;有形固定資産減価償却率">
          <a:extLst>
            <a:ext uri="{FF2B5EF4-FFF2-40B4-BE49-F238E27FC236}">
              <a16:creationId xmlns:a16="http://schemas.microsoft.com/office/drawing/2014/main" id="{D0FC6EFA-ED1E-45DC-8358-22E7DC3952FD}"/>
            </a:ext>
          </a:extLst>
        </xdr:cNvPr>
        <xdr:cNvSpPr txBox="1"/>
      </xdr:nvSpPr>
      <xdr:spPr>
        <a:xfrm>
          <a:off x="1816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93997</xdr:rowOff>
    </xdr:from>
    <xdr:ext cx="405111" cy="259045"/>
    <xdr:sp macro="" textlink="">
      <xdr:nvSpPr>
        <xdr:cNvPr id="278" name="n_4aveValue【公営住宅】&#10;有形固定資産減価償却率">
          <a:extLst>
            <a:ext uri="{FF2B5EF4-FFF2-40B4-BE49-F238E27FC236}">
              <a16:creationId xmlns:a16="http://schemas.microsoft.com/office/drawing/2014/main" id="{7F21E2AA-3974-4F2B-80F7-CF0F44DCE465}"/>
            </a:ext>
          </a:extLst>
        </xdr:cNvPr>
        <xdr:cNvSpPr txBox="1"/>
      </xdr:nvSpPr>
      <xdr:spPr>
        <a:xfrm>
          <a:off x="927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79" name="n_1mainValue【公営住宅】&#10;有形固定資産減価償却率">
          <a:extLst>
            <a:ext uri="{FF2B5EF4-FFF2-40B4-BE49-F238E27FC236}">
              <a16:creationId xmlns:a16="http://schemas.microsoft.com/office/drawing/2014/main" id="{6C95C12F-9F24-4D22-BAE6-E50FF4F5FCB6}"/>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118890</xdr:rowOff>
    </xdr:from>
    <xdr:ext cx="405111" cy="259045"/>
    <xdr:sp macro="" textlink="">
      <xdr:nvSpPr>
        <xdr:cNvPr id="280" name="n_2mainValue【公営住宅】&#10;有形固定資産減価償却率">
          <a:extLst>
            <a:ext uri="{FF2B5EF4-FFF2-40B4-BE49-F238E27FC236}">
              <a16:creationId xmlns:a16="http://schemas.microsoft.com/office/drawing/2014/main" id="{BA3BD778-F2F5-4AB1-BC58-8CE4E42BD033}"/>
            </a:ext>
          </a:extLst>
        </xdr:cNvPr>
        <xdr:cNvSpPr txBox="1"/>
      </xdr:nvSpPr>
      <xdr:spPr>
        <a:xfrm>
          <a:off x="2705744" y="143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684373F3-086F-4E77-8DD6-19D5D2CEB47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2" name="正方形/長方形 281">
          <a:extLst>
            <a:ext uri="{FF2B5EF4-FFF2-40B4-BE49-F238E27FC236}">
              <a16:creationId xmlns:a16="http://schemas.microsoft.com/office/drawing/2014/main" id="{B9236B5A-41B5-41ED-A16B-E4714BF365AF}"/>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3" name="正方形/長方形 282">
          <a:extLst>
            <a:ext uri="{FF2B5EF4-FFF2-40B4-BE49-F238E27FC236}">
              <a16:creationId xmlns:a16="http://schemas.microsoft.com/office/drawing/2014/main" id="{D76B1CB3-81C3-4DAD-AD18-DA79EAC7FE4B}"/>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4" name="正方形/長方形 283">
          <a:extLst>
            <a:ext uri="{FF2B5EF4-FFF2-40B4-BE49-F238E27FC236}">
              <a16:creationId xmlns:a16="http://schemas.microsoft.com/office/drawing/2014/main" id="{689FF72F-1C63-4378-B65C-33CBB4ED5C86}"/>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5" name="正方形/長方形 284">
          <a:extLst>
            <a:ext uri="{FF2B5EF4-FFF2-40B4-BE49-F238E27FC236}">
              <a16:creationId xmlns:a16="http://schemas.microsoft.com/office/drawing/2014/main" id="{4BCD224F-53FE-4CD2-A9B7-482D57C61822}"/>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F3687C9C-034B-4612-A90A-7914EDA431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FDBDD65A-FC50-4484-ABAA-E3CDB6067F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3F89066A-02C3-4BBA-B336-957EB5FFAE2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9" name="テキスト ボックス 288">
          <a:extLst>
            <a:ext uri="{FF2B5EF4-FFF2-40B4-BE49-F238E27FC236}">
              <a16:creationId xmlns:a16="http://schemas.microsoft.com/office/drawing/2014/main" id="{E3B498A4-E170-458A-A720-210DD5C81FA5}"/>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a:extLst>
            <a:ext uri="{FF2B5EF4-FFF2-40B4-BE49-F238E27FC236}">
              <a16:creationId xmlns:a16="http://schemas.microsoft.com/office/drawing/2014/main" id="{8EDDB98E-965B-44DB-994C-8229B2C073B1}"/>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a:extLst>
            <a:ext uri="{FF2B5EF4-FFF2-40B4-BE49-F238E27FC236}">
              <a16:creationId xmlns:a16="http://schemas.microsoft.com/office/drawing/2014/main" id="{6E42F8D5-1277-455B-B290-F866F9D9B4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a:extLst>
            <a:ext uri="{FF2B5EF4-FFF2-40B4-BE49-F238E27FC236}">
              <a16:creationId xmlns:a16="http://schemas.microsoft.com/office/drawing/2014/main" id="{6800DCE8-66FC-4BB2-AACB-F33C2F1192B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a:extLst>
            <a:ext uri="{FF2B5EF4-FFF2-40B4-BE49-F238E27FC236}">
              <a16:creationId xmlns:a16="http://schemas.microsoft.com/office/drawing/2014/main" id="{8C02FB29-B9FE-470A-93A9-13C559D25173}"/>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a:extLst>
            <a:ext uri="{FF2B5EF4-FFF2-40B4-BE49-F238E27FC236}">
              <a16:creationId xmlns:a16="http://schemas.microsoft.com/office/drawing/2014/main" id="{D3A68881-149B-4263-945E-288C9F3B71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a:extLst>
            <a:ext uri="{FF2B5EF4-FFF2-40B4-BE49-F238E27FC236}">
              <a16:creationId xmlns:a16="http://schemas.microsoft.com/office/drawing/2014/main" id="{BE1DDBF1-DB3A-4B33-A364-2C053E2A8C2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a:extLst>
            <a:ext uri="{FF2B5EF4-FFF2-40B4-BE49-F238E27FC236}">
              <a16:creationId xmlns:a16="http://schemas.microsoft.com/office/drawing/2014/main" id="{086F2734-F8A8-4547-A58E-E5074C7535D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a:extLst>
            <a:ext uri="{FF2B5EF4-FFF2-40B4-BE49-F238E27FC236}">
              <a16:creationId xmlns:a16="http://schemas.microsoft.com/office/drawing/2014/main" id="{3CD480AF-66F3-4704-8ABE-35FEAF62077F}"/>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C420C636-8964-41FA-B1ED-3BC9BBA7FA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8DE8CA52-A0C8-4815-A127-C18C40CC365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09802F2E-FBBF-49FA-916B-C3A5FEE89C7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108965</xdr:rowOff>
    </xdr:from>
    <xdr:to>
      <xdr:col>54</xdr:col>
      <xdr:colOff>189865</xdr:colOff>
      <xdr:row>86</xdr:row>
      <xdr:rowOff>104394</xdr:rowOff>
    </xdr:to>
    <xdr:cxnSp macro="">
      <xdr:nvCxnSpPr>
        <xdr:cNvPr id="301" name="直線コネクタ 300">
          <a:extLst>
            <a:ext uri="{FF2B5EF4-FFF2-40B4-BE49-F238E27FC236}">
              <a16:creationId xmlns:a16="http://schemas.microsoft.com/office/drawing/2014/main" id="{ED5193BD-1499-4997-B131-88FFE3DBF8FA}"/>
            </a:ext>
          </a:extLst>
        </xdr:cNvPr>
        <xdr:cNvCxnSpPr/>
      </xdr:nvCxnSpPr>
      <xdr:spPr>
        <a:xfrm flipV="1">
          <a:off x="10475595" y="13653515"/>
          <a:ext cx="127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108221</xdr:rowOff>
    </xdr:from>
    <xdr:ext cx="469744" cy="259045"/>
    <xdr:sp macro="" textlink="">
      <xdr:nvSpPr>
        <xdr:cNvPr id="302" name="【公営住宅】&#10;一人当たり面積最小値テキスト">
          <a:extLst>
            <a:ext uri="{FF2B5EF4-FFF2-40B4-BE49-F238E27FC236}">
              <a16:creationId xmlns:a16="http://schemas.microsoft.com/office/drawing/2014/main" id="{09B477F9-CD6D-4183-9EA5-1D17821A5FAE}"/>
            </a:ext>
          </a:extLst>
        </xdr:cNvPr>
        <xdr:cNvSpPr txBox="1"/>
      </xdr:nvSpPr>
      <xdr:spPr>
        <a:xfrm>
          <a:off x="105283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303" name="直線コネクタ 302">
          <a:extLst>
            <a:ext uri="{FF2B5EF4-FFF2-40B4-BE49-F238E27FC236}">
              <a16:creationId xmlns:a16="http://schemas.microsoft.com/office/drawing/2014/main" id="{8105A1B5-08D7-48CF-B33A-337D912A9CC9}"/>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55642</xdr:rowOff>
    </xdr:from>
    <xdr:ext cx="469744" cy="259045"/>
    <xdr:sp macro="" textlink="">
      <xdr:nvSpPr>
        <xdr:cNvPr id="304" name="【公営住宅】&#10;一人当たり面積最大値テキスト">
          <a:extLst>
            <a:ext uri="{FF2B5EF4-FFF2-40B4-BE49-F238E27FC236}">
              <a16:creationId xmlns:a16="http://schemas.microsoft.com/office/drawing/2014/main" id="{31090152-0A6B-4F19-A22E-A5C4BAFC62FD}"/>
            </a:ext>
          </a:extLst>
        </xdr:cNvPr>
        <xdr:cNvSpPr txBox="1"/>
      </xdr:nvSpPr>
      <xdr:spPr>
        <a:xfrm>
          <a:off x="105283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108965</xdr:rowOff>
    </xdr:from>
    <xdr:to>
      <xdr:col>55</xdr:col>
      <xdr:colOff>88900</xdr:colOff>
      <xdr:row>79</xdr:row>
      <xdr:rowOff>108965</xdr:rowOff>
    </xdr:to>
    <xdr:cxnSp macro="">
      <xdr:nvCxnSpPr>
        <xdr:cNvPr id="305" name="直線コネクタ 304">
          <a:extLst>
            <a:ext uri="{FF2B5EF4-FFF2-40B4-BE49-F238E27FC236}">
              <a16:creationId xmlns:a16="http://schemas.microsoft.com/office/drawing/2014/main" id="{0709595D-37BB-4B49-A4D5-B2EB138DF3D5}"/>
            </a:ext>
          </a:extLst>
        </xdr:cNvPr>
        <xdr:cNvCxnSpPr/>
      </xdr:nvCxnSpPr>
      <xdr:spPr>
        <a:xfrm>
          <a:off x="10388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121175</xdr:rowOff>
    </xdr:from>
    <xdr:ext cx="469744" cy="259045"/>
    <xdr:sp macro="" textlink="">
      <xdr:nvSpPr>
        <xdr:cNvPr id="306" name="【公営住宅】&#10;一人当たり面積平均値テキスト">
          <a:extLst>
            <a:ext uri="{FF2B5EF4-FFF2-40B4-BE49-F238E27FC236}">
              <a16:creationId xmlns:a16="http://schemas.microsoft.com/office/drawing/2014/main" id="{8151074C-FD3E-47BF-9C10-2803737A02DA}"/>
            </a:ext>
          </a:extLst>
        </xdr:cNvPr>
        <xdr:cNvSpPr txBox="1"/>
      </xdr:nvSpPr>
      <xdr:spPr>
        <a:xfrm>
          <a:off x="10528300" y="14351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142748</xdr:rowOff>
    </xdr:from>
    <xdr:to>
      <xdr:col>55</xdr:col>
      <xdr:colOff>50800</xdr:colOff>
      <xdr:row>84</xdr:row>
      <xdr:rowOff>72898</xdr:rowOff>
    </xdr:to>
    <xdr:sp macro="" textlink="">
      <xdr:nvSpPr>
        <xdr:cNvPr id="307" name="フローチャート: 判断 306">
          <a:extLst>
            <a:ext uri="{FF2B5EF4-FFF2-40B4-BE49-F238E27FC236}">
              <a16:creationId xmlns:a16="http://schemas.microsoft.com/office/drawing/2014/main" id="{61D9E0D1-FAEB-4A0B-A6B5-7B9406006A49}"/>
            </a:ext>
          </a:extLst>
        </xdr:cNvPr>
        <xdr:cNvSpPr/>
      </xdr:nvSpPr>
      <xdr:spPr>
        <a:xfrm>
          <a:off x="104267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161037</xdr:rowOff>
    </xdr:from>
    <xdr:to>
      <xdr:col>50</xdr:col>
      <xdr:colOff>165100</xdr:colOff>
      <xdr:row>84</xdr:row>
      <xdr:rowOff>91187</xdr:rowOff>
    </xdr:to>
    <xdr:sp macro="" textlink="">
      <xdr:nvSpPr>
        <xdr:cNvPr id="308" name="フローチャート: 判断 307">
          <a:extLst>
            <a:ext uri="{FF2B5EF4-FFF2-40B4-BE49-F238E27FC236}">
              <a16:creationId xmlns:a16="http://schemas.microsoft.com/office/drawing/2014/main" id="{BEE0A477-5552-4279-8289-51517897DB09}"/>
            </a:ext>
          </a:extLst>
        </xdr:cNvPr>
        <xdr:cNvSpPr/>
      </xdr:nvSpPr>
      <xdr:spPr>
        <a:xfrm>
          <a:off x="9588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133604</xdr:rowOff>
    </xdr:from>
    <xdr:to>
      <xdr:col>46</xdr:col>
      <xdr:colOff>38100</xdr:colOff>
      <xdr:row>84</xdr:row>
      <xdr:rowOff>63754</xdr:rowOff>
    </xdr:to>
    <xdr:sp macro="" textlink="">
      <xdr:nvSpPr>
        <xdr:cNvPr id="309" name="フローチャート: 判断 308">
          <a:extLst>
            <a:ext uri="{FF2B5EF4-FFF2-40B4-BE49-F238E27FC236}">
              <a16:creationId xmlns:a16="http://schemas.microsoft.com/office/drawing/2014/main" id="{58324F95-E34B-4DE7-8943-F1212349A48F}"/>
            </a:ext>
          </a:extLst>
        </xdr:cNvPr>
        <xdr:cNvSpPr/>
      </xdr:nvSpPr>
      <xdr:spPr>
        <a:xfrm>
          <a:off x="8699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119887</xdr:rowOff>
    </xdr:from>
    <xdr:to>
      <xdr:col>41</xdr:col>
      <xdr:colOff>101600</xdr:colOff>
      <xdr:row>84</xdr:row>
      <xdr:rowOff>50037</xdr:rowOff>
    </xdr:to>
    <xdr:sp macro="" textlink="">
      <xdr:nvSpPr>
        <xdr:cNvPr id="310" name="フローチャート: 判断 309">
          <a:extLst>
            <a:ext uri="{FF2B5EF4-FFF2-40B4-BE49-F238E27FC236}">
              <a16:creationId xmlns:a16="http://schemas.microsoft.com/office/drawing/2014/main" id="{238436E6-9D69-4083-A0FB-A4F3D1B45B0A}"/>
            </a:ext>
          </a:extLst>
        </xdr:cNvPr>
        <xdr:cNvSpPr/>
      </xdr:nvSpPr>
      <xdr:spPr>
        <a:xfrm>
          <a:off x="7810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133604</xdr:rowOff>
    </xdr:from>
    <xdr:to>
      <xdr:col>36</xdr:col>
      <xdr:colOff>165100</xdr:colOff>
      <xdr:row>84</xdr:row>
      <xdr:rowOff>63754</xdr:rowOff>
    </xdr:to>
    <xdr:sp macro="" textlink="">
      <xdr:nvSpPr>
        <xdr:cNvPr id="311" name="フローチャート: 判断 310">
          <a:extLst>
            <a:ext uri="{FF2B5EF4-FFF2-40B4-BE49-F238E27FC236}">
              <a16:creationId xmlns:a16="http://schemas.microsoft.com/office/drawing/2014/main" id="{325DB1FB-7C4E-460F-AA32-FEB0E0203BD8}"/>
            </a:ext>
          </a:extLst>
        </xdr:cNvPr>
        <xdr:cNvSpPr/>
      </xdr:nvSpPr>
      <xdr:spPr>
        <a:xfrm>
          <a:off x="6921500" y="143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CD0F2F5-D273-40C3-BCD2-6D6A9AA1B0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7DE3041-04F9-48D9-A7BD-B560545FBF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1BA964C4-9FC1-4D49-9D5C-FB783164909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5AD78B5-6A1B-4DCC-B84C-26D95E088D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54EE67AF-1E02-48D3-B315-3B1D1FD8309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17" name="楕円 316">
          <a:extLst>
            <a:ext uri="{FF2B5EF4-FFF2-40B4-BE49-F238E27FC236}">
              <a16:creationId xmlns:a16="http://schemas.microsoft.com/office/drawing/2014/main" id="{072BC283-1F92-42CC-AE17-2991847CBF0C}"/>
            </a:ext>
          </a:extLst>
        </xdr:cNvPr>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147338</xdr:rowOff>
    </xdr:from>
    <xdr:ext cx="469744" cy="259045"/>
    <xdr:sp macro="" textlink="">
      <xdr:nvSpPr>
        <xdr:cNvPr id="318" name="【公営住宅】&#10;一人当たり面積該当値テキスト">
          <a:extLst>
            <a:ext uri="{FF2B5EF4-FFF2-40B4-BE49-F238E27FC236}">
              <a16:creationId xmlns:a16="http://schemas.microsoft.com/office/drawing/2014/main" id="{D16029C1-225E-4D9B-BD6E-5F0EA69C5565}"/>
            </a:ext>
          </a:extLst>
        </xdr:cNvPr>
        <xdr:cNvSpPr txBox="1"/>
      </xdr:nvSpPr>
      <xdr:spPr>
        <a:xfrm>
          <a:off x="10528300"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129032</xdr:rowOff>
    </xdr:from>
    <xdr:to>
      <xdr:col>50</xdr:col>
      <xdr:colOff>165100</xdr:colOff>
      <xdr:row>84</xdr:row>
      <xdr:rowOff>59182</xdr:rowOff>
    </xdr:to>
    <xdr:sp macro="" textlink="">
      <xdr:nvSpPr>
        <xdr:cNvPr id="319" name="楕円 318">
          <a:extLst>
            <a:ext uri="{FF2B5EF4-FFF2-40B4-BE49-F238E27FC236}">
              <a16:creationId xmlns:a16="http://schemas.microsoft.com/office/drawing/2014/main" id="{1EC072D0-6608-427F-AB05-65878E742C4E}"/>
            </a:ext>
          </a:extLst>
        </xdr:cNvPr>
        <xdr:cNvSpPr/>
      </xdr:nvSpPr>
      <xdr:spPr>
        <a:xfrm>
          <a:off x="9588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8382</xdr:rowOff>
    </xdr:to>
    <xdr:cxnSp macro="">
      <xdr:nvCxnSpPr>
        <xdr:cNvPr id="320" name="直線コネクタ 319">
          <a:extLst>
            <a:ext uri="{FF2B5EF4-FFF2-40B4-BE49-F238E27FC236}">
              <a16:creationId xmlns:a16="http://schemas.microsoft.com/office/drawing/2014/main" id="{8B933785-CB1E-49A0-8892-93C6810830AD}"/>
            </a:ext>
          </a:extLst>
        </xdr:cNvPr>
        <xdr:cNvCxnSpPr/>
      </xdr:nvCxnSpPr>
      <xdr:spPr>
        <a:xfrm flipV="1">
          <a:off x="9639300" y="1440561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21" name="楕円 320">
          <a:extLst>
            <a:ext uri="{FF2B5EF4-FFF2-40B4-BE49-F238E27FC236}">
              <a16:creationId xmlns:a16="http://schemas.microsoft.com/office/drawing/2014/main" id="{0A888028-2C79-4C99-B924-C52FC05BF7CB}"/>
            </a:ext>
          </a:extLst>
        </xdr:cNvPr>
        <xdr:cNvSpPr/>
      </xdr:nvSpPr>
      <xdr:spPr>
        <a:xfrm>
          <a:off x="869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xdr:rowOff>
    </xdr:from>
    <xdr:to>
      <xdr:col>50</xdr:col>
      <xdr:colOff>114300</xdr:colOff>
      <xdr:row>84</xdr:row>
      <xdr:rowOff>15239</xdr:rowOff>
    </xdr:to>
    <xdr:cxnSp macro="">
      <xdr:nvCxnSpPr>
        <xdr:cNvPr id="322" name="直線コネクタ 321">
          <a:extLst>
            <a:ext uri="{FF2B5EF4-FFF2-40B4-BE49-F238E27FC236}">
              <a16:creationId xmlns:a16="http://schemas.microsoft.com/office/drawing/2014/main" id="{1A4C9622-0EDB-4A30-B619-D6589C1AE410}"/>
            </a:ext>
          </a:extLst>
        </xdr:cNvPr>
        <xdr:cNvCxnSpPr/>
      </xdr:nvCxnSpPr>
      <xdr:spPr>
        <a:xfrm flipV="1">
          <a:off x="8750300" y="144101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82314</xdr:rowOff>
    </xdr:from>
    <xdr:ext cx="469744" cy="259045"/>
    <xdr:sp macro="" textlink="">
      <xdr:nvSpPr>
        <xdr:cNvPr id="323" name="n_1aveValue【公営住宅】&#10;一人当たり面積">
          <a:extLst>
            <a:ext uri="{FF2B5EF4-FFF2-40B4-BE49-F238E27FC236}">
              <a16:creationId xmlns:a16="http://schemas.microsoft.com/office/drawing/2014/main" id="{2361B022-5D01-48AA-A44E-231166CE9CE0}"/>
            </a:ext>
          </a:extLst>
        </xdr:cNvPr>
        <xdr:cNvSpPr txBox="1"/>
      </xdr:nvSpPr>
      <xdr:spPr>
        <a:xfrm>
          <a:off x="93917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80281</xdr:rowOff>
    </xdr:from>
    <xdr:ext cx="469744" cy="259045"/>
    <xdr:sp macro="" textlink="">
      <xdr:nvSpPr>
        <xdr:cNvPr id="324" name="n_2aveValue【公営住宅】&#10;一人当たり面積">
          <a:extLst>
            <a:ext uri="{FF2B5EF4-FFF2-40B4-BE49-F238E27FC236}">
              <a16:creationId xmlns:a16="http://schemas.microsoft.com/office/drawing/2014/main" id="{034E6243-0FDC-4D6C-8CCD-2A3D03B13E39}"/>
            </a:ext>
          </a:extLst>
        </xdr:cNvPr>
        <xdr:cNvSpPr txBox="1"/>
      </xdr:nvSpPr>
      <xdr:spPr>
        <a:xfrm>
          <a:off x="8515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66564</xdr:rowOff>
    </xdr:from>
    <xdr:ext cx="469744" cy="259045"/>
    <xdr:sp macro="" textlink="">
      <xdr:nvSpPr>
        <xdr:cNvPr id="325" name="n_3aveValue【公営住宅】&#10;一人当たり面積">
          <a:extLst>
            <a:ext uri="{FF2B5EF4-FFF2-40B4-BE49-F238E27FC236}">
              <a16:creationId xmlns:a16="http://schemas.microsoft.com/office/drawing/2014/main" id="{D002B0A2-06E7-42EA-B05F-BC8460801364}"/>
            </a:ext>
          </a:extLst>
        </xdr:cNvPr>
        <xdr:cNvSpPr txBox="1"/>
      </xdr:nvSpPr>
      <xdr:spPr>
        <a:xfrm>
          <a:off x="7626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80281</xdr:rowOff>
    </xdr:from>
    <xdr:ext cx="469744" cy="259045"/>
    <xdr:sp macro="" textlink="">
      <xdr:nvSpPr>
        <xdr:cNvPr id="326" name="n_4aveValue【公営住宅】&#10;一人当たり面積">
          <a:extLst>
            <a:ext uri="{FF2B5EF4-FFF2-40B4-BE49-F238E27FC236}">
              <a16:creationId xmlns:a16="http://schemas.microsoft.com/office/drawing/2014/main" id="{F26B2DFC-52CF-4B05-994D-5DD62FF946FB}"/>
            </a:ext>
          </a:extLst>
        </xdr:cNvPr>
        <xdr:cNvSpPr txBox="1"/>
      </xdr:nvSpPr>
      <xdr:spPr>
        <a:xfrm>
          <a:off x="6737427" y="1413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75709</xdr:rowOff>
    </xdr:from>
    <xdr:ext cx="469744" cy="259045"/>
    <xdr:sp macro="" textlink="">
      <xdr:nvSpPr>
        <xdr:cNvPr id="327" name="n_1mainValue【公営住宅】&#10;一人当たり面積">
          <a:extLst>
            <a:ext uri="{FF2B5EF4-FFF2-40B4-BE49-F238E27FC236}">
              <a16:creationId xmlns:a16="http://schemas.microsoft.com/office/drawing/2014/main" id="{9D6BA1A1-D093-4BC8-BF13-39903497A45D}"/>
            </a:ext>
          </a:extLst>
        </xdr:cNvPr>
        <xdr:cNvSpPr txBox="1"/>
      </xdr:nvSpPr>
      <xdr:spPr>
        <a:xfrm>
          <a:off x="93917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28" name="n_2mainValue【公営住宅】&#10;一人当たり面積">
          <a:extLst>
            <a:ext uri="{FF2B5EF4-FFF2-40B4-BE49-F238E27FC236}">
              <a16:creationId xmlns:a16="http://schemas.microsoft.com/office/drawing/2014/main" id="{61E3296B-BC02-4871-A573-74D6AEF493BE}"/>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9B7084DD-8AA4-4B3B-97EA-8B78CC4495B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0" name="正方形/長方形 329">
          <a:extLst>
            <a:ext uri="{FF2B5EF4-FFF2-40B4-BE49-F238E27FC236}">
              <a16:creationId xmlns:a16="http://schemas.microsoft.com/office/drawing/2014/main" id="{23E24C75-FAF3-4FE5-9D1C-18565A2456D7}"/>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1" name="正方形/長方形 330">
          <a:extLst>
            <a:ext uri="{FF2B5EF4-FFF2-40B4-BE49-F238E27FC236}">
              <a16:creationId xmlns:a16="http://schemas.microsoft.com/office/drawing/2014/main" id="{039114CD-30FC-4700-B513-C60DC732BF80}"/>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2" name="正方形/長方形 331">
          <a:extLst>
            <a:ext uri="{FF2B5EF4-FFF2-40B4-BE49-F238E27FC236}">
              <a16:creationId xmlns:a16="http://schemas.microsoft.com/office/drawing/2014/main" id="{CEE15C10-4151-4535-8734-FEA87CFE8D57}"/>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3" name="正方形/長方形 332">
          <a:extLst>
            <a:ext uri="{FF2B5EF4-FFF2-40B4-BE49-F238E27FC236}">
              <a16:creationId xmlns:a16="http://schemas.microsoft.com/office/drawing/2014/main" id="{F5FC5480-51CE-46A5-8B3A-CE2C0553FDCE}"/>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CC07C5E6-A897-4E32-8A2C-7DC97ADE37E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5331C05F-92F1-4B66-9AEF-FDEB91ECA2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6" name="正方形/長方形 335">
          <a:extLst>
            <a:ext uri="{FF2B5EF4-FFF2-40B4-BE49-F238E27FC236}">
              <a16:creationId xmlns:a16="http://schemas.microsoft.com/office/drawing/2014/main" id="{226CDABA-4289-49F0-8958-8DAA8956AA16}"/>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7" name="正方形/長方形 336">
          <a:extLst>
            <a:ext uri="{FF2B5EF4-FFF2-40B4-BE49-F238E27FC236}">
              <a16:creationId xmlns:a16="http://schemas.microsoft.com/office/drawing/2014/main" id="{E3AB44A9-5B38-487A-9387-254C76AF21F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8" name="正方形/長方形 337">
          <a:extLst>
            <a:ext uri="{FF2B5EF4-FFF2-40B4-BE49-F238E27FC236}">
              <a16:creationId xmlns:a16="http://schemas.microsoft.com/office/drawing/2014/main" id="{B38D008B-38F5-49EF-A286-854CBCE4F6A3}"/>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9" name="正方形/長方形 338">
          <a:extLst>
            <a:ext uri="{FF2B5EF4-FFF2-40B4-BE49-F238E27FC236}">
              <a16:creationId xmlns:a16="http://schemas.microsoft.com/office/drawing/2014/main" id="{8F01CBF1-26A3-4D80-8F1F-93B82B8AEDCE}"/>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9196BD40-9901-4E5F-AEDE-C9ACCA0A8F2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5FC3ECFF-E91F-4EC9-8AE1-6650E9604C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42" name="正方形/長方形 341">
          <a:extLst>
            <a:ext uri="{FF2B5EF4-FFF2-40B4-BE49-F238E27FC236}">
              <a16:creationId xmlns:a16="http://schemas.microsoft.com/office/drawing/2014/main" id="{9FDE510A-05D5-4745-9DF4-EB809BDFB7A6}"/>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43" name="正方形/長方形 342">
          <a:extLst>
            <a:ext uri="{FF2B5EF4-FFF2-40B4-BE49-F238E27FC236}">
              <a16:creationId xmlns:a16="http://schemas.microsoft.com/office/drawing/2014/main" id="{BC30C36D-0DFB-4BFB-BE91-D1C04C8C8AF4}"/>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44" name="正方形/長方形 343">
          <a:extLst>
            <a:ext uri="{FF2B5EF4-FFF2-40B4-BE49-F238E27FC236}">
              <a16:creationId xmlns:a16="http://schemas.microsoft.com/office/drawing/2014/main" id="{B3AE537A-7279-48DB-AD88-63F10EF3108D}"/>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45" name="正方形/長方形 344">
          <a:extLst>
            <a:ext uri="{FF2B5EF4-FFF2-40B4-BE49-F238E27FC236}">
              <a16:creationId xmlns:a16="http://schemas.microsoft.com/office/drawing/2014/main" id="{D6578D26-33F4-483B-86F7-904AD6F409A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正方形/長方形 345">
          <a:extLst>
            <a:ext uri="{FF2B5EF4-FFF2-40B4-BE49-F238E27FC236}">
              <a16:creationId xmlns:a16="http://schemas.microsoft.com/office/drawing/2014/main" id="{555A3B24-3CF5-4C93-97E3-3C7D7759160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7" name="テキスト ボックス 346">
          <a:extLst>
            <a:ext uri="{FF2B5EF4-FFF2-40B4-BE49-F238E27FC236}">
              <a16:creationId xmlns:a16="http://schemas.microsoft.com/office/drawing/2014/main" id="{66748559-5ACA-4C25-8B5D-FDB971F5D04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8" name="直線コネクタ 347">
          <a:extLst>
            <a:ext uri="{FF2B5EF4-FFF2-40B4-BE49-F238E27FC236}">
              <a16:creationId xmlns:a16="http://schemas.microsoft.com/office/drawing/2014/main" id="{C466E2B7-A3F8-4B24-90F6-0DD5B0547C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9" name="テキスト ボックス 348">
          <a:extLst>
            <a:ext uri="{FF2B5EF4-FFF2-40B4-BE49-F238E27FC236}">
              <a16:creationId xmlns:a16="http://schemas.microsoft.com/office/drawing/2014/main" id="{74074080-D6E5-42A9-AC55-B66A93A570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0" name="直線コネクタ 349">
          <a:extLst>
            <a:ext uri="{FF2B5EF4-FFF2-40B4-BE49-F238E27FC236}">
              <a16:creationId xmlns:a16="http://schemas.microsoft.com/office/drawing/2014/main" id="{0D02B72B-317E-4459-91CB-BD9A5A458EF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1" name="テキスト ボックス 350">
          <a:extLst>
            <a:ext uri="{FF2B5EF4-FFF2-40B4-BE49-F238E27FC236}">
              <a16:creationId xmlns:a16="http://schemas.microsoft.com/office/drawing/2014/main" id="{5EC061A9-4F54-4912-B9EF-98E4E2AC75D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2" name="直線コネクタ 351">
          <a:extLst>
            <a:ext uri="{FF2B5EF4-FFF2-40B4-BE49-F238E27FC236}">
              <a16:creationId xmlns:a16="http://schemas.microsoft.com/office/drawing/2014/main" id="{1BBBA1D7-E695-44B3-859C-4C72303A868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3" name="テキスト ボックス 352">
          <a:extLst>
            <a:ext uri="{FF2B5EF4-FFF2-40B4-BE49-F238E27FC236}">
              <a16:creationId xmlns:a16="http://schemas.microsoft.com/office/drawing/2014/main" id="{8954B224-21E8-4D3A-8561-243E8195B62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a:extLst>
            <a:ext uri="{FF2B5EF4-FFF2-40B4-BE49-F238E27FC236}">
              <a16:creationId xmlns:a16="http://schemas.microsoft.com/office/drawing/2014/main" id="{5C7DB2E8-6FE2-4FFF-8F2F-20A8CAEF414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a:extLst>
            <a:ext uri="{FF2B5EF4-FFF2-40B4-BE49-F238E27FC236}">
              <a16:creationId xmlns:a16="http://schemas.microsoft.com/office/drawing/2014/main" id="{488BA5EF-09E0-4FC5-AD0F-D1CD739E95A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6" name="直線コネクタ 355">
          <a:extLst>
            <a:ext uri="{FF2B5EF4-FFF2-40B4-BE49-F238E27FC236}">
              <a16:creationId xmlns:a16="http://schemas.microsoft.com/office/drawing/2014/main" id="{A5370756-A8B3-4A29-83D7-41F0777843B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7" name="テキスト ボックス 356">
          <a:extLst>
            <a:ext uri="{FF2B5EF4-FFF2-40B4-BE49-F238E27FC236}">
              <a16:creationId xmlns:a16="http://schemas.microsoft.com/office/drawing/2014/main" id="{C28740AC-FC2C-4CB6-9BB2-13AA7333000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8" name="直線コネクタ 357">
          <a:extLst>
            <a:ext uri="{FF2B5EF4-FFF2-40B4-BE49-F238E27FC236}">
              <a16:creationId xmlns:a16="http://schemas.microsoft.com/office/drawing/2014/main" id="{18CC0B7F-9A20-4AA8-8D89-644EE5E628E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9" name="テキスト ボックス 358">
          <a:extLst>
            <a:ext uri="{FF2B5EF4-FFF2-40B4-BE49-F238E27FC236}">
              <a16:creationId xmlns:a16="http://schemas.microsoft.com/office/drawing/2014/main" id="{7762B274-DC52-4A8A-B2C9-E158868A13A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0" name="直線コネクタ 359">
          <a:extLst>
            <a:ext uri="{FF2B5EF4-FFF2-40B4-BE49-F238E27FC236}">
              <a16:creationId xmlns:a16="http://schemas.microsoft.com/office/drawing/2014/main" id="{6B24E40E-4AED-4C2D-9E10-82490330EC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1" name="テキスト ボックス 360">
          <a:extLst>
            <a:ext uri="{FF2B5EF4-FFF2-40B4-BE49-F238E27FC236}">
              <a16:creationId xmlns:a16="http://schemas.microsoft.com/office/drawing/2014/main" id="{B5EBE0B4-AA79-4019-80AF-C295A20FE92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2" name="【空港】&#10;有形固定資産減価償却率グラフ枠">
          <a:extLst>
            <a:ext uri="{FF2B5EF4-FFF2-40B4-BE49-F238E27FC236}">
              <a16:creationId xmlns:a16="http://schemas.microsoft.com/office/drawing/2014/main" id="{BAA6DF02-9589-4704-A98E-2B9D4A6402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89535</xdr:rowOff>
    </xdr:from>
    <xdr:to>
      <xdr:col>85</xdr:col>
      <xdr:colOff>126364</xdr:colOff>
      <xdr:row>40</xdr:row>
      <xdr:rowOff>146685</xdr:rowOff>
    </xdr:to>
    <xdr:cxnSp macro="">
      <xdr:nvCxnSpPr>
        <xdr:cNvPr id="363" name="直線コネクタ 362">
          <a:extLst>
            <a:ext uri="{FF2B5EF4-FFF2-40B4-BE49-F238E27FC236}">
              <a16:creationId xmlns:a16="http://schemas.microsoft.com/office/drawing/2014/main" id="{038B1997-E0F7-4673-B6DC-0E7ABBD4FDDA}"/>
            </a:ext>
          </a:extLst>
        </xdr:cNvPr>
        <xdr:cNvCxnSpPr/>
      </xdr:nvCxnSpPr>
      <xdr:spPr>
        <a:xfrm flipV="1">
          <a:off x="16317595" y="5747385"/>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18432</xdr:rowOff>
    </xdr:from>
    <xdr:ext cx="405111" cy="259045"/>
    <xdr:sp macro="" textlink="">
      <xdr:nvSpPr>
        <xdr:cNvPr id="364" name="【空港】&#10;有形固定資産減価償却率最小値テキスト">
          <a:extLst>
            <a:ext uri="{FF2B5EF4-FFF2-40B4-BE49-F238E27FC236}">
              <a16:creationId xmlns:a16="http://schemas.microsoft.com/office/drawing/2014/main" id="{B6CCAE97-4AF9-4F7D-A584-EB5616C41077}"/>
            </a:ext>
          </a:extLst>
        </xdr:cNvPr>
        <xdr:cNvSpPr txBox="1"/>
      </xdr:nvSpPr>
      <xdr:spPr>
        <a:xfrm>
          <a:off x="16370300" y="704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146685</xdr:rowOff>
    </xdr:from>
    <xdr:to>
      <xdr:col>86</xdr:col>
      <xdr:colOff>25400</xdr:colOff>
      <xdr:row>40</xdr:row>
      <xdr:rowOff>146685</xdr:rowOff>
    </xdr:to>
    <xdr:cxnSp macro="">
      <xdr:nvCxnSpPr>
        <xdr:cNvPr id="365" name="直線コネクタ 364">
          <a:extLst>
            <a:ext uri="{FF2B5EF4-FFF2-40B4-BE49-F238E27FC236}">
              <a16:creationId xmlns:a16="http://schemas.microsoft.com/office/drawing/2014/main" id="{2563EA10-66AB-4191-AB54-F2EB1A46FFC1}"/>
            </a:ext>
          </a:extLst>
        </xdr:cNvPr>
        <xdr:cNvCxnSpPr/>
      </xdr:nvCxnSpPr>
      <xdr:spPr>
        <a:xfrm>
          <a:off x="16230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36212</xdr:rowOff>
    </xdr:from>
    <xdr:ext cx="405111" cy="259045"/>
    <xdr:sp macro="" textlink="">
      <xdr:nvSpPr>
        <xdr:cNvPr id="366" name="【空港】&#10;有形固定資産減価償却率最大値テキスト">
          <a:extLst>
            <a:ext uri="{FF2B5EF4-FFF2-40B4-BE49-F238E27FC236}">
              <a16:creationId xmlns:a16="http://schemas.microsoft.com/office/drawing/2014/main" id="{D9229C81-E0F0-46E1-AD8C-9D1089FD89B4}"/>
            </a:ext>
          </a:extLst>
        </xdr:cNvPr>
        <xdr:cNvSpPr txBox="1"/>
      </xdr:nvSpPr>
      <xdr:spPr>
        <a:xfrm>
          <a:off x="163703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89535</xdr:rowOff>
    </xdr:from>
    <xdr:to>
      <xdr:col>86</xdr:col>
      <xdr:colOff>25400</xdr:colOff>
      <xdr:row>33</xdr:row>
      <xdr:rowOff>89535</xdr:rowOff>
    </xdr:to>
    <xdr:cxnSp macro="">
      <xdr:nvCxnSpPr>
        <xdr:cNvPr id="367" name="直線コネクタ 366">
          <a:extLst>
            <a:ext uri="{FF2B5EF4-FFF2-40B4-BE49-F238E27FC236}">
              <a16:creationId xmlns:a16="http://schemas.microsoft.com/office/drawing/2014/main" id="{DE01B0A0-E04C-4893-9B58-B67837B76A29}"/>
            </a:ext>
          </a:extLst>
        </xdr:cNvPr>
        <xdr:cNvCxnSpPr/>
      </xdr:nvCxnSpPr>
      <xdr:spPr>
        <a:xfrm>
          <a:off x="16230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62882</xdr:rowOff>
    </xdr:from>
    <xdr:ext cx="405111" cy="259045"/>
    <xdr:sp macro="" textlink="">
      <xdr:nvSpPr>
        <xdr:cNvPr id="368" name="【空港】&#10;有形固定資産減価償却率平均値テキスト">
          <a:extLst>
            <a:ext uri="{FF2B5EF4-FFF2-40B4-BE49-F238E27FC236}">
              <a16:creationId xmlns:a16="http://schemas.microsoft.com/office/drawing/2014/main" id="{5AE8FF25-21E4-4C89-A6A6-2AD655E944B4}"/>
            </a:ext>
          </a:extLst>
        </xdr:cNvPr>
        <xdr:cNvSpPr txBox="1"/>
      </xdr:nvSpPr>
      <xdr:spPr>
        <a:xfrm>
          <a:off x="16370300" y="6920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84455</xdr:rowOff>
    </xdr:from>
    <xdr:to>
      <xdr:col>85</xdr:col>
      <xdr:colOff>177800</xdr:colOff>
      <xdr:row>41</xdr:row>
      <xdr:rowOff>14605</xdr:rowOff>
    </xdr:to>
    <xdr:sp macro="" textlink="">
      <xdr:nvSpPr>
        <xdr:cNvPr id="369" name="フローチャート: 判断 368">
          <a:extLst>
            <a:ext uri="{FF2B5EF4-FFF2-40B4-BE49-F238E27FC236}">
              <a16:creationId xmlns:a16="http://schemas.microsoft.com/office/drawing/2014/main" id="{49EE1E67-9240-44DD-9BDF-912F7730403D}"/>
            </a:ext>
          </a:extLst>
        </xdr:cNvPr>
        <xdr:cNvSpPr/>
      </xdr:nvSpPr>
      <xdr:spPr>
        <a:xfrm>
          <a:off x="162687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67310</xdr:rowOff>
    </xdr:from>
    <xdr:to>
      <xdr:col>81</xdr:col>
      <xdr:colOff>101600</xdr:colOff>
      <xdr:row>40</xdr:row>
      <xdr:rowOff>168910</xdr:rowOff>
    </xdr:to>
    <xdr:sp macro="" textlink="">
      <xdr:nvSpPr>
        <xdr:cNvPr id="370" name="フローチャート: 判断 369">
          <a:extLst>
            <a:ext uri="{FF2B5EF4-FFF2-40B4-BE49-F238E27FC236}">
              <a16:creationId xmlns:a16="http://schemas.microsoft.com/office/drawing/2014/main" id="{5F29A56C-9FD5-46B1-899B-F912561BE98C}"/>
            </a:ext>
          </a:extLst>
        </xdr:cNvPr>
        <xdr:cNvSpPr/>
      </xdr:nvSpPr>
      <xdr:spPr>
        <a:xfrm>
          <a:off x="154305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63500</xdr:rowOff>
    </xdr:from>
    <xdr:to>
      <xdr:col>76</xdr:col>
      <xdr:colOff>165100</xdr:colOff>
      <xdr:row>40</xdr:row>
      <xdr:rowOff>165100</xdr:rowOff>
    </xdr:to>
    <xdr:sp macro="" textlink="">
      <xdr:nvSpPr>
        <xdr:cNvPr id="371" name="フローチャート: 判断 370">
          <a:extLst>
            <a:ext uri="{FF2B5EF4-FFF2-40B4-BE49-F238E27FC236}">
              <a16:creationId xmlns:a16="http://schemas.microsoft.com/office/drawing/2014/main" id="{BB36E664-9375-4E38-A1D9-59631F1B9606}"/>
            </a:ext>
          </a:extLst>
        </xdr:cNvPr>
        <xdr:cNvSpPr/>
      </xdr:nvSpPr>
      <xdr:spPr>
        <a:xfrm>
          <a:off x="14541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69215</xdr:rowOff>
    </xdr:from>
    <xdr:to>
      <xdr:col>72</xdr:col>
      <xdr:colOff>38100</xdr:colOff>
      <xdr:row>40</xdr:row>
      <xdr:rowOff>170815</xdr:rowOff>
    </xdr:to>
    <xdr:sp macro="" textlink="">
      <xdr:nvSpPr>
        <xdr:cNvPr id="372" name="フローチャート: 判断 371">
          <a:extLst>
            <a:ext uri="{FF2B5EF4-FFF2-40B4-BE49-F238E27FC236}">
              <a16:creationId xmlns:a16="http://schemas.microsoft.com/office/drawing/2014/main" id="{6698B2A0-3E8A-48ED-B025-0E1230F7AD14}"/>
            </a:ext>
          </a:extLst>
        </xdr:cNvPr>
        <xdr:cNvSpPr/>
      </xdr:nvSpPr>
      <xdr:spPr>
        <a:xfrm>
          <a:off x="13652500" y="692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59690</xdr:rowOff>
    </xdr:from>
    <xdr:to>
      <xdr:col>67</xdr:col>
      <xdr:colOff>101600</xdr:colOff>
      <xdr:row>40</xdr:row>
      <xdr:rowOff>161290</xdr:rowOff>
    </xdr:to>
    <xdr:sp macro="" textlink="">
      <xdr:nvSpPr>
        <xdr:cNvPr id="373" name="フローチャート: 判断 372">
          <a:extLst>
            <a:ext uri="{FF2B5EF4-FFF2-40B4-BE49-F238E27FC236}">
              <a16:creationId xmlns:a16="http://schemas.microsoft.com/office/drawing/2014/main" id="{59255287-B4A3-4D62-8811-79763E7A3842}"/>
            </a:ext>
          </a:extLst>
        </xdr:cNvPr>
        <xdr:cNvSpPr/>
      </xdr:nvSpPr>
      <xdr:spPr>
        <a:xfrm>
          <a:off x="1276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1BA23D02-0B64-4227-95C9-8884F160B8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E8029DDD-C94C-4FDC-B9C2-D14132E901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F1C21BC1-521E-4A8C-B851-DB8D10EEFB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2B99EB4-B8BA-46A1-88FD-05A7037A8AA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81E26E65-812C-4426-93AD-47CFFAE53C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38735</xdr:rowOff>
    </xdr:from>
    <xdr:to>
      <xdr:col>85</xdr:col>
      <xdr:colOff>177800</xdr:colOff>
      <xdr:row>33</xdr:row>
      <xdr:rowOff>140335</xdr:rowOff>
    </xdr:to>
    <xdr:sp macro="" textlink="">
      <xdr:nvSpPr>
        <xdr:cNvPr id="379" name="楕円 378">
          <a:extLst>
            <a:ext uri="{FF2B5EF4-FFF2-40B4-BE49-F238E27FC236}">
              <a16:creationId xmlns:a16="http://schemas.microsoft.com/office/drawing/2014/main" id="{2EB0A19F-3CFF-4879-AFD0-249B9D756E9B}"/>
            </a:ext>
          </a:extLst>
        </xdr:cNvPr>
        <xdr:cNvSpPr/>
      </xdr:nvSpPr>
      <xdr:spPr>
        <a:xfrm>
          <a:off x="162687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163212</xdr:rowOff>
    </xdr:from>
    <xdr:ext cx="405111" cy="259045"/>
    <xdr:sp macro="" textlink="">
      <xdr:nvSpPr>
        <xdr:cNvPr id="380" name="【空港】&#10;有形固定資産減価償却率該当値テキスト">
          <a:extLst>
            <a:ext uri="{FF2B5EF4-FFF2-40B4-BE49-F238E27FC236}">
              <a16:creationId xmlns:a16="http://schemas.microsoft.com/office/drawing/2014/main" id="{EC216027-2D2D-4098-A422-AEBFA8BB8B13}"/>
            </a:ext>
          </a:extLst>
        </xdr:cNvPr>
        <xdr:cNvSpPr txBox="1"/>
      </xdr:nvSpPr>
      <xdr:spPr>
        <a:xfrm>
          <a:off x="16370300"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81" name="楕円 380">
          <a:extLst>
            <a:ext uri="{FF2B5EF4-FFF2-40B4-BE49-F238E27FC236}">
              <a16:creationId xmlns:a16="http://schemas.microsoft.com/office/drawing/2014/main" id="{369D3F99-1965-4BD9-90C9-DB7C5E5A90A1}"/>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89535</xdr:rowOff>
    </xdr:to>
    <xdr:cxnSp macro="">
      <xdr:nvCxnSpPr>
        <xdr:cNvPr id="382" name="直線コネクタ 381">
          <a:extLst>
            <a:ext uri="{FF2B5EF4-FFF2-40B4-BE49-F238E27FC236}">
              <a16:creationId xmlns:a16="http://schemas.microsoft.com/office/drawing/2014/main" id="{89FC5480-DBF2-4E06-B066-B11E875FC0D2}"/>
            </a:ext>
          </a:extLst>
        </xdr:cNvPr>
        <xdr:cNvCxnSpPr/>
      </xdr:nvCxnSpPr>
      <xdr:spPr>
        <a:xfrm>
          <a:off x="15481300" y="57150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139700</xdr:rowOff>
    </xdr:from>
    <xdr:to>
      <xdr:col>76</xdr:col>
      <xdr:colOff>165100</xdr:colOff>
      <xdr:row>33</xdr:row>
      <xdr:rowOff>69850</xdr:rowOff>
    </xdr:to>
    <xdr:sp macro="" textlink="">
      <xdr:nvSpPr>
        <xdr:cNvPr id="383" name="楕円 382">
          <a:extLst>
            <a:ext uri="{FF2B5EF4-FFF2-40B4-BE49-F238E27FC236}">
              <a16:creationId xmlns:a16="http://schemas.microsoft.com/office/drawing/2014/main" id="{620F6279-B4C4-4DA3-9880-BC7124850354}"/>
            </a:ext>
          </a:extLst>
        </xdr:cNvPr>
        <xdr:cNvSpPr/>
      </xdr:nvSpPr>
      <xdr:spPr>
        <a:xfrm>
          <a:off x="14541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33</xdr:row>
      <xdr:rowOff>57150</xdr:rowOff>
    </xdr:to>
    <xdr:cxnSp macro="">
      <xdr:nvCxnSpPr>
        <xdr:cNvPr id="384" name="直線コネクタ 383">
          <a:extLst>
            <a:ext uri="{FF2B5EF4-FFF2-40B4-BE49-F238E27FC236}">
              <a16:creationId xmlns:a16="http://schemas.microsoft.com/office/drawing/2014/main" id="{812B753A-9075-4B31-958C-20C877264D81}"/>
            </a:ext>
          </a:extLst>
        </xdr:cNvPr>
        <xdr:cNvCxnSpPr/>
      </xdr:nvCxnSpPr>
      <xdr:spPr>
        <a:xfrm>
          <a:off x="14592300" y="567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160037</xdr:rowOff>
    </xdr:from>
    <xdr:ext cx="405111" cy="259045"/>
    <xdr:sp macro="" textlink="">
      <xdr:nvSpPr>
        <xdr:cNvPr id="385" name="n_1aveValue【空港】&#10;有形固定資産減価償却率">
          <a:extLst>
            <a:ext uri="{FF2B5EF4-FFF2-40B4-BE49-F238E27FC236}">
              <a16:creationId xmlns:a16="http://schemas.microsoft.com/office/drawing/2014/main" id="{D642DA72-FA80-4030-AAA1-32812307A7E2}"/>
            </a:ext>
          </a:extLst>
        </xdr:cNvPr>
        <xdr:cNvSpPr txBox="1"/>
      </xdr:nvSpPr>
      <xdr:spPr>
        <a:xfrm>
          <a:off x="152660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386" name="n_2aveValue【空港】&#10;有形固定資産減価償却率">
          <a:extLst>
            <a:ext uri="{FF2B5EF4-FFF2-40B4-BE49-F238E27FC236}">
              <a16:creationId xmlns:a16="http://schemas.microsoft.com/office/drawing/2014/main" id="{F968F57E-2095-4BAF-AF6E-958052D8C260}"/>
            </a:ext>
          </a:extLst>
        </xdr:cNvPr>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15892</xdr:rowOff>
    </xdr:from>
    <xdr:ext cx="405111" cy="259045"/>
    <xdr:sp macro="" textlink="">
      <xdr:nvSpPr>
        <xdr:cNvPr id="387" name="n_3aveValue【空港】&#10;有形固定資産減価償却率">
          <a:extLst>
            <a:ext uri="{FF2B5EF4-FFF2-40B4-BE49-F238E27FC236}">
              <a16:creationId xmlns:a16="http://schemas.microsoft.com/office/drawing/2014/main" id="{9467C401-F723-4331-AB1F-7CAD0192B581}"/>
            </a:ext>
          </a:extLst>
        </xdr:cNvPr>
        <xdr:cNvSpPr txBox="1"/>
      </xdr:nvSpPr>
      <xdr:spPr>
        <a:xfrm>
          <a:off x="13500744" y="670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6367</xdr:rowOff>
    </xdr:from>
    <xdr:ext cx="405111" cy="259045"/>
    <xdr:sp macro="" textlink="">
      <xdr:nvSpPr>
        <xdr:cNvPr id="388" name="n_4aveValue【空港】&#10;有形固定資産減価償却率">
          <a:extLst>
            <a:ext uri="{FF2B5EF4-FFF2-40B4-BE49-F238E27FC236}">
              <a16:creationId xmlns:a16="http://schemas.microsoft.com/office/drawing/2014/main" id="{8BA5B06C-B6EB-4862-A47D-03CAD2904479}"/>
            </a:ext>
          </a:extLst>
        </xdr:cNvPr>
        <xdr:cNvSpPr txBox="1"/>
      </xdr:nvSpPr>
      <xdr:spPr>
        <a:xfrm>
          <a:off x="12611744" y="669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124477</xdr:rowOff>
    </xdr:from>
    <xdr:ext cx="405111" cy="259045"/>
    <xdr:sp macro="" textlink="">
      <xdr:nvSpPr>
        <xdr:cNvPr id="389" name="n_1mainValue【空港】&#10;有形固定資産減価償却率">
          <a:extLst>
            <a:ext uri="{FF2B5EF4-FFF2-40B4-BE49-F238E27FC236}">
              <a16:creationId xmlns:a16="http://schemas.microsoft.com/office/drawing/2014/main" id="{3BB68CAF-3AEE-4DDF-B619-D3AA68ABCC99}"/>
            </a:ext>
          </a:extLst>
        </xdr:cNvPr>
        <xdr:cNvSpPr txBox="1"/>
      </xdr:nvSpPr>
      <xdr:spPr>
        <a:xfrm>
          <a:off x="15266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86377</xdr:rowOff>
    </xdr:from>
    <xdr:ext cx="405111" cy="259045"/>
    <xdr:sp macro="" textlink="">
      <xdr:nvSpPr>
        <xdr:cNvPr id="390" name="n_2mainValue【空港】&#10;有形固定資産減価償却率">
          <a:extLst>
            <a:ext uri="{FF2B5EF4-FFF2-40B4-BE49-F238E27FC236}">
              <a16:creationId xmlns:a16="http://schemas.microsoft.com/office/drawing/2014/main" id="{438A4219-305D-4C0B-B3B2-E2D0C341315F}"/>
            </a:ext>
          </a:extLst>
        </xdr:cNvPr>
        <xdr:cNvSpPr txBox="1"/>
      </xdr:nvSpPr>
      <xdr:spPr>
        <a:xfrm>
          <a:off x="143897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752CEEF9-93D1-4C2D-B40C-D5989DC4A8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92" name="正方形/長方形 391">
          <a:extLst>
            <a:ext uri="{FF2B5EF4-FFF2-40B4-BE49-F238E27FC236}">
              <a16:creationId xmlns:a16="http://schemas.microsoft.com/office/drawing/2014/main" id="{4B2F4DB3-A518-4DB9-9706-03F14EB18A3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93" name="正方形/長方形 392">
          <a:extLst>
            <a:ext uri="{FF2B5EF4-FFF2-40B4-BE49-F238E27FC236}">
              <a16:creationId xmlns:a16="http://schemas.microsoft.com/office/drawing/2014/main" id="{EEBE31A5-810D-441F-AF62-222F87362F6D}"/>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94" name="正方形/長方形 393">
          <a:extLst>
            <a:ext uri="{FF2B5EF4-FFF2-40B4-BE49-F238E27FC236}">
              <a16:creationId xmlns:a16="http://schemas.microsoft.com/office/drawing/2014/main" id="{BAAB0380-121E-4197-A2ED-5C550CC95F34}"/>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95" name="正方形/長方形 394">
          <a:extLst>
            <a:ext uri="{FF2B5EF4-FFF2-40B4-BE49-F238E27FC236}">
              <a16:creationId xmlns:a16="http://schemas.microsoft.com/office/drawing/2014/main" id="{C634EA8D-BF47-4338-A72C-F65D95F3C434}"/>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a:extLst>
            <a:ext uri="{FF2B5EF4-FFF2-40B4-BE49-F238E27FC236}">
              <a16:creationId xmlns:a16="http://schemas.microsoft.com/office/drawing/2014/main" id="{E2A9D570-A89E-4C78-881D-DF5D6CDF3D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a:extLst>
            <a:ext uri="{FF2B5EF4-FFF2-40B4-BE49-F238E27FC236}">
              <a16:creationId xmlns:a16="http://schemas.microsoft.com/office/drawing/2014/main" id="{5726B5E6-632D-4ABC-8FB2-ACF8C045C4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a:extLst>
            <a:ext uri="{FF2B5EF4-FFF2-40B4-BE49-F238E27FC236}">
              <a16:creationId xmlns:a16="http://schemas.microsoft.com/office/drawing/2014/main" id="{0C06FBE2-F2EC-4080-92D5-4FB85088B93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9" name="直線コネクタ 398">
          <a:extLst>
            <a:ext uri="{FF2B5EF4-FFF2-40B4-BE49-F238E27FC236}">
              <a16:creationId xmlns:a16="http://schemas.microsoft.com/office/drawing/2014/main" id="{172A1223-1922-495A-9591-0137F140AC6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00" name="テキスト ボックス 399">
          <a:extLst>
            <a:ext uri="{FF2B5EF4-FFF2-40B4-BE49-F238E27FC236}">
              <a16:creationId xmlns:a16="http://schemas.microsoft.com/office/drawing/2014/main" id="{E74DBB47-62DC-42D6-ADBF-8F3ED4222A4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1" name="直線コネクタ 400">
          <a:extLst>
            <a:ext uri="{FF2B5EF4-FFF2-40B4-BE49-F238E27FC236}">
              <a16:creationId xmlns:a16="http://schemas.microsoft.com/office/drawing/2014/main" id="{735BA5F7-322D-48F7-B410-D2D790E205C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2" name="テキスト ボックス 401">
          <a:extLst>
            <a:ext uri="{FF2B5EF4-FFF2-40B4-BE49-F238E27FC236}">
              <a16:creationId xmlns:a16="http://schemas.microsoft.com/office/drawing/2014/main" id="{1ACEA937-418F-4704-9B27-A594C20E5E5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a:extLst>
            <a:ext uri="{FF2B5EF4-FFF2-40B4-BE49-F238E27FC236}">
              <a16:creationId xmlns:a16="http://schemas.microsoft.com/office/drawing/2014/main" id="{0EEB16AD-235A-49F6-B53F-ADB9822A8D7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4" name="テキスト ボックス 403">
          <a:extLst>
            <a:ext uri="{FF2B5EF4-FFF2-40B4-BE49-F238E27FC236}">
              <a16:creationId xmlns:a16="http://schemas.microsoft.com/office/drawing/2014/main" id="{AC5E1996-6565-4CC8-A025-0E20C4A735C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5" name="直線コネクタ 404">
          <a:extLst>
            <a:ext uri="{FF2B5EF4-FFF2-40B4-BE49-F238E27FC236}">
              <a16:creationId xmlns:a16="http://schemas.microsoft.com/office/drawing/2014/main" id="{8893D1BC-ADAB-4BEF-A047-61531BDD10C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6" name="テキスト ボックス 405">
          <a:extLst>
            <a:ext uri="{FF2B5EF4-FFF2-40B4-BE49-F238E27FC236}">
              <a16:creationId xmlns:a16="http://schemas.microsoft.com/office/drawing/2014/main" id="{96C7BE53-6AA7-4ED7-ACAC-58948162640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7" name="直線コネクタ 406">
          <a:extLst>
            <a:ext uri="{FF2B5EF4-FFF2-40B4-BE49-F238E27FC236}">
              <a16:creationId xmlns:a16="http://schemas.microsoft.com/office/drawing/2014/main" id="{9E85690E-3F36-4E39-AA95-5D299525F8F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8" name="テキスト ボックス 407">
          <a:extLst>
            <a:ext uri="{FF2B5EF4-FFF2-40B4-BE49-F238E27FC236}">
              <a16:creationId xmlns:a16="http://schemas.microsoft.com/office/drawing/2014/main" id="{18F93A08-361E-4121-A63B-B91190B515C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a:extLst>
            <a:ext uri="{FF2B5EF4-FFF2-40B4-BE49-F238E27FC236}">
              <a16:creationId xmlns:a16="http://schemas.microsoft.com/office/drawing/2014/main" id="{A9CADE51-E5F7-45A2-947F-DDBDC0FE0A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10" name="テキスト ボックス 409">
          <a:extLst>
            <a:ext uri="{FF2B5EF4-FFF2-40B4-BE49-F238E27FC236}">
              <a16:creationId xmlns:a16="http://schemas.microsoft.com/office/drawing/2014/main" id="{19934A2B-B0E4-454E-B968-7F1A2729689F}"/>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空港】&#10;一人当たり有形固定資産（償却資産）額グラフ枠">
          <a:extLst>
            <a:ext uri="{FF2B5EF4-FFF2-40B4-BE49-F238E27FC236}">
              <a16:creationId xmlns:a16="http://schemas.microsoft.com/office/drawing/2014/main" id="{5DAF3C1C-5EF3-45CA-A515-29831BFC45F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34099</xdr:rowOff>
    </xdr:from>
    <xdr:to>
      <xdr:col>116</xdr:col>
      <xdr:colOff>62864</xdr:colOff>
      <xdr:row>42</xdr:row>
      <xdr:rowOff>19621</xdr:rowOff>
    </xdr:to>
    <xdr:cxnSp macro="">
      <xdr:nvCxnSpPr>
        <xdr:cNvPr id="412" name="直線コネクタ 411">
          <a:extLst>
            <a:ext uri="{FF2B5EF4-FFF2-40B4-BE49-F238E27FC236}">
              <a16:creationId xmlns:a16="http://schemas.microsoft.com/office/drawing/2014/main" id="{BB455902-A1CB-4AC9-A4BA-D59B43077005}"/>
            </a:ext>
          </a:extLst>
        </xdr:cNvPr>
        <xdr:cNvCxnSpPr/>
      </xdr:nvCxnSpPr>
      <xdr:spPr>
        <a:xfrm flipV="1">
          <a:off x="22159595" y="5691949"/>
          <a:ext cx="1269" cy="152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23448</xdr:rowOff>
    </xdr:from>
    <xdr:ext cx="313932" cy="259045"/>
    <xdr:sp macro="" textlink="">
      <xdr:nvSpPr>
        <xdr:cNvPr id="413" name="【空港】&#10;一人当たり有形固定資産（償却資産）額最小値テキスト">
          <a:extLst>
            <a:ext uri="{FF2B5EF4-FFF2-40B4-BE49-F238E27FC236}">
              <a16:creationId xmlns:a16="http://schemas.microsoft.com/office/drawing/2014/main" id="{8EC6318F-6332-4704-9139-FB2EEF51EEE1}"/>
            </a:ext>
          </a:extLst>
        </xdr:cNvPr>
        <xdr:cNvSpPr txBox="1"/>
      </xdr:nvSpPr>
      <xdr:spPr>
        <a:xfrm>
          <a:off x="22212300" y="7224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19621</xdr:rowOff>
    </xdr:from>
    <xdr:to>
      <xdr:col>116</xdr:col>
      <xdr:colOff>152400</xdr:colOff>
      <xdr:row>42</xdr:row>
      <xdr:rowOff>19621</xdr:rowOff>
    </xdr:to>
    <xdr:cxnSp macro="">
      <xdr:nvCxnSpPr>
        <xdr:cNvPr id="414" name="直線コネクタ 413">
          <a:extLst>
            <a:ext uri="{FF2B5EF4-FFF2-40B4-BE49-F238E27FC236}">
              <a16:creationId xmlns:a16="http://schemas.microsoft.com/office/drawing/2014/main" id="{61536817-3741-41F8-8F4D-238BEBB0ADAD}"/>
            </a:ext>
          </a:extLst>
        </xdr:cNvPr>
        <xdr:cNvCxnSpPr/>
      </xdr:nvCxnSpPr>
      <xdr:spPr>
        <a:xfrm>
          <a:off x="22072600" y="722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152226</xdr:rowOff>
    </xdr:from>
    <xdr:ext cx="469744" cy="259045"/>
    <xdr:sp macro="" textlink="">
      <xdr:nvSpPr>
        <xdr:cNvPr id="415" name="【空港】&#10;一人当たり有形固定資産（償却資産）額最大値テキスト">
          <a:extLst>
            <a:ext uri="{FF2B5EF4-FFF2-40B4-BE49-F238E27FC236}">
              <a16:creationId xmlns:a16="http://schemas.microsoft.com/office/drawing/2014/main" id="{E491B4E7-B802-465B-A650-DC4AF1750788}"/>
            </a:ext>
          </a:extLst>
        </xdr:cNvPr>
        <xdr:cNvSpPr txBox="1"/>
      </xdr:nvSpPr>
      <xdr:spPr>
        <a:xfrm>
          <a:off x="22212300" y="54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34099</xdr:rowOff>
    </xdr:from>
    <xdr:to>
      <xdr:col>116</xdr:col>
      <xdr:colOff>152400</xdr:colOff>
      <xdr:row>33</xdr:row>
      <xdr:rowOff>34099</xdr:rowOff>
    </xdr:to>
    <xdr:cxnSp macro="">
      <xdr:nvCxnSpPr>
        <xdr:cNvPr id="416" name="直線コネクタ 415">
          <a:extLst>
            <a:ext uri="{FF2B5EF4-FFF2-40B4-BE49-F238E27FC236}">
              <a16:creationId xmlns:a16="http://schemas.microsoft.com/office/drawing/2014/main" id="{D2EC5EC7-2CAC-46AF-9504-E632B216B9BF}"/>
            </a:ext>
          </a:extLst>
        </xdr:cNvPr>
        <xdr:cNvCxnSpPr/>
      </xdr:nvCxnSpPr>
      <xdr:spPr>
        <a:xfrm>
          <a:off x="22072600" y="569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31132</xdr:rowOff>
    </xdr:from>
    <xdr:ext cx="469744" cy="259045"/>
    <xdr:sp macro="" textlink="">
      <xdr:nvSpPr>
        <xdr:cNvPr id="417" name="【空港】&#10;一人当たり有形固定資産（償却資産）額平均値テキスト">
          <a:extLst>
            <a:ext uri="{FF2B5EF4-FFF2-40B4-BE49-F238E27FC236}">
              <a16:creationId xmlns:a16="http://schemas.microsoft.com/office/drawing/2014/main" id="{2DB629D4-E73D-4993-AC11-5A5047060DFD}"/>
            </a:ext>
          </a:extLst>
        </xdr:cNvPr>
        <xdr:cNvSpPr txBox="1"/>
      </xdr:nvSpPr>
      <xdr:spPr>
        <a:xfrm>
          <a:off x="22212300" y="6203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8255</xdr:rowOff>
    </xdr:from>
    <xdr:to>
      <xdr:col>116</xdr:col>
      <xdr:colOff>114300</xdr:colOff>
      <xdr:row>37</xdr:row>
      <xdr:rowOff>109855</xdr:rowOff>
    </xdr:to>
    <xdr:sp macro="" textlink="">
      <xdr:nvSpPr>
        <xdr:cNvPr id="418" name="フローチャート: 判断 417">
          <a:extLst>
            <a:ext uri="{FF2B5EF4-FFF2-40B4-BE49-F238E27FC236}">
              <a16:creationId xmlns:a16="http://schemas.microsoft.com/office/drawing/2014/main" id="{812CF7A5-17DA-4DCF-87D7-77699DC57EC2}"/>
            </a:ext>
          </a:extLst>
        </xdr:cNvPr>
        <xdr:cNvSpPr/>
      </xdr:nvSpPr>
      <xdr:spPr>
        <a:xfrm>
          <a:off x="221107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109220</xdr:rowOff>
    </xdr:from>
    <xdr:to>
      <xdr:col>112</xdr:col>
      <xdr:colOff>38100</xdr:colOff>
      <xdr:row>38</xdr:row>
      <xdr:rowOff>39370</xdr:rowOff>
    </xdr:to>
    <xdr:sp macro="" textlink="">
      <xdr:nvSpPr>
        <xdr:cNvPr id="419" name="フローチャート: 判断 418">
          <a:extLst>
            <a:ext uri="{FF2B5EF4-FFF2-40B4-BE49-F238E27FC236}">
              <a16:creationId xmlns:a16="http://schemas.microsoft.com/office/drawing/2014/main" id="{5E4FC21B-943E-423B-B3F6-A88E52F5EA42}"/>
            </a:ext>
          </a:extLst>
        </xdr:cNvPr>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xdr:rowOff>
    </xdr:from>
    <xdr:to>
      <xdr:col>107</xdr:col>
      <xdr:colOff>101600</xdr:colOff>
      <xdr:row>38</xdr:row>
      <xdr:rowOff>117475</xdr:rowOff>
    </xdr:to>
    <xdr:sp macro="" textlink="">
      <xdr:nvSpPr>
        <xdr:cNvPr id="420" name="フローチャート: 判断 419">
          <a:extLst>
            <a:ext uri="{FF2B5EF4-FFF2-40B4-BE49-F238E27FC236}">
              <a16:creationId xmlns:a16="http://schemas.microsoft.com/office/drawing/2014/main" id="{5604E991-E6A0-43BF-9580-823C1A111888}"/>
            </a:ext>
          </a:extLst>
        </xdr:cNvPr>
        <xdr:cNvSpPr/>
      </xdr:nvSpPr>
      <xdr:spPr>
        <a:xfrm>
          <a:off x="2038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132842</xdr:rowOff>
    </xdr:from>
    <xdr:to>
      <xdr:col>102</xdr:col>
      <xdr:colOff>165100</xdr:colOff>
      <xdr:row>38</xdr:row>
      <xdr:rowOff>62992</xdr:rowOff>
    </xdr:to>
    <xdr:sp macro="" textlink="">
      <xdr:nvSpPr>
        <xdr:cNvPr id="421" name="フローチャート: 判断 420">
          <a:extLst>
            <a:ext uri="{FF2B5EF4-FFF2-40B4-BE49-F238E27FC236}">
              <a16:creationId xmlns:a16="http://schemas.microsoft.com/office/drawing/2014/main" id="{F49E73C1-F1DA-47D4-BDCF-08AB1AB7C5DF}"/>
            </a:ext>
          </a:extLst>
        </xdr:cNvPr>
        <xdr:cNvSpPr/>
      </xdr:nvSpPr>
      <xdr:spPr>
        <a:xfrm>
          <a:off x="19494500" y="647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141986</xdr:rowOff>
    </xdr:from>
    <xdr:to>
      <xdr:col>98</xdr:col>
      <xdr:colOff>38100</xdr:colOff>
      <xdr:row>38</xdr:row>
      <xdr:rowOff>72136</xdr:rowOff>
    </xdr:to>
    <xdr:sp macro="" textlink="">
      <xdr:nvSpPr>
        <xdr:cNvPr id="422" name="フローチャート: 判断 421">
          <a:extLst>
            <a:ext uri="{FF2B5EF4-FFF2-40B4-BE49-F238E27FC236}">
              <a16:creationId xmlns:a16="http://schemas.microsoft.com/office/drawing/2014/main" id="{1E792650-4682-49E0-B908-D83C46EA64FE}"/>
            </a:ext>
          </a:extLst>
        </xdr:cNvPr>
        <xdr:cNvSpPr/>
      </xdr:nvSpPr>
      <xdr:spPr>
        <a:xfrm>
          <a:off x="186055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D4410EED-8EBE-42D1-8BC1-DB319C8791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8084B503-D944-47F9-AA5C-8A05D6C42A3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9382388-E3AB-4107-8E3E-38B6017AD18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70A52D3-2527-4BC4-A222-4FE6AE7FA63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6E2E2B1F-3E93-48FD-8E7B-22C1765475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140271</xdr:rowOff>
    </xdr:from>
    <xdr:to>
      <xdr:col>116</xdr:col>
      <xdr:colOff>114300</xdr:colOff>
      <xdr:row>42</xdr:row>
      <xdr:rowOff>70421</xdr:rowOff>
    </xdr:to>
    <xdr:sp macro="" textlink="">
      <xdr:nvSpPr>
        <xdr:cNvPr id="428" name="楕円 427">
          <a:extLst>
            <a:ext uri="{FF2B5EF4-FFF2-40B4-BE49-F238E27FC236}">
              <a16:creationId xmlns:a16="http://schemas.microsoft.com/office/drawing/2014/main" id="{37D7B1ED-5617-4452-9386-E0351B981357}"/>
            </a:ext>
          </a:extLst>
        </xdr:cNvPr>
        <xdr:cNvSpPr/>
      </xdr:nvSpPr>
      <xdr:spPr>
        <a:xfrm>
          <a:off x="22110700" y="716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55198</xdr:rowOff>
    </xdr:from>
    <xdr:ext cx="313932" cy="259045"/>
    <xdr:sp macro="" textlink="">
      <xdr:nvSpPr>
        <xdr:cNvPr id="429" name="【空港】&#10;一人当たり有形固定資産（償却資産）額該当値テキスト">
          <a:extLst>
            <a:ext uri="{FF2B5EF4-FFF2-40B4-BE49-F238E27FC236}">
              <a16:creationId xmlns:a16="http://schemas.microsoft.com/office/drawing/2014/main" id="{46E6B656-7087-459E-B1B4-A5B6A6E2CA7D}"/>
            </a:ext>
          </a:extLst>
        </xdr:cNvPr>
        <xdr:cNvSpPr txBox="1"/>
      </xdr:nvSpPr>
      <xdr:spPr>
        <a:xfrm>
          <a:off x="22212300" y="7084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140653</xdr:rowOff>
    </xdr:from>
    <xdr:to>
      <xdr:col>112</xdr:col>
      <xdr:colOff>38100</xdr:colOff>
      <xdr:row>42</xdr:row>
      <xdr:rowOff>70803</xdr:rowOff>
    </xdr:to>
    <xdr:sp macro="" textlink="">
      <xdr:nvSpPr>
        <xdr:cNvPr id="430" name="楕円 429">
          <a:extLst>
            <a:ext uri="{FF2B5EF4-FFF2-40B4-BE49-F238E27FC236}">
              <a16:creationId xmlns:a16="http://schemas.microsoft.com/office/drawing/2014/main" id="{59FF6E02-6FFD-42D2-9656-96E72C6B5A75}"/>
            </a:ext>
          </a:extLst>
        </xdr:cNvPr>
        <xdr:cNvSpPr/>
      </xdr:nvSpPr>
      <xdr:spPr>
        <a:xfrm>
          <a:off x="21272500" y="71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19621</xdr:rowOff>
    </xdr:from>
    <xdr:to>
      <xdr:col>116</xdr:col>
      <xdr:colOff>63500</xdr:colOff>
      <xdr:row>42</xdr:row>
      <xdr:rowOff>20003</xdr:rowOff>
    </xdr:to>
    <xdr:cxnSp macro="">
      <xdr:nvCxnSpPr>
        <xdr:cNvPr id="431" name="直線コネクタ 430">
          <a:extLst>
            <a:ext uri="{FF2B5EF4-FFF2-40B4-BE49-F238E27FC236}">
              <a16:creationId xmlns:a16="http://schemas.microsoft.com/office/drawing/2014/main" id="{79EE669E-2749-460C-B498-9A2933F1D600}"/>
            </a:ext>
          </a:extLst>
        </xdr:cNvPr>
        <xdr:cNvCxnSpPr/>
      </xdr:nvCxnSpPr>
      <xdr:spPr>
        <a:xfrm flipV="1">
          <a:off x="21323300" y="7220521"/>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140843</xdr:rowOff>
    </xdr:from>
    <xdr:to>
      <xdr:col>107</xdr:col>
      <xdr:colOff>101600</xdr:colOff>
      <xdr:row>42</xdr:row>
      <xdr:rowOff>70993</xdr:rowOff>
    </xdr:to>
    <xdr:sp macro="" textlink="">
      <xdr:nvSpPr>
        <xdr:cNvPr id="432" name="楕円 431">
          <a:extLst>
            <a:ext uri="{FF2B5EF4-FFF2-40B4-BE49-F238E27FC236}">
              <a16:creationId xmlns:a16="http://schemas.microsoft.com/office/drawing/2014/main" id="{BFA3FF99-1F23-4A0E-A453-E7FDDB9FD1AA}"/>
            </a:ext>
          </a:extLst>
        </xdr:cNvPr>
        <xdr:cNvSpPr/>
      </xdr:nvSpPr>
      <xdr:spPr>
        <a:xfrm>
          <a:off x="20383500" y="717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20003</xdr:rowOff>
    </xdr:from>
    <xdr:to>
      <xdr:col>111</xdr:col>
      <xdr:colOff>177800</xdr:colOff>
      <xdr:row>42</xdr:row>
      <xdr:rowOff>20193</xdr:rowOff>
    </xdr:to>
    <xdr:cxnSp macro="">
      <xdr:nvCxnSpPr>
        <xdr:cNvPr id="433" name="直線コネクタ 432">
          <a:extLst>
            <a:ext uri="{FF2B5EF4-FFF2-40B4-BE49-F238E27FC236}">
              <a16:creationId xmlns:a16="http://schemas.microsoft.com/office/drawing/2014/main" id="{EBAF7BFD-9579-4E7B-8BC2-2638748E8B79}"/>
            </a:ext>
          </a:extLst>
        </xdr:cNvPr>
        <xdr:cNvCxnSpPr/>
      </xdr:nvCxnSpPr>
      <xdr:spPr>
        <a:xfrm flipV="1">
          <a:off x="20434300" y="722090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36</xdr:row>
      <xdr:rowOff>55897</xdr:rowOff>
    </xdr:from>
    <xdr:ext cx="469744" cy="259045"/>
    <xdr:sp macro="" textlink="">
      <xdr:nvSpPr>
        <xdr:cNvPr id="434" name="n_1aveValue【空港】&#10;一人当たり有形固定資産（償却資産）額">
          <a:extLst>
            <a:ext uri="{FF2B5EF4-FFF2-40B4-BE49-F238E27FC236}">
              <a16:creationId xmlns:a16="http://schemas.microsoft.com/office/drawing/2014/main" id="{4D27FB9B-66E9-4628-AE9B-D696339281C6}"/>
            </a:ext>
          </a:extLst>
        </xdr:cNvPr>
        <xdr:cNvSpPr txBox="1"/>
      </xdr:nvSpPr>
      <xdr:spPr>
        <a:xfrm>
          <a:off x="210757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36</xdr:row>
      <xdr:rowOff>134002</xdr:rowOff>
    </xdr:from>
    <xdr:ext cx="469744" cy="259045"/>
    <xdr:sp macro="" textlink="">
      <xdr:nvSpPr>
        <xdr:cNvPr id="435" name="n_2aveValue【空港】&#10;一人当たり有形固定資産（償却資産）額">
          <a:extLst>
            <a:ext uri="{FF2B5EF4-FFF2-40B4-BE49-F238E27FC236}">
              <a16:creationId xmlns:a16="http://schemas.microsoft.com/office/drawing/2014/main" id="{69EF4F4A-9B27-49D1-BDD9-83ABAB241831}"/>
            </a:ext>
          </a:extLst>
        </xdr:cNvPr>
        <xdr:cNvSpPr txBox="1"/>
      </xdr:nvSpPr>
      <xdr:spPr>
        <a:xfrm>
          <a:off x="20199428" y="630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36</xdr:row>
      <xdr:rowOff>79519</xdr:rowOff>
    </xdr:from>
    <xdr:ext cx="469744" cy="259045"/>
    <xdr:sp macro="" textlink="">
      <xdr:nvSpPr>
        <xdr:cNvPr id="436" name="n_3aveValue【空港】&#10;一人当たり有形固定資産（償却資産）額">
          <a:extLst>
            <a:ext uri="{FF2B5EF4-FFF2-40B4-BE49-F238E27FC236}">
              <a16:creationId xmlns:a16="http://schemas.microsoft.com/office/drawing/2014/main" id="{519FE0F7-DAC3-4678-AAB0-D8680E9348D1}"/>
            </a:ext>
          </a:extLst>
        </xdr:cNvPr>
        <xdr:cNvSpPr txBox="1"/>
      </xdr:nvSpPr>
      <xdr:spPr>
        <a:xfrm>
          <a:off x="19310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36</xdr:row>
      <xdr:rowOff>88663</xdr:rowOff>
    </xdr:from>
    <xdr:ext cx="469744" cy="259045"/>
    <xdr:sp macro="" textlink="">
      <xdr:nvSpPr>
        <xdr:cNvPr id="437" name="n_4aveValue【空港】&#10;一人当たり有形固定資産（償却資産）額">
          <a:extLst>
            <a:ext uri="{FF2B5EF4-FFF2-40B4-BE49-F238E27FC236}">
              <a16:creationId xmlns:a16="http://schemas.microsoft.com/office/drawing/2014/main" id="{920832DC-C0EB-4D0A-AC55-5D2A7BD31517}"/>
            </a:ext>
          </a:extLst>
        </xdr:cNvPr>
        <xdr:cNvSpPr txBox="1"/>
      </xdr:nvSpPr>
      <xdr:spPr>
        <a:xfrm>
          <a:off x="18421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111</xdr:col>
      <xdr:colOff>8133</xdr:colOff>
      <xdr:row>42</xdr:row>
      <xdr:rowOff>61930</xdr:rowOff>
    </xdr:from>
    <xdr:ext cx="313932" cy="259045"/>
    <xdr:sp macro="" textlink="">
      <xdr:nvSpPr>
        <xdr:cNvPr id="438" name="n_1mainValue【空港】&#10;一人当たり有形固定資産（償却資産）額">
          <a:extLst>
            <a:ext uri="{FF2B5EF4-FFF2-40B4-BE49-F238E27FC236}">
              <a16:creationId xmlns:a16="http://schemas.microsoft.com/office/drawing/2014/main" id="{4B831915-98A0-4D9E-9314-9772591724A4}"/>
            </a:ext>
          </a:extLst>
        </xdr:cNvPr>
        <xdr:cNvSpPr txBox="1"/>
      </xdr:nvSpPr>
      <xdr:spPr>
        <a:xfrm>
          <a:off x="21153633" y="72628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84333</xdr:colOff>
      <xdr:row>42</xdr:row>
      <xdr:rowOff>62120</xdr:rowOff>
    </xdr:from>
    <xdr:ext cx="313932" cy="259045"/>
    <xdr:sp macro="" textlink="">
      <xdr:nvSpPr>
        <xdr:cNvPr id="439" name="n_2mainValue【空港】&#10;一人当たり有形固定資産（償却資産）額">
          <a:extLst>
            <a:ext uri="{FF2B5EF4-FFF2-40B4-BE49-F238E27FC236}">
              <a16:creationId xmlns:a16="http://schemas.microsoft.com/office/drawing/2014/main" id="{CEF50BE0-0A8F-4319-8E33-8A31A27F3C45}"/>
            </a:ext>
          </a:extLst>
        </xdr:cNvPr>
        <xdr:cNvSpPr txBox="1"/>
      </xdr:nvSpPr>
      <xdr:spPr>
        <a:xfrm>
          <a:off x="20277333" y="7263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0" name="正方形/長方形 439">
          <a:extLst>
            <a:ext uri="{FF2B5EF4-FFF2-40B4-BE49-F238E27FC236}">
              <a16:creationId xmlns:a16="http://schemas.microsoft.com/office/drawing/2014/main" id="{15F89C40-0EAA-4BF5-9353-190DB3E86F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1" name="正方形/長方形 440">
          <a:extLst>
            <a:ext uri="{FF2B5EF4-FFF2-40B4-BE49-F238E27FC236}">
              <a16:creationId xmlns:a16="http://schemas.microsoft.com/office/drawing/2014/main" id="{D0CA6931-9302-4015-A48C-51017A927DFF}"/>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42" name="正方形/長方形 441">
          <a:extLst>
            <a:ext uri="{FF2B5EF4-FFF2-40B4-BE49-F238E27FC236}">
              <a16:creationId xmlns:a16="http://schemas.microsoft.com/office/drawing/2014/main" id="{49B841FD-A787-4899-A7FE-3F3B008F7587}"/>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43" name="正方形/長方形 442">
          <a:extLst>
            <a:ext uri="{FF2B5EF4-FFF2-40B4-BE49-F238E27FC236}">
              <a16:creationId xmlns:a16="http://schemas.microsoft.com/office/drawing/2014/main" id="{06A3FC46-C361-43F5-8E24-BFCA673A04BB}"/>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44" name="正方形/長方形 443">
          <a:extLst>
            <a:ext uri="{FF2B5EF4-FFF2-40B4-BE49-F238E27FC236}">
              <a16:creationId xmlns:a16="http://schemas.microsoft.com/office/drawing/2014/main" id="{27AAD0DA-DFE7-4564-9808-521F16249899}"/>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806B9B1E-4F1B-4224-8927-CAC801D74E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FF5200F2-EE9F-4CDB-A675-BC80B940098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7721134C-C67D-491A-A577-D998E19ABD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8" name="テキスト ボックス 447">
          <a:extLst>
            <a:ext uri="{FF2B5EF4-FFF2-40B4-BE49-F238E27FC236}">
              <a16:creationId xmlns:a16="http://schemas.microsoft.com/office/drawing/2014/main" id="{2A6775AB-EA22-496B-923C-0F15AAE8AEB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9" name="直線コネクタ 448">
          <a:extLst>
            <a:ext uri="{FF2B5EF4-FFF2-40B4-BE49-F238E27FC236}">
              <a16:creationId xmlns:a16="http://schemas.microsoft.com/office/drawing/2014/main" id="{818758C5-2CF4-461A-82FE-20370A9FD1A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0" name="テキスト ボックス 449">
          <a:extLst>
            <a:ext uri="{FF2B5EF4-FFF2-40B4-BE49-F238E27FC236}">
              <a16:creationId xmlns:a16="http://schemas.microsoft.com/office/drawing/2014/main" id="{AA9D3151-D535-4D86-A6D2-E67D9F60451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1" name="直線コネクタ 450">
          <a:extLst>
            <a:ext uri="{FF2B5EF4-FFF2-40B4-BE49-F238E27FC236}">
              <a16:creationId xmlns:a16="http://schemas.microsoft.com/office/drawing/2014/main" id="{56CC940A-ACEA-48CE-9C36-1F59AB2244A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2" name="テキスト ボックス 451">
          <a:extLst>
            <a:ext uri="{FF2B5EF4-FFF2-40B4-BE49-F238E27FC236}">
              <a16:creationId xmlns:a16="http://schemas.microsoft.com/office/drawing/2014/main" id="{21DA42EE-E7EF-420D-BF81-738EDA2CD98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3" name="直線コネクタ 452">
          <a:extLst>
            <a:ext uri="{FF2B5EF4-FFF2-40B4-BE49-F238E27FC236}">
              <a16:creationId xmlns:a16="http://schemas.microsoft.com/office/drawing/2014/main" id="{0A25EC88-BB38-490A-AE32-DA442EBEADF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4" name="テキスト ボックス 453">
          <a:extLst>
            <a:ext uri="{FF2B5EF4-FFF2-40B4-BE49-F238E27FC236}">
              <a16:creationId xmlns:a16="http://schemas.microsoft.com/office/drawing/2014/main" id="{B70E47E2-180A-40C7-A072-6506F8DC7E9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5" name="直線コネクタ 454">
          <a:extLst>
            <a:ext uri="{FF2B5EF4-FFF2-40B4-BE49-F238E27FC236}">
              <a16:creationId xmlns:a16="http://schemas.microsoft.com/office/drawing/2014/main" id="{33560CB7-C26D-464A-9BCF-B89D133309F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6" name="テキスト ボックス 455">
          <a:extLst>
            <a:ext uri="{FF2B5EF4-FFF2-40B4-BE49-F238E27FC236}">
              <a16:creationId xmlns:a16="http://schemas.microsoft.com/office/drawing/2014/main" id="{DA15C6FA-04ED-49C0-9524-E929DB8AA61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a:extLst>
            <a:ext uri="{FF2B5EF4-FFF2-40B4-BE49-F238E27FC236}">
              <a16:creationId xmlns:a16="http://schemas.microsoft.com/office/drawing/2014/main" id="{D36FDE71-EB6C-4E6C-BF88-F301B13F35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8" name="テキスト ボックス 457">
          <a:extLst>
            <a:ext uri="{FF2B5EF4-FFF2-40B4-BE49-F238E27FC236}">
              <a16:creationId xmlns:a16="http://schemas.microsoft.com/office/drawing/2014/main" id="{D52129DE-2F70-440C-947E-AC64E5E30D2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a:extLst>
            <a:ext uri="{FF2B5EF4-FFF2-40B4-BE49-F238E27FC236}">
              <a16:creationId xmlns:a16="http://schemas.microsoft.com/office/drawing/2014/main" id="{87B61491-9D69-48E8-9CD9-67CED2807E6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86868</xdr:rowOff>
    </xdr:from>
    <xdr:to>
      <xdr:col>85</xdr:col>
      <xdr:colOff>126364</xdr:colOff>
      <xdr:row>63</xdr:row>
      <xdr:rowOff>84582</xdr:rowOff>
    </xdr:to>
    <xdr:cxnSp macro="">
      <xdr:nvCxnSpPr>
        <xdr:cNvPr id="460" name="直線コネクタ 459">
          <a:extLst>
            <a:ext uri="{FF2B5EF4-FFF2-40B4-BE49-F238E27FC236}">
              <a16:creationId xmlns:a16="http://schemas.microsoft.com/office/drawing/2014/main" id="{7B4FDC16-ACF5-4958-8584-92FC6E585B34}"/>
            </a:ext>
          </a:extLst>
        </xdr:cNvPr>
        <xdr:cNvCxnSpPr/>
      </xdr:nvCxnSpPr>
      <xdr:spPr>
        <a:xfrm flipV="1">
          <a:off x="16317595" y="9688068"/>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88409</xdr:rowOff>
    </xdr:from>
    <xdr:ext cx="405111" cy="259045"/>
    <xdr:sp macro="" textlink="">
      <xdr:nvSpPr>
        <xdr:cNvPr id="461" name="【学校施設】&#10;有形固定資産減価償却率最小値テキスト">
          <a:extLst>
            <a:ext uri="{FF2B5EF4-FFF2-40B4-BE49-F238E27FC236}">
              <a16:creationId xmlns:a16="http://schemas.microsoft.com/office/drawing/2014/main" id="{CCEF56DE-6F13-4122-9560-2D8A210DAFD5}"/>
            </a:ext>
          </a:extLst>
        </xdr:cNvPr>
        <xdr:cNvSpPr txBox="1"/>
      </xdr:nvSpPr>
      <xdr:spPr>
        <a:xfrm>
          <a:off x="163703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462" name="直線コネクタ 461">
          <a:extLst>
            <a:ext uri="{FF2B5EF4-FFF2-40B4-BE49-F238E27FC236}">
              <a16:creationId xmlns:a16="http://schemas.microsoft.com/office/drawing/2014/main" id="{D470599D-25D1-426A-8740-558CB414C878}"/>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33545</xdr:rowOff>
    </xdr:from>
    <xdr:ext cx="405111" cy="259045"/>
    <xdr:sp macro="" textlink="">
      <xdr:nvSpPr>
        <xdr:cNvPr id="463" name="【学校施設】&#10;有形固定資産減価償却率最大値テキスト">
          <a:extLst>
            <a:ext uri="{FF2B5EF4-FFF2-40B4-BE49-F238E27FC236}">
              <a16:creationId xmlns:a16="http://schemas.microsoft.com/office/drawing/2014/main" id="{26163266-AC76-49FB-825D-E32C2501F8F5}"/>
            </a:ext>
          </a:extLst>
        </xdr:cNvPr>
        <xdr:cNvSpPr txBox="1"/>
      </xdr:nvSpPr>
      <xdr:spPr>
        <a:xfrm>
          <a:off x="16370300" y="946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86868</xdr:rowOff>
    </xdr:from>
    <xdr:to>
      <xdr:col>86</xdr:col>
      <xdr:colOff>25400</xdr:colOff>
      <xdr:row>56</xdr:row>
      <xdr:rowOff>86868</xdr:rowOff>
    </xdr:to>
    <xdr:cxnSp macro="">
      <xdr:nvCxnSpPr>
        <xdr:cNvPr id="464" name="直線コネクタ 463">
          <a:extLst>
            <a:ext uri="{FF2B5EF4-FFF2-40B4-BE49-F238E27FC236}">
              <a16:creationId xmlns:a16="http://schemas.microsoft.com/office/drawing/2014/main" id="{328788E8-66B0-477A-B5A7-2749A8A69278}"/>
            </a:ext>
          </a:extLst>
        </xdr:cNvPr>
        <xdr:cNvCxnSpPr/>
      </xdr:nvCxnSpPr>
      <xdr:spPr>
        <a:xfrm>
          <a:off x="16230600" y="968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78503</xdr:rowOff>
    </xdr:from>
    <xdr:ext cx="405111" cy="259045"/>
    <xdr:sp macro="" textlink="">
      <xdr:nvSpPr>
        <xdr:cNvPr id="465" name="【学校施設】&#10;有形固定資産減価償却率平均値テキスト">
          <a:extLst>
            <a:ext uri="{FF2B5EF4-FFF2-40B4-BE49-F238E27FC236}">
              <a16:creationId xmlns:a16="http://schemas.microsoft.com/office/drawing/2014/main" id="{17C0DA69-BF69-4794-B1EE-9F849459D70B}"/>
            </a:ext>
          </a:extLst>
        </xdr:cNvPr>
        <xdr:cNvSpPr txBox="1"/>
      </xdr:nvSpPr>
      <xdr:spPr>
        <a:xfrm>
          <a:off x="163703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466" name="フローチャート: 判断 465">
          <a:extLst>
            <a:ext uri="{FF2B5EF4-FFF2-40B4-BE49-F238E27FC236}">
              <a16:creationId xmlns:a16="http://schemas.microsoft.com/office/drawing/2014/main" id="{C5BFC3F3-6B9B-41DB-AA4D-2643DB5A1E26}"/>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467" name="フローチャート: 判断 466">
          <a:extLst>
            <a:ext uri="{FF2B5EF4-FFF2-40B4-BE49-F238E27FC236}">
              <a16:creationId xmlns:a16="http://schemas.microsoft.com/office/drawing/2014/main" id="{9F55CCEB-6209-4EE2-90AA-B48B6876F592}"/>
            </a:ext>
          </a:extLst>
        </xdr:cNvPr>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68" name="フローチャート: 判断 467">
          <a:extLst>
            <a:ext uri="{FF2B5EF4-FFF2-40B4-BE49-F238E27FC236}">
              <a16:creationId xmlns:a16="http://schemas.microsoft.com/office/drawing/2014/main" id="{3E6F4FCC-CDEF-43CD-8A0C-8BF8F0065520}"/>
            </a:ext>
          </a:extLst>
        </xdr:cNvPr>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469" name="フローチャート: 判断 468">
          <a:extLst>
            <a:ext uri="{FF2B5EF4-FFF2-40B4-BE49-F238E27FC236}">
              <a16:creationId xmlns:a16="http://schemas.microsoft.com/office/drawing/2014/main" id="{3DF23681-08FE-44F7-B85C-C7482D885C99}"/>
            </a:ext>
          </a:extLst>
        </xdr:cNvPr>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143510</xdr:rowOff>
    </xdr:from>
    <xdr:to>
      <xdr:col>67</xdr:col>
      <xdr:colOff>101600</xdr:colOff>
      <xdr:row>60</xdr:row>
      <xdr:rowOff>73660</xdr:rowOff>
    </xdr:to>
    <xdr:sp macro="" textlink="">
      <xdr:nvSpPr>
        <xdr:cNvPr id="470" name="フローチャート: 判断 469">
          <a:extLst>
            <a:ext uri="{FF2B5EF4-FFF2-40B4-BE49-F238E27FC236}">
              <a16:creationId xmlns:a16="http://schemas.microsoft.com/office/drawing/2014/main" id="{9B26E86D-C273-4EEE-8650-B16728057DEF}"/>
            </a:ext>
          </a:extLst>
        </xdr:cNvPr>
        <xdr:cNvSpPr/>
      </xdr:nvSpPr>
      <xdr:spPr>
        <a:xfrm>
          <a:off x="12763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C108D469-DA1D-44F3-A2A7-78C537B0EB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89373B80-75A4-446D-B0FC-402E28BDB91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46C5FBAE-E913-46BF-8F42-C1A9A23614D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F2D8F906-7718-44C5-95D2-9C407A14F0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84CEAC79-B590-40BF-913D-852CAFAEF6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168656</xdr:rowOff>
    </xdr:from>
    <xdr:to>
      <xdr:col>85</xdr:col>
      <xdr:colOff>177800</xdr:colOff>
      <xdr:row>57</xdr:row>
      <xdr:rowOff>98806</xdr:rowOff>
    </xdr:to>
    <xdr:sp macro="" textlink="">
      <xdr:nvSpPr>
        <xdr:cNvPr id="476" name="楕円 475">
          <a:extLst>
            <a:ext uri="{FF2B5EF4-FFF2-40B4-BE49-F238E27FC236}">
              <a16:creationId xmlns:a16="http://schemas.microsoft.com/office/drawing/2014/main" id="{0F71C96E-5678-4B57-A4F3-B70E275225D9}"/>
            </a:ext>
          </a:extLst>
        </xdr:cNvPr>
        <xdr:cNvSpPr/>
      </xdr:nvSpPr>
      <xdr:spPr>
        <a:xfrm>
          <a:off x="16268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20083</xdr:rowOff>
    </xdr:from>
    <xdr:ext cx="405111" cy="259045"/>
    <xdr:sp macro="" textlink="">
      <xdr:nvSpPr>
        <xdr:cNvPr id="477" name="【学校施設】&#10;有形固定資産減価償却率該当値テキスト">
          <a:extLst>
            <a:ext uri="{FF2B5EF4-FFF2-40B4-BE49-F238E27FC236}">
              <a16:creationId xmlns:a16="http://schemas.microsoft.com/office/drawing/2014/main" id="{0AA53BDC-4049-4E4A-8DA3-CBAC682D436D}"/>
            </a:ext>
          </a:extLst>
        </xdr:cNvPr>
        <xdr:cNvSpPr txBox="1"/>
      </xdr:nvSpPr>
      <xdr:spPr>
        <a:xfrm>
          <a:off x="16370300"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478" name="楕円 477">
          <a:extLst>
            <a:ext uri="{FF2B5EF4-FFF2-40B4-BE49-F238E27FC236}">
              <a16:creationId xmlns:a16="http://schemas.microsoft.com/office/drawing/2014/main" id="{B52C8E01-5F5C-40CE-8617-826F31303307}"/>
            </a:ext>
          </a:extLst>
        </xdr:cNvPr>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57</xdr:row>
      <xdr:rowOff>48006</xdr:rowOff>
    </xdr:to>
    <xdr:cxnSp macro="">
      <xdr:nvCxnSpPr>
        <xdr:cNvPr id="479" name="直線コネクタ 478">
          <a:extLst>
            <a:ext uri="{FF2B5EF4-FFF2-40B4-BE49-F238E27FC236}">
              <a16:creationId xmlns:a16="http://schemas.microsoft.com/office/drawing/2014/main" id="{0EEB7A8F-51AC-4DA6-B297-003D5C1FE7A9}"/>
            </a:ext>
          </a:extLst>
        </xdr:cNvPr>
        <xdr:cNvCxnSpPr/>
      </xdr:nvCxnSpPr>
      <xdr:spPr>
        <a:xfrm>
          <a:off x="15481300" y="9697212"/>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106934</xdr:rowOff>
    </xdr:from>
    <xdr:to>
      <xdr:col>76</xdr:col>
      <xdr:colOff>165100</xdr:colOff>
      <xdr:row>56</xdr:row>
      <xdr:rowOff>37084</xdr:rowOff>
    </xdr:to>
    <xdr:sp macro="" textlink="">
      <xdr:nvSpPr>
        <xdr:cNvPr id="480" name="楕円 479">
          <a:extLst>
            <a:ext uri="{FF2B5EF4-FFF2-40B4-BE49-F238E27FC236}">
              <a16:creationId xmlns:a16="http://schemas.microsoft.com/office/drawing/2014/main" id="{37FE60E2-3EFD-4E9B-AB81-9744B801A8AE}"/>
            </a:ext>
          </a:extLst>
        </xdr:cNvPr>
        <xdr:cNvSpPr/>
      </xdr:nvSpPr>
      <xdr:spPr>
        <a:xfrm>
          <a:off x="14541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157734</xdr:rowOff>
    </xdr:from>
    <xdr:to>
      <xdr:col>81</xdr:col>
      <xdr:colOff>50800</xdr:colOff>
      <xdr:row>56</xdr:row>
      <xdr:rowOff>96012</xdr:rowOff>
    </xdr:to>
    <xdr:cxnSp macro="">
      <xdr:nvCxnSpPr>
        <xdr:cNvPr id="481" name="直線コネクタ 480">
          <a:extLst>
            <a:ext uri="{FF2B5EF4-FFF2-40B4-BE49-F238E27FC236}">
              <a16:creationId xmlns:a16="http://schemas.microsoft.com/office/drawing/2014/main" id="{DF9C95FE-23D4-4852-B1CD-ACBC9DA43DD0}"/>
            </a:ext>
          </a:extLst>
        </xdr:cNvPr>
        <xdr:cNvCxnSpPr/>
      </xdr:nvCxnSpPr>
      <xdr:spPr>
        <a:xfrm>
          <a:off x="14592300" y="95874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7637</xdr:rowOff>
    </xdr:from>
    <xdr:ext cx="405111" cy="259045"/>
    <xdr:sp macro="" textlink="">
      <xdr:nvSpPr>
        <xdr:cNvPr id="482" name="n_1aveValue【学校施設】&#10;有形固定資産減価償却率">
          <a:extLst>
            <a:ext uri="{FF2B5EF4-FFF2-40B4-BE49-F238E27FC236}">
              <a16:creationId xmlns:a16="http://schemas.microsoft.com/office/drawing/2014/main" id="{6761B479-EF6A-4AD4-A9AD-B589DE4A5A6E}"/>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483" name="n_2aveValue【学校施設】&#10;有形固定資産減価償却率">
          <a:extLst>
            <a:ext uri="{FF2B5EF4-FFF2-40B4-BE49-F238E27FC236}">
              <a16:creationId xmlns:a16="http://schemas.microsoft.com/office/drawing/2014/main" id="{79D8BC16-7D64-4EDE-AFBF-8B7C0D33E825}"/>
            </a:ext>
          </a:extLst>
        </xdr:cNvPr>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484" name="n_3aveValue【学校施設】&#10;有形固定資産減価償却率">
          <a:extLst>
            <a:ext uri="{FF2B5EF4-FFF2-40B4-BE49-F238E27FC236}">
              <a16:creationId xmlns:a16="http://schemas.microsoft.com/office/drawing/2014/main" id="{CABACE4C-1245-47BC-8507-95021E71F37F}"/>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90187</xdr:rowOff>
    </xdr:from>
    <xdr:ext cx="405111" cy="259045"/>
    <xdr:sp macro="" textlink="">
      <xdr:nvSpPr>
        <xdr:cNvPr id="485" name="n_4aveValue【学校施設】&#10;有形固定資産減価償却率">
          <a:extLst>
            <a:ext uri="{FF2B5EF4-FFF2-40B4-BE49-F238E27FC236}">
              <a16:creationId xmlns:a16="http://schemas.microsoft.com/office/drawing/2014/main" id="{E2D4E67A-83BB-4667-BFC5-D634817B5375}"/>
            </a:ext>
          </a:extLst>
        </xdr:cNvPr>
        <xdr:cNvSpPr txBox="1"/>
      </xdr:nvSpPr>
      <xdr:spPr>
        <a:xfrm>
          <a:off x="12611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486" name="n_1mainValue【学校施設】&#10;有形固定資産減価償却率">
          <a:extLst>
            <a:ext uri="{FF2B5EF4-FFF2-40B4-BE49-F238E27FC236}">
              <a16:creationId xmlns:a16="http://schemas.microsoft.com/office/drawing/2014/main" id="{D01B9E78-3C0A-4F29-B82D-AE20C65BF42A}"/>
            </a:ext>
          </a:extLst>
        </xdr:cNvPr>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487" name="n_2mainValue【学校施設】&#10;有形固定資産減価償却率">
          <a:extLst>
            <a:ext uri="{FF2B5EF4-FFF2-40B4-BE49-F238E27FC236}">
              <a16:creationId xmlns:a16="http://schemas.microsoft.com/office/drawing/2014/main" id="{A824083B-A0CD-4288-8A71-A509A4DC1DBD}"/>
            </a:ext>
          </a:extLst>
        </xdr:cNvPr>
        <xdr:cNvSpPr txBox="1"/>
      </xdr:nvSpPr>
      <xdr:spPr>
        <a:xfrm>
          <a:off x="14389744" y="931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a:extLst>
            <a:ext uri="{FF2B5EF4-FFF2-40B4-BE49-F238E27FC236}">
              <a16:creationId xmlns:a16="http://schemas.microsoft.com/office/drawing/2014/main" id="{2101A194-F6F2-4EA9-8E91-F555BD18E3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89" name="正方形/長方形 488">
          <a:extLst>
            <a:ext uri="{FF2B5EF4-FFF2-40B4-BE49-F238E27FC236}">
              <a16:creationId xmlns:a16="http://schemas.microsoft.com/office/drawing/2014/main" id="{B7B3D8C1-0EFC-4035-8DD6-9A3A4BA73BF0}"/>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0" name="正方形/長方形 489">
          <a:extLst>
            <a:ext uri="{FF2B5EF4-FFF2-40B4-BE49-F238E27FC236}">
              <a16:creationId xmlns:a16="http://schemas.microsoft.com/office/drawing/2014/main" id="{8955140D-29BE-4FD8-878D-EF98CBCE3DEC}"/>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1" name="正方形/長方形 490">
          <a:extLst>
            <a:ext uri="{FF2B5EF4-FFF2-40B4-BE49-F238E27FC236}">
              <a16:creationId xmlns:a16="http://schemas.microsoft.com/office/drawing/2014/main" id="{C6A9498F-8F15-4990-BBE1-2584C87B0ACE}"/>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2" name="正方形/長方形 491">
          <a:extLst>
            <a:ext uri="{FF2B5EF4-FFF2-40B4-BE49-F238E27FC236}">
              <a16:creationId xmlns:a16="http://schemas.microsoft.com/office/drawing/2014/main" id="{10388DB2-952B-4A47-AACE-6B182F8B49A3}"/>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a:extLst>
            <a:ext uri="{FF2B5EF4-FFF2-40B4-BE49-F238E27FC236}">
              <a16:creationId xmlns:a16="http://schemas.microsoft.com/office/drawing/2014/main" id="{F0DF84EA-CB39-4395-8F80-6AE3B1B7B1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a:extLst>
            <a:ext uri="{FF2B5EF4-FFF2-40B4-BE49-F238E27FC236}">
              <a16:creationId xmlns:a16="http://schemas.microsoft.com/office/drawing/2014/main" id="{FA3629C9-ABCD-4CCD-A924-9819A86E05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a:extLst>
            <a:ext uri="{FF2B5EF4-FFF2-40B4-BE49-F238E27FC236}">
              <a16:creationId xmlns:a16="http://schemas.microsoft.com/office/drawing/2014/main" id="{379BBE22-39C2-412C-8C51-D04B4B9C156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B32E0D08-3D31-495D-B33C-CCB668568CB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a:extLst>
            <a:ext uri="{FF2B5EF4-FFF2-40B4-BE49-F238E27FC236}">
              <a16:creationId xmlns:a16="http://schemas.microsoft.com/office/drawing/2014/main" id="{AD1EB10D-DD7B-4382-A0F7-02FCEC9DAEC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a:extLst>
            <a:ext uri="{FF2B5EF4-FFF2-40B4-BE49-F238E27FC236}">
              <a16:creationId xmlns:a16="http://schemas.microsoft.com/office/drawing/2014/main" id="{D81A71C7-3524-4A37-8506-9E2B193D353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a:extLst>
            <a:ext uri="{FF2B5EF4-FFF2-40B4-BE49-F238E27FC236}">
              <a16:creationId xmlns:a16="http://schemas.microsoft.com/office/drawing/2014/main" id="{64D888D3-E95C-45E6-9EAC-91BDFDF05604}"/>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a:extLst>
            <a:ext uri="{FF2B5EF4-FFF2-40B4-BE49-F238E27FC236}">
              <a16:creationId xmlns:a16="http://schemas.microsoft.com/office/drawing/2014/main" id="{4C478EF6-7CE7-4DA9-8E1D-FC23A119711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a:extLst>
            <a:ext uri="{FF2B5EF4-FFF2-40B4-BE49-F238E27FC236}">
              <a16:creationId xmlns:a16="http://schemas.microsoft.com/office/drawing/2014/main" id="{1A008BF1-8AE2-415F-8E1B-85CCD95BFE6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a:extLst>
            <a:ext uri="{FF2B5EF4-FFF2-40B4-BE49-F238E27FC236}">
              <a16:creationId xmlns:a16="http://schemas.microsoft.com/office/drawing/2014/main" id="{E3137EE2-9D59-4E09-A0AF-EE82171EF88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a:extLst>
            <a:ext uri="{FF2B5EF4-FFF2-40B4-BE49-F238E27FC236}">
              <a16:creationId xmlns:a16="http://schemas.microsoft.com/office/drawing/2014/main" id="{FB976C16-5C45-4747-963D-7777379EC54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a:extLst>
            <a:ext uri="{FF2B5EF4-FFF2-40B4-BE49-F238E27FC236}">
              <a16:creationId xmlns:a16="http://schemas.microsoft.com/office/drawing/2014/main" id="{AB5AE312-08A3-401F-9E8C-89A2ECB26C4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a:extLst>
            <a:ext uri="{FF2B5EF4-FFF2-40B4-BE49-F238E27FC236}">
              <a16:creationId xmlns:a16="http://schemas.microsoft.com/office/drawing/2014/main" id="{0F206A80-6A23-4165-9098-1233282D198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a:extLst>
            <a:ext uri="{FF2B5EF4-FFF2-40B4-BE49-F238E27FC236}">
              <a16:creationId xmlns:a16="http://schemas.microsoft.com/office/drawing/2014/main" id="{397897A2-A8DA-4BC2-A751-3796D06B94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a:extLst>
            <a:ext uri="{FF2B5EF4-FFF2-40B4-BE49-F238E27FC236}">
              <a16:creationId xmlns:a16="http://schemas.microsoft.com/office/drawing/2014/main" id="{ED89008C-BBA6-4A88-9936-114410DFC4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16002</xdr:rowOff>
    </xdr:from>
    <xdr:to>
      <xdr:col>116</xdr:col>
      <xdr:colOff>62864</xdr:colOff>
      <xdr:row>64</xdr:row>
      <xdr:rowOff>91440</xdr:rowOff>
    </xdr:to>
    <xdr:cxnSp macro="">
      <xdr:nvCxnSpPr>
        <xdr:cNvPr id="508" name="直線コネクタ 507">
          <a:extLst>
            <a:ext uri="{FF2B5EF4-FFF2-40B4-BE49-F238E27FC236}">
              <a16:creationId xmlns:a16="http://schemas.microsoft.com/office/drawing/2014/main" id="{488B54C2-E3BD-4A67-9BB3-17A7F50BCE12}"/>
            </a:ext>
          </a:extLst>
        </xdr:cNvPr>
        <xdr:cNvCxnSpPr/>
      </xdr:nvCxnSpPr>
      <xdr:spPr>
        <a:xfrm flipV="1">
          <a:off x="22159595" y="9617202"/>
          <a:ext cx="1269"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95267</xdr:rowOff>
    </xdr:from>
    <xdr:ext cx="469744" cy="259045"/>
    <xdr:sp macro="" textlink="">
      <xdr:nvSpPr>
        <xdr:cNvPr id="509" name="【学校施設】&#10;一人当たり面積最小値テキスト">
          <a:extLst>
            <a:ext uri="{FF2B5EF4-FFF2-40B4-BE49-F238E27FC236}">
              <a16:creationId xmlns:a16="http://schemas.microsoft.com/office/drawing/2014/main" id="{21FC1F96-B7CE-4ED4-AF8C-A3320E06CAB9}"/>
            </a:ext>
          </a:extLst>
        </xdr:cNvPr>
        <xdr:cNvSpPr txBox="1"/>
      </xdr:nvSpPr>
      <xdr:spPr>
        <a:xfrm>
          <a:off x="222123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510" name="直線コネクタ 509">
          <a:extLst>
            <a:ext uri="{FF2B5EF4-FFF2-40B4-BE49-F238E27FC236}">
              <a16:creationId xmlns:a16="http://schemas.microsoft.com/office/drawing/2014/main" id="{C6D06D81-2394-437C-AF0A-43185907A87F}"/>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134129</xdr:rowOff>
    </xdr:from>
    <xdr:ext cx="469744" cy="259045"/>
    <xdr:sp macro="" textlink="">
      <xdr:nvSpPr>
        <xdr:cNvPr id="511" name="【学校施設】&#10;一人当たり面積最大値テキスト">
          <a:extLst>
            <a:ext uri="{FF2B5EF4-FFF2-40B4-BE49-F238E27FC236}">
              <a16:creationId xmlns:a16="http://schemas.microsoft.com/office/drawing/2014/main" id="{A3FCDFB0-C418-41AF-90D6-F3228DC6A0E5}"/>
            </a:ext>
          </a:extLst>
        </xdr:cNvPr>
        <xdr:cNvSpPr txBox="1"/>
      </xdr:nvSpPr>
      <xdr:spPr>
        <a:xfrm>
          <a:off x="22212300" y="939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16002</xdr:rowOff>
    </xdr:from>
    <xdr:to>
      <xdr:col>116</xdr:col>
      <xdr:colOff>152400</xdr:colOff>
      <xdr:row>56</xdr:row>
      <xdr:rowOff>16002</xdr:rowOff>
    </xdr:to>
    <xdr:cxnSp macro="">
      <xdr:nvCxnSpPr>
        <xdr:cNvPr id="512" name="直線コネクタ 511">
          <a:extLst>
            <a:ext uri="{FF2B5EF4-FFF2-40B4-BE49-F238E27FC236}">
              <a16:creationId xmlns:a16="http://schemas.microsoft.com/office/drawing/2014/main" id="{F3968E3D-6AFD-4546-9BE9-165D99E71ABA}"/>
            </a:ext>
          </a:extLst>
        </xdr:cNvPr>
        <xdr:cNvCxnSpPr/>
      </xdr:nvCxnSpPr>
      <xdr:spPr>
        <a:xfrm>
          <a:off x="22072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120667</xdr:rowOff>
    </xdr:from>
    <xdr:ext cx="469744" cy="259045"/>
    <xdr:sp macro="" textlink="">
      <xdr:nvSpPr>
        <xdr:cNvPr id="513" name="【学校施設】&#10;一人当たり面積平均値テキスト">
          <a:extLst>
            <a:ext uri="{FF2B5EF4-FFF2-40B4-BE49-F238E27FC236}">
              <a16:creationId xmlns:a16="http://schemas.microsoft.com/office/drawing/2014/main" id="{829A092D-7616-48EA-89C4-F97DBAC63AA1}"/>
            </a:ext>
          </a:extLst>
        </xdr:cNvPr>
        <xdr:cNvSpPr txBox="1"/>
      </xdr:nvSpPr>
      <xdr:spPr>
        <a:xfrm>
          <a:off x="222123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14" name="フローチャート: 判断 513">
          <a:extLst>
            <a:ext uri="{FF2B5EF4-FFF2-40B4-BE49-F238E27FC236}">
              <a16:creationId xmlns:a16="http://schemas.microsoft.com/office/drawing/2014/main" id="{42706280-4C30-4518-BDCF-4F522E7578E5}"/>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104648</xdr:rowOff>
    </xdr:from>
    <xdr:to>
      <xdr:col>112</xdr:col>
      <xdr:colOff>38100</xdr:colOff>
      <xdr:row>62</xdr:row>
      <xdr:rowOff>34798</xdr:rowOff>
    </xdr:to>
    <xdr:sp macro="" textlink="">
      <xdr:nvSpPr>
        <xdr:cNvPr id="515" name="フローチャート: 判断 514">
          <a:extLst>
            <a:ext uri="{FF2B5EF4-FFF2-40B4-BE49-F238E27FC236}">
              <a16:creationId xmlns:a16="http://schemas.microsoft.com/office/drawing/2014/main" id="{C2D79F6E-07E3-474B-B76B-EBCFDC9405AD}"/>
            </a:ext>
          </a:extLst>
        </xdr:cNvPr>
        <xdr:cNvSpPr/>
      </xdr:nvSpPr>
      <xdr:spPr>
        <a:xfrm>
          <a:off x="212725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16" name="フローチャート: 判断 515">
          <a:extLst>
            <a:ext uri="{FF2B5EF4-FFF2-40B4-BE49-F238E27FC236}">
              <a16:creationId xmlns:a16="http://schemas.microsoft.com/office/drawing/2014/main" id="{339ABF10-05BC-4414-9D22-929DE32DB0EB}"/>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15494</xdr:rowOff>
    </xdr:from>
    <xdr:to>
      <xdr:col>102</xdr:col>
      <xdr:colOff>165100</xdr:colOff>
      <xdr:row>61</xdr:row>
      <xdr:rowOff>117094</xdr:rowOff>
    </xdr:to>
    <xdr:sp macro="" textlink="">
      <xdr:nvSpPr>
        <xdr:cNvPr id="517" name="フローチャート: 判断 516">
          <a:extLst>
            <a:ext uri="{FF2B5EF4-FFF2-40B4-BE49-F238E27FC236}">
              <a16:creationId xmlns:a16="http://schemas.microsoft.com/office/drawing/2014/main" id="{FDACA695-0629-43F1-9A50-C7DEF185A989}"/>
            </a:ext>
          </a:extLst>
        </xdr:cNvPr>
        <xdr:cNvSpPr/>
      </xdr:nvSpPr>
      <xdr:spPr>
        <a:xfrm>
          <a:off x="19494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90932</xdr:rowOff>
    </xdr:from>
    <xdr:to>
      <xdr:col>98</xdr:col>
      <xdr:colOff>38100</xdr:colOff>
      <xdr:row>62</xdr:row>
      <xdr:rowOff>21082</xdr:rowOff>
    </xdr:to>
    <xdr:sp macro="" textlink="">
      <xdr:nvSpPr>
        <xdr:cNvPr id="518" name="フローチャート: 判断 517">
          <a:extLst>
            <a:ext uri="{FF2B5EF4-FFF2-40B4-BE49-F238E27FC236}">
              <a16:creationId xmlns:a16="http://schemas.microsoft.com/office/drawing/2014/main" id="{C0C69860-D28A-4DB7-B406-C8E10E9129D1}"/>
            </a:ext>
          </a:extLst>
        </xdr:cNvPr>
        <xdr:cNvSpPr/>
      </xdr:nvSpPr>
      <xdr:spPr>
        <a:xfrm>
          <a:off x="18605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F8E8CA0-9930-4385-B45C-D0B93B7C1C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959734D-EDC0-41AE-A752-A2C7F4473F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F1DDE1B1-4BD2-44EC-84FC-704932A1369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D595A9A-FA02-434B-9713-363F2BB735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F462A2C9-B2EC-40CE-BDFD-1339666990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40640</xdr:rowOff>
    </xdr:from>
    <xdr:to>
      <xdr:col>116</xdr:col>
      <xdr:colOff>114300</xdr:colOff>
      <xdr:row>64</xdr:row>
      <xdr:rowOff>142240</xdr:rowOff>
    </xdr:to>
    <xdr:sp macro="" textlink="">
      <xdr:nvSpPr>
        <xdr:cNvPr id="524" name="楕円 523">
          <a:extLst>
            <a:ext uri="{FF2B5EF4-FFF2-40B4-BE49-F238E27FC236}">
              <a16:creationId xmlns:a16="http://schemas.microsoft.com/office/drawing/2014/main" id="{70A85CAD-D6E5-4ED6-A716-4471298C3C12}"/>
            </a:ext>
          </a:extLst>
        </xdr:cNvPr>
        <xdr:cNvSpPr/>
      </xdr:nvSpPr>
      <xdr:spPr>
        <a:xfrm>
          <a:off x="221107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127017</xdr:rowOff>
    </xdr:from>
    <xdr:ext cx="469744" cy="259045"/>
    <xdr:sp macro="" textlink="">
      <xdr:nvSpPr>
        <xdr:cNvPr id="525" name="【学校施設】&#10;一人当たり面積該当値テキスト">
          <a:extLst>
            <a:ext uri="{FF2B5EF4-FFF2-40B4-BE49-F238E27FC236}">
              <a16:creationId xmlns:a16="http://schemas.microsoft.com/office/drawing/2014/main" id="{9362DA94-AB23-483D-829D-E58A325F0E62}"/>
            </a:ext>
          </a:extLst>
        </xdr:cNvPr>
        <xdr:cNvSpPr txBox="1"/>
      </xdr:nvSpPr>
      <xdr:spPr>
        <a:xfrm>
          <a:off x="222123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24638</xdr:rowOff>
    </xdr:from>
    <xdr:to>
      <xdr:col>112</xdr:col>
      <xdr:colOff>38100</xdr:colOff>
      <xdr:row>64</xdr:row>
      <xdr:rowOff>126238</xdr:rowOff>
    </xdr:to>
    <xdr:sp macro="" textlink="">
      <xdr:nvSpPr>
        <xdr:cNvPr id="526" name="楕円 525">
          <a:extLst>
            <a:ext uri="{FF2B5EF4-FFF2-40B4-BE49-F238E27FC236}">
              <a16:creationId xmlns:a16="http://schemas.microsoft.com/office/drawing/2014/main" id="{4F09D190-71F2-4CA4-BFC9-01EC367DD5DB}"/>
            </a:ext>
          </a:extLst>
        </xdr:cNvPr>
        <xdr:cNvSpPr/>
      </xdr:nvSpPr>
      <xdr:spPr>
        <a:xfrm>
          <a:off x="21272500" y="109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75438</xdr:rowOff>
    </xdr:from>
    <xdr:to>
      <xdr:col>116</xdr:col>
      <xdr:colOff>63500</xdr:colOff>
      <xdr:row>64</xdr:row>
      <xdr:rowOff>91440</xdr:rowOff>
    </xdr:to>
    <xdr:cxnSp macro="">
      <xdr:nvCxnSpPr>
        <xdr:cNvPr id="527" name="直線コネクタ 526">
          <a:extLst>
            <a:ext uri="{FF2B5EF4-FFF2-40B4-BE49-F238E27FC236}">
              <a16:creationId xmlns:a16="http://schemas.microsoft.com/office/drawing/2014/main" id="{9E056BD1-CCE0-4E97-8CDC-B638CA361E17}"/>
            </a:ext>
          </a:extLst>
        </xdr:cNvPr>
        <xdr:cNvCxnSpPr/>
      </xdr:nvCxnSpPr>
      <xdr:spPr>
        <a:xfrm>
          <a:off x="21323300" y="1104823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31496</xdr:rowOff>
    </xdr:from>
    <xdr:to>
      <xdr:col>107</xdr:col>
      <xdr:colOff>101600</xdr:colOff>
      <xdr:row>64</xdr:row>
      <xdr:rowOff>133096</xdr:rowOff>
    </xdr:to>
    <xdr:sp macro="" textlink="">
      <xdr:nvSpPr>
        <xdr:cNvPr id="528" name="楕円 527">
          <a:extLst>
            <a:ext uri="{FF2B5EF4-FFF2-40B4-BE49-F238E27FC236}">
              <a16:creationId xmlns:a16="http://schemas.microsoft.com/office/drawing/2014/main" id="{36FAB53F-EF3C-41D1-B1F6-16932685D982}"/>
            </a:ext>
          </a:extLst>
        </xdr:cNvPr>
        <xdr:cNvSpPr/>
      </xdr:nvSpPr>
      <xdr:spPr>
        <a:xfrm>
          <a:off x="20383500" y="11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75438</xdr:rowOff>
    </xdr:from>
    <xdr:to>
      <xdr:col>111</xdr:col>
      <xdr:colOff>177800</xdr:colOff>
      <xdr:row>64</xdr:row>
      <xdr:rowOff>82296</xdr:rowOff>
    </xdr:to>
    <xdr:cxnSp macro="">
      <xdr:nvCxnSpPr>
        <xdr:cNvPr id="529" name="直線コネクタ 528">
          <a:extLst>
            <a:ext uri="{FF2B5EF4-FFF2-40B4-BE49-F238E27FC236}">
              <a16:creationId xmlns:a16="http://schemas.microsoft.com/office/drawing/2014/main" id="{5CF2CA19-146B-46D1-9ACC-C2898BE41CD5}"/>
            </a:ext>
          </a:extLst>
        </xdr:cNvPr>
        <xdr:cNvCxnSpPr/>
      </xdr:nvCxnSpPr>
      <xdr:spPr>
        <a:xfrm flipV="1">
          <a:off x="20434300" y="110482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51325</xdr:rowOff>
    </xdr:from>
    <xdr:ext cx="469744" cy="259045"/>
    <xdr:sp macro="" textlink="">
      <xdr:nvSpPr>
        <xdr:cNvPr id="530" name="n_1aveValue【学校施設】&#10;一人当たり面積">
          <a:extLst>
            <a:ext uri="{FF2B5EF4-FFF2-40B4-BE49-F238E27FC236}">
              <a16:creationId xmlns:a16="http://schemas.microsoft.com/office/drawing/2014/main" id="{2D698865-7C80-476F-81B4-796F183F23AE}"/>
            </a:ext>
          </a:extLst>
        </xdr:cNvPr>
        <xdr:cNvSpPr txBox="1"/>
      </xdr:nvSpPr>
      <xdr:spPr>
        <a:xfrm>
          <a:off x="21075727" y="1033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31" name="n_2aveValue【学校施設】&#10;一人当たり面積">
          <a:extLst>
            <a:ext uri="{FF2B5EF4-FFF2-40B4-BE49-F238E27FC236}">
              <a16:creationId xmlns:a16="http://schemas.microsoft.com/office/drawing/2014/main" id="{7AFD0CED-00B9-4CB8-ACA0-848E7C236D7B}"/>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133621</xdr:rowOff>
    </xdr:from>
    <xdr:ext cx="469744" cy="259045"/>
    <xdr:sp macro="" textlink="">
      <xdr:nvSpPr>
        <xdr:cNvPr id="532" name="n_3aveValue【学校施設】&#10;一人当たり面積">
          <a:extLst>
            <a:ext uri="{FF2B5EF4-FFF2-40B4-BE49-F238E27FC236}">
              <a16:creationId xmlns:a16="http://schemas.microsoft.com/office/drawing/2014/main" id="{3BD6F01D-7464-40A6-8184-2B8193982C25}"/>
            </a:ext>
          </a:extLst>
        </xdr:cNvPr>
        <xdr:cNvSpPr txBox="1"/>
      </xdr:nvSpPr>
      <xdr:spPr>
        <a:xfrm>
          <a:off x="19310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37609</xdr:rowOff>
    </xdr:from>
    <xdr:ext cx="469744" cy="259045"/>
    <xdr:sp macro="" textlink="">
      <xdr:nvSpPr>
        <xdr:cNvPr id="533" name="n_4aveValue【学校施設】&#10;一人当たり面積">
          <a:extLst>
            <a:ext uri="{FF2B5EF4-FFF2-40B4-BE49-F238E27FC236}">
              <a16:creationId xmlns:a16="http://schemas.microsoft.com/office/drawing/2014/main" id="{C678D848-E94B-404E-8EB3-34951780EC36}"/>
            </a:ext>
          </a:extLst>
        </xdr:cNvPr>
        <xdr:cNvSpPr txBox="1"/>
      </xdr:nvSpPr>
      <xdr:spPr>
        <a:xfrm>
          <a:off x="18421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117365</xdr:rowOff>
    </xdr:from>
    <xdr:ext cx="469744" cy="259045"/>
    <xdr:sp macro="" textlink="">
      <xdr:nvSpPr>
        <xdr:cNvPr id="534" name="n_1mainValue【学校施設】&#10;一人当たり面積">
          <a:extLst>
            <a:ext uri="{FF2B5EF4-FFF2-40B4-BE49-F238E27FC236}">
              <a16:creationId xmlns:a16="http://schemas.microsoft.com/office/drawing/2014/main" id="{081CD0E0-CF14-4DCB-9EB7-89F9DEE24228}"/>
            </a:ext>
          </a:extLst>
        </xdr:cNvPr>
        <xdr:cNvSpPr txBox="1"/>
      </xdr:nvSpPr>
      <xdr:spPr>
        <a:xfrm>
          <a:off x="21075727" y="110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124223</xdr:rowOff>
    </xdr:from>
    <xdr:ext cx="469744" cy="259045"/>
    <xdr:sp macro="" textlink="">
      <xdr:nvSpPr>
        <xdr:cNvPr id="535" name="n_2mainValue【学校施設】&#10;一人当たり面積">
          <a:extLst>
            <a:ext uri="{FF2B5EF4-FFF2-40B4-BE49-F238E27FC236}">
              <a16:creationId xmlns:a16="http://schemas.microsoft.com/office/drawing/2014/main" id="{6970F655-4280-4E5A-8E8E-6AA3A0678227}"/>
            </a:ext>
          </a:extLst>
        </xdr:cNvPr>
        <xdr:cNvSpPr txBox="1"/>
      </xdr:nvSpPr>
      <xdr:spPr>
        <a:xfrm>
          <a:off x="20199427" y="110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a:extLst>
            <a:ext uri="{FF2B5EF4-FFF2-40B4-BE49-F238E27FC236}">
              <a16:creationId xmlns:a16="http://schemas.microsoft.com/office/drawing/2014/main" id="{7A04EBA4-531F-4968-B29B-FF8AED50CF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7" name="正方形/長方形 536">
          <a:extLst>
            <a:ext uri="{FF2B5EF4-FFF2-40B4-BE49-F238E27FC236}">
              <a16:creationId xmlns:a16="http://schemas.microsoft.com/office/drawing/2014/main" id="{C5A6DC6A-05C0-4995-8528-15D140B1897D}"/>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8" name="正方形/長方形 537">
          <a:extLst>
            <a:ext uri="{FF2B5EF4-FFF2-40B4-BE49-F238E27FC236}">
              <a16:creationId xmlns:a16="http://schemas.microsoft.com/office/drawing/2014/main" id="{E033F2A9-9B87-4A03-AC95-51F72E9601B1}"/>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9" name="正方形/長方形 538">
          <a:extLst>
            <a:ext uri="{FF2B5EF4-FFF2-40B4-BE49-F238E27FC236}">
              <a16:creationId xmlns:a16="http://schemas.microsoft.com/office/drawing/2014/main" id="{8D0CAA61-780C-4F97-91F1-6DC4ED10547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0" name="正方形/長方形 539">
          <a:extLst>
            <a:ext uri="{FF2B5EF4-FFF2-40B4-BE49-F238E27FC236}">
              <a16:creationId xmlns:a16="http://schemas.microsoft.com/office/drawing/2014/main" id="{C4C3D73F-AD44-43F0-AD20-3332C22EAC97}"/>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BE225B6C-A2A4-424E-BAD5-5A1CCFE18E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a:extLst>
            <a:ext uri="{FF2B5EF4-FFF2-40B4-BE49-F238E27FC236}">
              <a16:creationId xmlns:a16="http://schemas.microsoft.com/office/drawing/2014/main" id="{315EB60D-9F79-43B3-AD80-5B7E97ACA32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a:extLst>
            <a:ext uri="{FF2B5EF4-FFF2-40B4-BE49-F238E27FC236}">
              <a16:creationId xmlns:a16="http://schemas.microsoft.com/office/drawing/2014/main" id="{1DC4E0D5-BAEF-40FF-B70A-5675EFD7686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4" name="テキスト ボックス 543">
          <a:extLst>
            <a:ext uri="{FF2B5EF4-FFF2-40B4-BE49-F238E27FC236}">
              <a16:creationId xmlns:a16="http://schemas.microsoft.com/office/drawing/2014/main" id="{F52FA186-FB2E-4C47-B3FE-F41FFCA2B93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5" name="直線コネクタ 544">
          <a:extLst>
            <a:ext uri="{FF2B5EF4-FFF2-40B4-BE49-F238E27FC236}">
              <a16:creationId xmlns:a16="http://schemas.microsoft.com/office/drawing/2014/main" id="{E6DA056A-BE4A-474A-A89E-DB7604C246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6" name="テキスト ボックス 545">
          <a:extLst>
            <a:ext uri="{FF2B5EF4-FFF2-40B4-BE49-F238E27FC236}">
              <a16:creationId xmlns:a16="http://schemas.microsoft.com/office/drawing/2014/main" id="{B54598B0-8B8D-4DE9-8193-C95000DDFEC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7" name="直線コネクタ 546">
          <a:extLst>
            <a:ext uri="{FF2B5EF4-FFF2-40B4-BE49-F238E27FC236}">
              <a16:creationId xmlns:a16="http://schemas.microsoft.com/office/drawing/2014/main" id="{4ADC1011-2F74-4CC6-AEDB-9FED444DA8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8" name="テキスト ボックス 547">
          <a:extLst>
            <a:ext uri="{FF2B5EF4-FFF2-40B4-BE49-F238E27FC236}">
              <a16:creationId xmlns:a16="http://schemas.microsoft.com/office/drawing/2014/main" id="{F84E0D34-95F6-47C7-9FC3-2DEB4AA5F64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9" name="直線コネクタ 548">
          <a:extLst>
            <a:ext uri="{FF2B5EF4-FFF2-40B4-BE49-F238E27FC236}">
              <a16:creationId xmlns:a16="http://schemas.microsoft.com/office/drawing/2014/main" id="{12A82098-5323-43A1-88FC-F4A791453B7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0" name="テキスト ボックス 549">
          <a:extLst>
            <a:ext uri="{FF2B5EF4-FFF2-40B4-BE49-F238E27FC236}">
              <a16:creationId xmlns:a16="http://schemas.microsoft.com/office/drawing/2014/main" id="{0EF30EF3-37B5-4010-9C8C-D1B7A26B23F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1" name="直線コネクタ 550">
          <a:extLst>
            <a:ext uri="{FF2B5EF4-FFF2-40B4-BE49-F238E27FC236}">
              <a16:creationId xmlns:a16="http://schemas.microsoft.com/office/drawing/2014/main" id="{23130627-CA3E-472D-8066-1DB2C01D8F2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2" name="テキスト ボックス 551">
          <a:extLst>
            <a:ext uri="{FF2B5EF4-FFF2-40B4-BE49-F238E27FC236}">
              <a16:creationId xmlns:a16="http://schemas.microsoft.com/office/drawing/2014/main" id="{8B247A81-B565-465C-9812-F097F319619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3" name="直線コネクタ 552">
          <a:extLst>
            <a:ext uri="{FF2B5EF4-FFF2-40B4-BE49-F238E27FC236}">
              <a16:creationId xmlns:a16="http://schemas.microsoft.com/office/drawing/2014/main" id="{A28D071F-C6EB-470B-B9F1-0EEEE48C511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4" name="テキスト ボックス 553">
          <a:extLst>
            <a:ext uri="{FF2B5EF4-FFF2-40B4-BE49-F238E27FC236}">
              <a16:creationId xmlns:a16="http://schemas.microsoft.com/office/drawing/2014/main" id="{D6972E24-B85A-4C49-882C-C0BF8857F83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5" name="直線コネクタ 554">
          <a:extLst>
            <a:ext uri="{FF2B5EF4-FFF2-40B4-BE49-F238E27FC236}">
              <a16:creationId xmlns:a16="http://schemas.microsoft.com/office/drawing/2014/main" id="{A11F3E13-1768-48A2-9353-4D93036C563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6" name="テキスト ボックス 555">
          <a:extLst>
            <a:ext uri="{FF2B5EF4-FFF2-40B4-BE49-F238E27FC236}">
              <a16:creationId xmlns:a16="http://schemas.microsoft.com/office/drawing/2014/main" id="{83DBB90E-1FBC-4BF0-9392-428C56EB935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7" name="直線コネクタ 556">
          <a:extLst>
            <a:ext uri="{FF2B5EF4-FFF2-40B4-BE49-F238E27FC236}">
              <a16:creationId xmlns:a16="http://schemas.microsoft.com/office/drawing/2014/main" id="{9949DF2C-DB2D-4D00-A549-18B03A4598A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8" name="【図書館】&#10;有形固定資産減価償却率グラフ枠">
          <a:extLst>
            <a:ext uri="{FF2B5EF4-FFF2-40B4-BE49-F238E27FC236}">
              <a16:creationId xmlns:a16="http://schemas.microsoft.com/office/drawing/2014/main" id="{099C435F-71C2-424D-B7FB-6615824140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78921</xdr:rowOff>
    </xdr:from>
    <xdr:to>
      <xdr:col>85</xdr:col>
      <xdr:colOff>126364</xdr:colOff>
      <xdr:row>86</xdr:row>
      <xdr:rowOff>167095</xdr:rowOff>
    </xdr:to>
    <xdr:cxnSp macro="">
      <xdr:nvCxnSpPr>
        <xdr:cNvPr id="559" name="直線コネクタ 558">
          <a:extLst>
            <a:ext uri="{FF2B5EF4-FFF2-40B4-BE49-F238E27FC236}">
              <a16:creationId xmlns:a16="http://schemas.microsoft.com/office/drawing/2014/main" id="{4646F5E4-12F6-40F7-9F0C-5462DFE8739C}"/>
            </a:ext>
          </a:extLst>
        </xdr:cNvPr>
        <xdr:cNvCxnSpPr/>
      </xdr:nvCxnSpPr>
      <xdr:spPr>
        <a:xfrm flipV="1">
          <a:off x="16317595" y="13280571"/>
          <a:ext cx="1269"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170922</xdr:rowOff>
    </xdr:from>
    <xdr:ext cx="405111" cy="259045"/>
    <xdr:sp macro="" textlink="">
      <xdr:nvSpPr>
        <xdr:cNvPr id="560" name="【図書館】&#10;有形固定資産減価償却率最小値テキスト">
          <a:extLst>
            <a:ext uri="{FF2B5EF4-FFF2-40B4-BE49-F238E27FC236}">
              <a16:creationId xmlns:a16="http://schemas.microsoft.com/office/drawing/2014/main" id="{8F14413D-A08A-496A-9E01-0FE07CBC93D4}"/>
            </a:ext>
          </a:extLst>
        </xdr:cNvPr>
        <xdr:cNvSpPr txBox="1"/>
      </xdr:nvSpPr>
      <xdr:spPr>
        <a:xfrm>
          <a:off x="163703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61" name="直線コネクタ 560">
          <a:extLst>
            <a:ext uri="{FF2B5EF4-FFF2-40B4-BE49-F238E27FC236}">
              <a16:creationId xmlns:a16="http://schemas.microsoft.com/office/drawing/2014/main" id="{D2D89F9A-FBB7-4937-A584-0F0ABE9335B4}"/>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25598</xdr:rowOff>
    </xdr:from>
    <xdr:ext cx="340478" cy="259045"/>
    <xdr:sp macro="" textlink="">
      <xdr:nvSpPr>
        <xdr:cNvPr id="562" name="【図書館】&#10;有形固定資産減価償却率最大値テキスト">
          <a:extLst>
            <a:ext uri="{FF2B5EF4-FFF2-40B4-BE49-F238E27FC236}">
              <a16:creationId xmlns:a16="http://schemas.microsoft.com/office/drawing/2014/main" id="{5EC6D0D2-EFD5-4946-9963-A5D50C710CE9}"/>
            </a:ext>
          </a:extLst>
        </xdr:cNvPr>
        <xdr:cNvSpPr txBox="1"/>
      </xdr:nvSpPr>
      <xdr:spPr>
        <a:xfrm>
          <a:off x="163703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3" name="直線コネクタ 562">
          <a:extLst>
            <a:ext uri="{FF2B5EF4-FFF2-40B4-BE49-F238E27FC236}">
              <a16:creationId xmlns:a16="http://schemas.microsoft.com/office/drawing/2014/main" id="{D333DAD2-3E94-4E8D-9137-10EB242690B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102888</xdr:rowOff>
    </xdr:from>
    <xdr:ext cx="405111" cy="259045"/>
    <xdr:sp macro="" textlink="">
      <xdr:nvSpPr>
        <xdr:cNvPr id="564" name="【図書館】&#10;有形固定資産減価償却率平均値テキスト">
          <a:extLst>
            <a:ext uri="{FF2B5EF4-FFF2-40B4-BE49-F238E27FC236}">
              <a16:creationId xmlns:a16="http://schemas.microsoft.com/office/drawing/2014/main" id="{67E90471-BF9B-4351-95E7-8DF56E5E8C8D}"/>
            </a:ext>
          </a:extLst>
        </xdr:cNvPr>
        <xdr:cNvSpPr txBox="1"/>
      </xdr:nvSpPr>
      <xdr:spPr>
        <a:xfrm>
          <a:off x="16370300" y="13818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565" name="フローチャート: 判断 564">
          <a:extLst>
            <a:ext uri="{FF2B5EF4-FFF2-40B4-BE49-F238E27FC236}">
              <a16:creationId xmlns:a16="http://schemas.microsoft.com/office/drawing/2014/main" id="{B5336439-32AB-492B-A359-D7AF57584C03}"/>
            </a:ext>
          </a:extLst>
        </xdr:cNvPr>
        <xdr:cNvSpPr/>
      </xdr:nvSpPr>
      <xdr:spPr>
        <a:xfrm>
          <a:off x="162687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93436</xdr:rowOff>
    </xdr:from>
    <xdr:to>
      <xdr:col>81</xdr:col>
      <xdr:colOff>101600</xdr:colOff>
      <xdr:row>84</xdr:row>
      <xdr:rowOff>23586</xdr:rowOff>
    </xdr:to>
    <xdr:sp macro="" textlink="">
      <xdr:nvSpPr>
        <xdr:cNvPr id="566" name="フローチャート: 判断 565">
          <a:extLst>
            <a:ext uri="{FF2B5EF4-FFF2-40B4-BE49-F238E27FC236}">
              <a16:creationId xmlns:a16="http://schemas.microsoft.com/office/drawing/2014/main" id="{CB811450-719E-4F25-B2D2-9DF60A85A844}"/>
            </a:ext>
          </a:extLst>
        </xdr:cNvPr>
        <xdr:cNvSpPr/>
      </xdr:nvSpPr>
      <xdr:spPr>
        <a:xfrm>
          <a:off x="15430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83638</xdr:rowOff>
    </xdr:from>
    <xdr:to>
      <xdr:col>76</xdr:col>
      <xdr:colOff>165100</xdr:colOff>
      <xdr:row>83</xdr:row>
      <xdr:rowOff>13788</xdr:rowOff>
    </xdr:to>
    <xdr:sp macro="" textlink="">
      <xdr:nvSpPr>
        <xdr:cNvPr id="567" name="フローチャート: 判断 566">
          <a:extLst>
            <a:ext uri="{FF2B5EF4-FFF2-40B4-BE49-F238E27FC236}">
              <a16:creationId xmlns:a16="http://schemas.microsoft.com/office/drawing/2014/main" id="{BC0F4101-39D7-4664-B66C-EE9D30BAD575}"/>
            </a:ext>
          </a:extLst>
        </xdr:cNvPr>
        <xdr:cNvSpPr/>
      </xdr:nvSpPr>
      <xdr:spPr>
        <a:xfrm>
          <a:off x="14541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68" name="フローチャート: 判断 567">
          <a:extLst>
            <a:ext uri="{FF2B5EF4-FFF2-40B4-BE49-F238E27FC236}">
              <a16:creationId xmlns:a16="http://schemas.microsoft.com/office/drawing/2014/main" id="{2547CEDC-8F2B-47E1-BA92-131184563BD3}"/>
            </a:ext>
          </a:extLst>
        </xdr:cNvPr>
        <xdr:cNvSpPr/>
      </xdr:nvSpPr>
      <xdr:spPr>
        <a:xfrm>
          <a:off x="13652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78739</xdr:rowOff>
    </xdr:from>
    <xdr:to>
      <xdr:col>67</xdr:col>
      <xdr:colOff>101600</xdr:colOff>
      <xdr:row>83</xdr:row>
      <xdr:rowOff>8889</xdr:rowOff>
    </xdr:to>
    <xdr:sp macro="" textlink="">
      <xdr:nvSpPr>
        <xdr:cNvPr id="569" name="フローチャート: 判断 568">
          <a:extLst>
            <a:ext uri="{FF2B5EF4-FFF2-40B4-BE49-F238E27FC236}">
              <a16:creationId xmlns:a16="http://schemas.microsoft.com/office/drawing/2014/main" id="{473EBCDF-1992-4A1D-BABB-8B232BC54AF6}"/>
            </a:ext>
          </a:extLst>
        </xdr:cNvPr>
        <xdr:cNvSpPr/>
      </xdr:nvSpPr>
      <xdr:spPr>
        <a:xfrm>
          <a:off x="1276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137D5154-572B-4E6C-A4FB-F25ED2E424B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476E774-8E40-4FD5-9FCE-72639D24D45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D66518ED-5675-47C0-8603-CA0AFF7C8E5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32F2935A-1CDF-4C5A-BAA7-074ADA4D24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45F6CF3E-4FF6-4FF1-9032-ED65231C392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114663</xdr:rowOff>
    </xdr:from>
    <xdr:to>
      <xdr:col>85</xdr:col>
      <xdr:colOff>177800</xdr:colOff>
      <xdr:row>79</xdr:row>
      <xdr:rowOff>44813</xdr:rowOff>
    </xdr:to>
    <xdr:sp macro="" textlink="">
      <xdr:nvSpPr>
        <xdr:cNvPr id="575" name="楕円 574">
          <a:extLst>
            <a:ext uri="{FF2B5EF4-FFF2-40B4-BE49-F238E27FC236}">
              <a16:creationId xmlns:a16="http://schemas.microsoft.com/office/drawing/2014/main" id="{13C037E1-30AA-4359-B3AE-E849D1FBC67B}"/>
            </a:ext>
          </a:extLst>
        </xdr:cNvPr>
        <xdr:cNvSpPr/>
      </xdr:nvSpPr>
      <xdr:spPr>
        <a:xfrm>
          <a:off x="162687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137540</xdr:rowOff>
    </xdr:from>
    <xdr:ext cx="405111" cy="259045"/>
    <xdr:sp macro="" textlink="">
      <xdr:nvSpPr>
        <xdr:cNvPr id="576" name="【図書館】&#10;有形固定資産減価償却率該当値テキスト">
          <a:extLst>
            <a:ext uri="{FF2B5EF4-FFF2-40B4-BE49-F238E27FC236}">
              <a16:creationId xmlns:a16="http://schemas.microsoft.com/office/drawing/2014/main" id="{579598D1-F477-43D7-BBF0-962C791033E5}"/>
            </a:ext>
          </a:extLst>
        </xdr:cNvPr>
        <xdr:cNvSpPr txBox="1"/>
      </xdr:nvSpPr>
      <xdr:spPr>
        <a:xfrm>
          <a:off x="16370300" y="1333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52614</xdr:rowOff>
    </xdr:from>
    <xdr:to>
      <xdr:col>81</xdr:col>
      <xdr:colOff>101600</xdr:colOff>
      <xdr:row>78</xdr:row>
      <xdr:rowOff>154214</xdr:rowOff>
    </xdr:to>
    <xdr:sp macro="" textlink="">
      <xdr:nvSpPr>
        <xdr:cNvPr id="577" name="楕円 576">
          <a:extLst>
            <a:ext uri="{FF2B5EF4-FFF2-40B4-BE49-F238E27FC236}">
              <a16:creationId xmlns:a16="http://schemas.microsoft.com/office/drawing/2014/main" id="{131F5F8E-98D6-4FBE-9F30-76085A2A28A9}"/>
            </a:ext>
          </a:extLst>
        </xdr:cNvPr>
        <xdr:cNvSpPr/>
      </xdr:nvSpPr>
      <xdr:spPr>
        <a:xfrm>
          <a:off x="15430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103414</xdr:rowOff>
    </xdr:from>
    <xdr:to>
      <xdr:col>85</xdr:col>
      <xdr:colOff>127000</xdr:colOff>
      <xdr:row>78</xdr:row>
      <xdr:rowOff>165463</xdr:rowOff>
    </xdr:to>
    <xdr:cxnSp macro="">
      <xdr:nvCxnSpPr>
        <xdr:cNvPr id="578" name="直線コネクタ 577">
          <a:extLst>
            <a:ext uri="{FF2B5EF4-FFF2-40B4-BE49-F238E27FC236}">
              <a16:creationId xmlns:a16="http://schemas.microsoft.com/office/drawing/2014/main" id="{60EB19B0-0A02-4A73-AADF-1711BF0BF2AC}"/>
            </a:ext>
          </a:extLst>
        </xdr:cNvPr>
        <xdr:cNvCxnSpPr/>
      </xdr:nvCxnSpPr>
      <xdr:spPr>
        <a:xfrm>
          <a:off x="15481300" y="1347651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19957</xdr:rowOff>
    </xdr:from>
    <xdr:to>
      <xdr:col>76</xdr:col>
      <xdr:colOff>165100</xdr:colOff>
      <xdr:row>78</xdr:row>
      <xdr:rowOff>121557</xdr:rowOff>
    </xdr:to>
    <xdr:sp macro="" textlink="">
      <xdr:nvSpPr>
        <xdr:cNvPr id="579" name="楕円 578">
          <a:extLst>
            <a:ext uri="{FF2B5EF4-FFF2-40B4-BE49-F238E27FC236}">
              <a16:creationId xmlns:a16="http://schemas.microsoft.com/office/drawing/2014/main" id="{7AF9E5F4-D4FB-46CB-ACAC-AE323B8DE8EC}"/>
            </a:ext>
          </a:extLst>
        </xdr:cNvPr>
        <xdr:cNvSpPr/>
      </xdr:nvSpPr>
      <xdr:spPr>
        <a:xfrm>
          <a:off x="14541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70757</xdr:rowOff>
    </xdr:from>
    <xdr:to>
      <xdr:col>81</xdr:col>
      <xdr:colOff>50800</xdr:colOff>
      <xdr:row>78</xdr:row>
      <xdr:rowOff>103414</xdr:rowOff>
    </xdr:to>
    <xdr:cxnSp macro="">
      <xdr:nvCxnSpPr>
        <xdr:cNvPr id="580" name="直線コネクタ 579">
          <a:extLst>
            <a:ext uri="{FF2B5EF4-FFF2-40B4-BE49-F238E27FC236}">
              <a16:creationId xmlns:a16="http://schemas.microsoft.com/office/drawing/2014/main" id="{D5A56E8A-5053-41B1-BA28-F3F29F5940EA}"/>
            </a:ext>
          </a:extLst>
        </xdr:cNvPr>
        <xdr:cNvCxnSpPr/>
      </xdr:nvCxnSpPr>
      <xdr:spPr>
        <a:xfrm>
          <a:off x="14592300" y="1344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14713</xdr:rowOff>
    </xdr:from>
    <xdr:ext cx="405111" cy="259045"/>
    <xdr:sp macro="" textlink="">
      <xdr:nvSpPr>
        <xdr:cNvPr id="581" name="n_1aveValue【図書館】&#10;有形固定資産減価償却率">
          <a:extLst>
            <a:ext uri="{FF2B5EF4-FFF2-40B4-BE49-F238E27FC236}">
              <a16:creationId xmlns:a16="http://schemas.microsoft.com/office/drawing/2014/main" id="{910ACCB7-9C0E-4B98-A15B-F4982E3F15D8}"/>
            </a:ext>
          </a:extLst>
        </xdr:cNvPr>
        <xdr:cNvSpPr txBox="1"/>
      </xdr:nvSpPr>
      <xdr:spPr>
        <a:xfrm>
          <a:off x="152660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4915</xdr:rowOff>
    </xdr:from>
    <xdr:ext cx="405111" cy="259045"/>
    <xdr:sp macro="" textlink="">
      <xdr:nvSpPr>
        <xdr:cNvPr id="582" name="n_2aveValue【図書館】&#10;有形固定資産減価償却率">
          <a:extLst>
            <a:ext uri="{FF2B5EF4-FFF2-40B4-BE49-F238E27FC236}">
              <a16:creationId xmlns:a16="http://schemas.microsoft.com/office/drawing/2014/main" id="{4FDAE020-F776-4A86-9971-241D2D71CE43}"/>
            </a:ext>
          </a:extLst>
        </xdr:cNvPr>
        <xdr:cNvSpPr txBox="1"/>
      </xdr:nvSpPr>
      <xdr:spPr>
        <a:xfrm>
          <a:off x="14389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56441</xdr:rowOff>
    </xdr:from>
    <xdr:ext cx="405111" cy="259045"/>
    <xdr:sp macro="" textlink="">
      <xdr:nvSpPr>
        <xdr:cNvPr id="583" name="n_3aveValue【図書館】&#10;有形固定資産減価償却率">
          <a:extLst>
            <a:ext uri="{FF2B5EF4-FFF2-40B4-BE49-F238E27FC236}">
              <a16:creationId xmlns:a16="http://schemas.microsoft.com/office/drawing/2014/main" id="{EBC6DE8A-2DB0-409C-AF44-546F39842BF5}"/>
            </a:ext>
          </a:extLst>
        </xdr:cNvPr>
        <xdr:cNvSpPr txBox="1"/>
      </xdr:nvSpPr>
      <xdr:spPr>
        <a:xfrm>
          <a:off x="13500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25416</xdr:rowOff>
    </xdr:from>
    <xdr:ext cx="405111" cy="259045"/>
    <xdr:sp macro="" textlink="">
      <xdr:nvSpPr>
        <xdr:cNvPr id="584" name="n_4aveValue【図書館】&#10;有形固定資産減価償却率">
          <a:extLst>
            <a:ext uri="{FF2B5EF4-FFF2-40B4-BE49-F238E27FC236}">
              <a16:creationId xmlns:a16="http://schemas.microsoft.com/office/drawing/2014/main" id="{ADF31FF1-886F-4D27-B10D-EDB7F2E59048}"/>
            </a:ext>
          </a:extLst>
        </xdr:cNvPr>
        <xdr:cNvSpPr txBox="1"/>
      </xdr:nvSpPr>
      <xdr:spPr>
        <a:xfrm>
          <a:off x="12611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170741</xdr:rowOff>
    </xdr:from>
    <xdr:ext cx="405111" cy="259045"/>
    <xdr:sp macro="" textlink="">
      <xdr:nvSpPr>
        <xdr:cNvPr id="585" name="n_1mainValue【図書館】&#10;有形固定資産減価償却率">
          <a:extLst>
            <a:ext uri="{FF2B5EF4-FFF2-40B4-BE49-F238E27FC236}">
              <a16:creationId xmlns:a16="http://schemas.microsoft.com/office/drawing/2014/main" id="{45566A77-C351-41CA-B89F-4F8F63511039}"/>
            </a:ext>
          </a:extLst>
        </xdr:cNvPr>
        <xdr:cNvSpPr txBox="1"/>
      </xdr:nvSpPr>
      <xdr:spPr>
        <a:xfrm>
          <a:off x="15266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138084</xdr:rowOff>
    </xdr:from>
    <xdr:ext cx="405111" cy="259045"/>
    <xdr:sp macro="" textlink="">
      <xdr:nvSpPr>
        <xdr:cNvPr id="586" name="n_2mainValue【図書館】&#10;有形固定資産減価償却率">
          <a:extLst>
            <a:ext uri="{FF2B5EF4-FFF2-40B4-BE49-F238E27FC236}">
              <a16:creationId xmlns:a16="http://schemas.microsoft.com/office/drawing/2014/main" id="{49A4CF85-2863-4AF9-B776-0337E7615CC1}"/>
            </a:ext>
          </a:extLst>
        </xdr:cNvPr>
        <xdr:cNvSpPr txBox="1"/>
      </xdr:nvSpPr>
      <xdr:spPr>
        <a:xfrm>
          <a:off x="143897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6A29AD85-D594-4CEC-850B-D823A0CC89C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8" name="正方形/長方形 587">
          <a:extLst>
            <a:ext uri="{FF2B5EF4-FFF2-40B4-BE49-F238E27FC236}">
              <a16:creationId xmlns:a16="http://schemas.microsoft.com/office/drawing/2014/main" id="{8D23018A-9C44-4546-A029-0C4CD852F089}"/>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9" name="正方形/長方形 588">
          <a:extLst>
            <a:ext uri="{FF2B5EF4-FFF2-40B4-BE49-F238E27FC236}">
              <a16:creationId xmlns:a16="http://schemas.microsoft.com/office/drawing/2014/main" id="{8F09B685-45C7-40D7-9AA8-479B23EBABA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0" name="正方形/長方形 589">
          <a:extLst>
            <a:ext uri="{FF2B5EF4-FFF2-40B4-BE49-F238E27FC236}">
              <a16:creationId xmlns:a16="http://schemas.microsoft.com/office/drawing/2014/main" id="{F9EBD93B-D86E-41B3-B4AD-3DBD5D1037DF}"/>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1" name="正方形/長方形 590">
          <a:extLst>
            <a:ext uri="{FF2B5EF4-FFF2-40B4-BE49-F238E27FC236}">
              <a16:creationId xmlns:a16="http://schemas.microsoft.com/office/drawing/2014/main" id="{C3ACBFF0-2700-4C73-A506-AB151BB1EAED}"/>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98F83DC2-87FF-40E4-9705-73BE5613D8E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B9F77167-3979-4DD3-A41B-DF439908FFF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A30A7B76-E56C-4B4C-A792-11BF10C424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02A42CE5-8A7D-4960-80A7-0DEB4876755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5AA8831C-29E6-43ED-8A29-D75B7130C57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EDF105E2-B587-424C-854A-CEE18A17C3A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E116ECA3-C87C-421E-BDBF-6857B4064A7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CD6C59C0-319F-48AE-8CA7-6EA9795B708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DF062037-AC93-4542-8080-3E53AFAA5E6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DE7DF827-BB06-4F48-95D7-35A84F71253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85BB277E-7FF3-45B9-BB8F-C42F0D02D42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F2DA3FA5-90A3-4E86-BE86-345F5553183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468F15BC-33CB-40E3-9B40-728E70B89ED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図書館】&#10;一人当たり面積グラフ枠">
          <a:extLst>
            <a:ext uri="{FF2B5EF4-FFF2-40B4-BE49-F238E27FC236}">
              <a16:creationId xmlns:a16="http://schemas.microsoft.com/office/drawing/2014/main" id="{4ED9D69D-BD3A-4A20-829C-8E54BD64E9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06" name="直線コネクタ 605">
          <a:extLst>
            <a:ext uri="{FF2B5EF4-FFF2-40B4-BE49-F238E27FC236}">
              <a16:creationId xmlns:a16="http://schemas.microsoft.com/office/drawing/2014/main" id="{AAE265E7-6BFE-4066-A57E-C88240A62C5B}"/>
            </a:ext>
          </a:extLst>
        </xdr:cNvPr>
        <xdr:cNvCxnSpPr/>
      </xdr:nvCxnSpPr>
      <xdr:spPr>
        <a:xfrm flipV="1">
          <a:off x="22159595" y="13594080"/>
          <a:ext cx="1269"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07" name="【図書館】&#10;一人当たり面積最小値テキスト">
          <a:extLst>
            <a:ext uri="{FF2B5EF4-FFF2-40B4-BE49-F238E27FC236}">
              <a16:creationId xmlns:a16="http://schemas.microsoft.com/office/drawing/2014/main" id="{14EE1349-6030-4DB9-9AD7-5ECC33BA09B0}"/>
            </a:ext>
          </a:extLst>
        </xdr:cNvPr>
        <xdr:cNvSpPr txBox="1"/>
      </xdr:nvSpPr>
      <xdr:spPr>
        <a:xfrm>
          <a:off x="222123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08" name="直線コネクタ 607">
          <a:extLst>
            <a:ext uri="{FF2B5EF4-FFF2-40B4-BE49-F238E27FC236}">
              <a16:creationId xmlns:a16="http://schemas.microsoft.com/office/drawing/2014/main" id="{B6EE422F-6B3B-4508-8C47-87F427A7554A}"/>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09" name="【図書館】&#10;一人当たり面積最大値テキスト">
          <a:extLst>
            <a:ext uri="{FF2B5EF4-FFF2-40B4-BE49-F238E27FC236}">
              <a16:creationId xmlns:a16="http://schemas.microsoft.com/office/drawing/2014/main" id="{C0316511-E993-492F-842B-9863AF72557B}"/>
            </a:ext>
          </a:extLst>
        </xdr:cNvPr>
        <xdr:cNvSpPr txBox="1"/>
      </xdr:nvSpPr>
      <xdr:spPr>
        <a:xfrm>
          <a:off x="222123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10" name="直線コネクタ 609">
          <a:extLst>
            <a:ext uri="{FF2B5EF4-FFF2-40B4-BE49-F238E27FC236}">
              <a16:creationId xmlns:a16="http://schemas.microsoft.com/office/drawing/2014/main" id="{903AA1BB-502A-46B5-8BAE-ECF3CFC64A91}"/>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114316</xdr:rowOff>
    </xdr:from>
    <xdr:ext cx="469744" cy="259045"/>
    <xdr:sp macro="" textlink="">
      <xdr:nvSpPr>
        <xdr:cNvPr id="611" name="【図書館】&#10;一人当たり面積平均値テキスト">
          <a:extLst>
            <a:ext uri="{FF2B5EF4-FFF2-40B4-BE49-F238E27FC236}">
              <a16:creationId xmlns:a16="http://schemas.microsoft.com/office/drawing/2014/main" id="{F7E7B30A-16D9-480E-9267-BE6AADD85F9A}"/>
            </a:ext>
          </a:extLst>
        </xdr:cNvPr>
        <xdr:cNvSpPr txBox="1"/>
      </xdr:nvSpPr>
      <xdr:spPr>
        <a:xfrm>
          <a:off x="222123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612" name="フローチャート: 判断 611">
          <a:extLst>
            <a:ext uri="{FF2B5EF4-FFF2-40B4-BE49-F238E27FC236}">
              <a16:creationId xmlns:a16="http://schemas.microsoft.com/office/drawing/2014/main" id="{8BCD5551-79D9-47B5-A95A-6E6656F35A9B}"/>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13" name="フローチャート: 判断 612">
          <a:extLst>
            <a:ext uri="{FF2B5EF4-FFF2-40B4-BE49-F238E27FC236}">
              <a16:creationId xmlns:a16="http://schemas.microsoft.com/office/drawing/2014/main" id="{5B442628-F67A-4996-B02A-07461D6AA724}"/>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14" name="フローチャート: 判断 613">
          <a:extLst>
            <a:ext uri="{FF2B5EF4-FFF2-40B4-BE49-F238E27FC236}">
              <a16:creationId xmlns:a16="http://schemas.microsoft.com/office/drawing/2014/main" id="{76740815-E92C-41FA-91E4-B2D6CCA1C784}"/>
            </a:ext>
          </a:extLst>
        </xdr:cNvPr>
        <xdr:cNvSpPr/>
      </xdr:nvSpPr>
      <xdr:spPr>
        <a:xfrm>
          <a:off x="20383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15" name="フローチャート: 判断 614">
          <a:extLst>
            <a:ext uri="{FF2B5EF4-FFF2-40B4-BE49-F238E27FC236}">
              <a16:creationId xmlns:a16="http://schemas.microsoft.com/office/drawing/2014/main" id="{5CAA189D-E9A3-4E43-B0A0-B37B8ECAE2E4}"/>
            </a:ext>
          </a:extLst>
        </xdr:cNvPr>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a:extLst>
            <a:ext uri="{FF2B5EF4-FFF2-40B4-BE49-F238E27FC236}">
              <a16:creationId xmlns:a16="http://schemas.microsoft.com/office/drawing/2014/main" id="{96659781-6941-45C6-82CC-2573F82009F5}"/>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3516405-DF26-4492-843B-54672BD705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9D97F25-0155-42A2-9711-793817D9EBA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7AF9E04-43BD-4C90-A2D6-51AA8F5E09E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E5060DE-7DC0-4442-8AEB-461E6C9170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E6C7842-D1C0-453A-BCBE-85598629F3F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22" name="楕円 621">
          <a:extLst>
            <a:ext uri="{FF2B5EF4-FFF2-40B4-BE49-F238E27FC236}">
              <a16:creationId xmlns:a16="http://schemas.microsoft.com/office/drawing/2014/main" id="{7E8562C3-D181-4785-8E8C-CA6548C1781D}"/>
            </a:ext>
          </a:extLst>
        </xdr:cNvPr>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113047</xdr:rowOff>
    </xdr:from>
    <xdr:ext cx="469744" cy="259045"/>
    <xdr:sp macro="" textlink="">
      <xdr:nvSpPr>
        <xdr:cNvPr id="623" name="【図書館】&#10;一人当たり面積該当値テキスト">
          <a:extLst>
            <a:ext uri="{FF2B5EF4-FFF2-40B4-BE49-F238E27FC236}">
              <a16:creationId xmlns:a16="http://schemas.microsoft.com/office/drawing/2014/main" id="{367AD392-9AB6-4E71-8F10-479E79570BAD}"/>
            </a:ext>
          </a:extLst>
        </xdr:cNvPr>
        <xdr:cNvSpPr txBox="1"/>
      </xdr:nvSpPr>
      <xdr:spPr>
        <a:xfrm>
          <a:off x="22212300"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624" name="楕円 623">
          <a:extLst>
            <a:ext uri="{FF2B5EF4-FFF2-40B4-BE49-F238E27FC236}">
              <a16:creationId xmlns:a16="http://schemas.microsoft.com/office/drawing/2014/main" id="{CE402CEF-9002-4978-9697-34D966148C25}"/>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625" name="直線コネクタ 624">
          <a:extLst>
            <a:ext uri="{FF2B5EF4-FFF2-40B4-BE49-F238E27FC236}">
              <a16:creationId xmlns:a16="http://schemas.microsoft.com/office/drawing/2014/main" id="{7070198E-2496-449A-AAFB-A288532B6506}"/>
            </a:ext>
          </a:extLst>
        </xdr:cNvPr>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626" name="楕円 625">
          <a:extLst>
            <a:ext uri="{FF2B5EF4-FFF2-40B4-BE49-F238E27FC236}">
              <a16:creationId xmlns:a16="http://schemas.microsoft.com/office/drawing/2014/main" id="{605991F6-64CC-43CC-B214-D52E709E418F}"/>
            </a:ext>
          </a:extLst>
        </xdr:cNvPr>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627" name="直線コネクタ 626">
          <a:extLst>
            <a:ext uri="{FF2B5EF4-FFF2-40B4-BE49-F238E27FC236}">
              <a16:creationId xmlns:a16="http://schemas.microsoft.com/office/drawing/2014/main" id="{9A98A1EF-822B-4E90-AD1A-B6AE68F42DF8}"/>
            </a:ext>
          </a:extLst>
        </xdr:cNvPr>
        <xdr:cNvCxnSpPr/>
      </xdr:nvCxnSpPr>
      <xdr:spPr>
        <a:xfrm>
          <a:off x="20434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102888</xdr:rowOff>
    </xdr:from>
    <xdr:ext cx="469744" cy="259045"/>
    <xdr:sp macro="" textlink="">
      <xdr:nvSpPr>
        <xdr:cNvPr id="628" name="n_1aveValue【図書館】&#10;一人当たり面積">
          <a:extLst>
            <a:ext uri="{FF2B5EF4-FFF2-40B4-BE49-F238E27FC236}">
              <a16:creationId xmlns:a16="http://schemas.microsoft.com/office/drawing/2014/main" id="{1CF100B5-B305-471D-9BEB-0C637F009832}"/>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29" name="n_2aveValue【図書館】&#10;一人当たり面積">
          <a:extLst>
            <a:ext uri="{FF2B5EF4-FFF2-40B4-BE49-F238E27FC236}">
              <a16:creationId xmlns:a16="http://schemas.microsoft.com/office/drawing/2014/main" id="{83BB233C-0B86-42B6-A118-44EC938587A5}"/>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30" name="n_3aveValue【図書館】&#10;一人当たり面積">
          <a:extLst>
            <a:ext uri="{FF2B5EF4-FFF2-40B4-BE49-F238E27FC236}">
              <a16:creationId xmlns:a16="http://schemas.microsoft.com/office/drawing/2014/main" id="{65D0F05C-F6E0-4979-89B9-2D7557F45C05}"/>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31" name="n_4aveValue【図書館】&#10;一人当たり面積">
          <a:extLst>
            <a:ext uri="{FF2B5EF4-FFF2-40B4-BE49-F238E27FC236}">
              <a16:creationId xmlns:a16="http://schemas.microsoft.com/office/drawing/2014/main" id="{FD7AD316-A4C8-4C89-B9A4-D849BD8EFD1D}"/>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632" name="n_1mainValue【図書館】&#10;一人当たり面積">
          <a:extLst>
            <a:ext uri="{FF2B5EF4-FFF2-40B4-BE49-F238E27FC236}">
              <a16:creationId xmlns:a16="http://schemas.microsoft.com/office/drawing/2014/main" id="{CC2829F1-7041-420F-84B7-E24E89CB97CD}"/>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633" name="n_2mainValue【図書館】&#10;一人当たり面積">
          <a:extLst>
            <a:ext uri="{FF2B5EF4-FFF2-40B4-BE49-F238E27FC236}">
              <a16:creationId xmlns:a16="http://schemas.microsoft.com/office/drawing/2014/main" id="{4CD49E19-1606-4FD6-B78C-7421F5AEEEF3}"/>
            </a:ext>
          </a:extLst>
        </xdr:cNvPr>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A683D99F-2533-4BEC-AD5A-E93059D2E5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35" name="正方形/長方形 634">
          <a:extLst>
            <a:ext uri="{FF2B5EF4-FFF2-40B4-BE49-F238E27FC236}">
              <a16:creationId xmlns:a16="http://schemas.microsoft.com/office/drawing/2014/main" id="{CD345D02-3157-4823-9D9E-A3586B2BF51D}"/>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36" name="正方形/長方形 635">
          <a:extLst>
            <a:ext uri="{FF2B5EF4-FFF2-40B4-BE49-F238E27FC236}">
              <a16:creationId xmlns:a16="http://schemas.microsoft.com/office/drawing/2014/main" id="{7ACBD7EC-9277-43AA-9BD6-1A38BF8062EC}"/>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37" name="正方形/長方形 636">
          <a:extLst>
            <a:ext uri="{FF2B5EF4-FFF2-40B4-BE49-F238E27FC236}">
              <a16:creationId xmlns:a16="http://schemas.microsoft.com/office/drawing/2014/main" id="{139DC1E1-05E3-4DFA-8B57-EFEFF50F920B}"/>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38" name="正方形/長方形 637">
          <a:extLst>
            <a:ext uri="{FF2B5EF4-FFF2-40B4-BE49-F238E27FC236}">
              <a16:creationId xmlns:a16="http://schemas.microsoft.com/office/drawing/2014/main" id="{A852FFF4-58EC-4CB7-B5BD-DFCD41192DF9}"/>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18E7B4E8-32D1-4816-B55B-366149DB13B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481AFB7D-7972-48D5-8E30-6505E1D134F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7FBB5C62-4E5C-4D4F-8845-35D4C69606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FEE49B5D-2890-4506-9A74-DAF1B4DCCAA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3" name="直線コネクタ 642">
          <a:extLst>
            <a:ext uri="{FF2B5EF4-FFF2-40B4-BE49-F238E27FC236}">
              <a16:creationId xmlns:a16="http://schemas.microsoft.com/office/drawing/2014/main" id="{99A95CD6-2D61-4652-ACB4-1DA02C27AC5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4" name="テキスト ボックス 643">
          <a:extLst>
            <a:ext uri="{FF2B5EF4-FFF2-40B4-BE49-F238E27FC236}">
              <a16:creationId xmlns:a16="http://schemas.microsoft.com/office/drawing/2014/main" id="{78E96BA0-96CE-468E-ABE5-4E59515F5F1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5" name="直線コネクタ 644">
          <a:extLst>
            <a:ext uri="{FF2B5EF4-FFF2-40B4-BE49-F238E27FC236}">
              <a16:creationId xmlns:a16="http://schemas.microsoft.com/office/drawing/2014/main" id="{F1337132-86CE-4B8C-B815-BCC471562AE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6" name="テキスト ボックス 645">
          <a:extLst>
            <a:ext uri="{FF2B5EF4-FFF2-40B4-BE49-F238E27FC236}">
              <a16:creationId xmlns:a16="http://schemas.microsoft.com/office/drawing/2014/main" id="{939C8BB4-00D3-49D4-9480-E717A513EA2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7" name="直線コネクタ 646">
          <a:extLst>
            <a:ext uri="{FF2B5EF4-FFF2-40B4-BE49-F238E27FC236}">
              <a16:creationId xmlns:a16="http://schemas.microsoft.com/office/drawing/2014/main" id="{CEEC4F2B-B643-467A-AF47-74D46D0DD3C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8" name="テキスト ボックス 647">
          <a:extLst>
            <a:ext uri="{FF2B5EF4-FFF2-40B4-BE49-F238E27FC236}">
              <a16:creationId xmlns:a16="http://schemas.microsoft.com/office/drawing/2014/main" id="{BD577346-16F5-40A9-8C5E-AC040472CE3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9" name="直線コネクタ 648">
          <a:extLst>
            <a:ext uri="{FF2B5EF4-FFF2-40B4-BE49-F238E27FC236}">
              <a16:creationId xmlns:a16="http://schemas.microsoft.com/office/drawing/2014/main" id="{C73B7DBD-52D5-4920-9308-82EC8324D2E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0" name="テキスト ボックス 649">
          <a:extLst>
            <a:ext uri="{FF2B5EF4-FFF2-40B4-BE49-F238E27FC236}">
              <a16:creationId xmlns:a16="http://schemas.microsoft.com/office/drawing/2014/main" id="{84E2FF51-BB83-485E-895E-D4753EACA49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1" name="直線コネクタ 650">
          <a:extLst>
            <a:ext uri="{FF2B5EF4-FFF2-40B4-BE49-F238E27FC236}">
              <a16:creationId xmlns:a16="http://schemas.microsoft.com/office/drawing/2014/main" id="{11D35CD2-99CE-45C8-9235-0BAE41C72D6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2" name="テキスト ボックス 651">
          <a:extLst>
            <a:ext uri="{FF2B5EF4-FFF2-40B4-BE49-F238E27FC236}">
              <a16:creationId xmlns:a16="http://schemas.microsoft.com/office/drawing/2014/main" id="{D51BC6D0-93D3-45B4-8EBE-004C6506E90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E8A76CB4-E772-433C-84F5-868A7801F5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博物館】&#10;有形固定資産減価償却率グラフ枠">
          <a:extLst>
            <a:ext uri="{FF2B5EF4-FFF2-40B4-BE49-F238E27FC236}">
              <a16:creationId xmlns:a16="http://schemas.microsoft.com/office/drawing/2014/main" id="{C6B64557-30FA-4F5F-B700-2574854BCD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118111</xdr:rowOff>
    </xdr:from>
    <xdr:to>
      <xdr:col>85</xdr:col>
      <xdr:colOff>126364</xdr:colOff>
      <xdr:row>108</xdr:row>
      <xdr:rowOff>81914</xdr:rowOff>
    </xdr:to>
    <xdr:cxnSp macro="">
      <xdr:nvCxnSpPr>
        <xdr:cNvPr id="655" name="直線コネクタ 654">
          <a:extLst>
            <a:ext uri="{FF2B5EF4-FFF2-40B4-BE49-F238E27FC236}">
              <a16:creationId xmlns:a16="http://schemas.microsoft.com/office/drawing/2014/main" id="{107B26A8-8B52-4083-A567-4C6ED3327A7B}"/>
            </a:ext>
          </a:extLst>
        </xdr:cNvPr>
        <xdr:cNvCxnSpPr/>
      </xdr:nvCxnSpPr>
      <xdr:spPr>
        <a:xfrm flipV="1">
          <a:off x="16317595" y="17434561"/>
          <a:ext cx="1269" cy="116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85741</xdr:rowOff>
    </xdr:from>
    <xdr:ext cx="405111" cy="259045"/>
    <xdr:sp macro="" textlink="">
      <xdr:nvSpPr>
        <xdr:cNvPr id="656" name="【博物館】&#10;有形固定資産減価償却率最小値テキスト">
          <a:extLst>
            <a:ext uri="{FF2B5EF4-FFF2-40B4-BE49-F238E27FC236}">
              <a16:creationId xmlns:a16="http://schemas.microsoft.com/office/drawing/2014/main" id="{FF0098ED-2BDA-4894-9BE2-D26A42A8E5EE}"/>
            </a:ext>
          </a:extLst>
        </xdr:cNvPr>
        <xdr:cNvSpPr txBox="1"/>
      </xdr:nvSpPr>
      <xdr:spPr>
        <a:xfrm>
          <a:off x="163703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657" name="直線コネクタ 656">
          <a:extLst>
            <a:ext uri="{FF2B5EF4-FFF2-40B4-BE49-F238E27FC236}">
              <a16:creationId xmlns:a16="http://schemas.microsoft.com/office/drawing/2014/main" id="{1B0574D5-BADC-4D90-8727-5885EC2D2F89}"/>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64788</xdr:rowOff>
    </xdr:from>
    <xdr:ext cx="405111" cy="259045"/>
    <xdr:sp macro="" textlink="">
      <xdr:nvSpPr>
        <xdr:cNvPr id="658" name="【博物館】&#10;有形固定資産減価償却率最大値テキスト">
          <a:extLst>
            <a:ext uri="{FF2B5EF4-FFF2-40B4-BE49-F238E27FC236}">
              <a16:creationId xmlns:a16="http://schemas.microsoft.com/office/drawing/2014/main" id="{73517983-761C-4124-9311-8F77D4B10E06}"/>
            </a:ext>
          </a:extLst>
        </xdr:cNvPr>
        <xdr:cNvSpPr txBox="1"/>
      </xdr:nvSpPr>
      <xdr:spPr>
        <a:xfrm>
          <a:off x="16370300" y="1720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118111</xdr:rowOff>
    </xdr:from>
    <xdr:to>
      <xdr:col>86</xdr:col>
      <xdr:colOff>25400</xdr:colOff>
      <xdr:row>101</xdr:row>
      <xdr:rowOff>118111</xdr:rowOff>
    </xdr:to>
    <xdr:cxnSp macro="">
      <xdr:nvCxnSpPr>
        <xdr:cNvPr id="659" name="直線コネクタ 658">
          <a:extLst>
            <a:ext uri="{FF2B5EF4-FFF2-40B4-BE49-F238E27FC236}">
              <a16:creationId xmlns:a16="http://schemas.microsoft.com/office/drawing/2014/main" id="{953988E3-5328-40BC-A1B7-149A0057CD78}"/>
            </a:ext>
          </a:extLst>
        </xdr:cNvPr>
        <xdr:cNvCxnSpPr/>
      </xdr:nvCxnSpPr>
      <xdr:spPr>
        <a:xfrm>
          <a:off x="16230600" y="17434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118127</xdr:rowOff>
    </xdr:from>
    <xdr:ext cx="405111" cy="259045"/>
    <xdr:sp macro="" textlink="">
      <xdr:nvSpPr>
        <xdr:cNvPr id="660" name="【博物館】&#10;有形固定資産減価償却率平均値テキスト">
          <a:extLst>
            <a:ext uri="{FF2B5EF4-FFF2-40B4-BE49-F238E27FC236}">
              <a16:creationId xmlns:a16="http://schemas.microsoft.com/office/drawing/2014/main" id="{830E6EA5-7BE3-4072-B838-DC19132C79AE}"/>
            </a:ext>
          </a:extLst>
        </xdr:cNvPr>
        <xdr:cNvSpPr txBox="1"/>
      </xdr:nvSpPr>
      <xdr:spPr>
        <a:xfrm>
          <a:off x="163703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661" name="フローチャート: 判断 660">
          <a:extLst>
            <a:ext uri="{FF2B5EF4-FFF2-40B4-BE49-F238E27FC236}">
              <a16:creationId xmlns:a16="http://schemas.microsoft.com/office/drawing/2014/main" id="{DF944FA8-E8F9-4F12-9506-93B2FD6FBC5D}"/>
            </a:ext>
          </a:extLst>
        </xdr:cNvPr>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145414</xdr:rowOff>
    </xdr:from>
    <xdr:to>
      <xdr:col>81</xdr:col>
      <xdr:colOff>101600</xdr:colOff>
      <xdr:row>106</xdr:row>
      <xdr:rowOff>75564</xdr:rowOff>
    </xdr:to>
    <xdr:sp macro="" textlink="">
      <xdr:nvSpPr>
        <xdr:cNvPr id="662" name="フローチャート: 判断 661">
          <a:extLst>
            <a:ext uri="{FF2B5EF4-FFF2-40B4-BE49-F238E27FC236}">
              <a16:creationId xmlns:a16="http://schemas.microsoft.com/office/drawing/2014/main" id="{DF52A328-900F-4644-A8B8-5BC5F487D2C7}"/>
            </a:ext>
          </a:extLst>
        </xdr:cNvPr>
        <xdr:cNvSpPr/>
      </xdr:nvSpPr>
      <xdr:spPr>
        <a:xfrm>
          <a:off x="15430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76836</xdr:rowOff>
    </xdr:from>
    <xdr:to>
      <xdr:col>76</xdr:col>
      <xdr:colOff>165100</xdr:colOff>
      <xdr:row>106</xdr:row>
      <xdr:rowOff>6986</xdr:rowOff>
    </xdr:to>
    <xdr:sp macro="" textlink="">
      <xdr:nvSpPr>
        <xdr:cNvPr id="663" name="フローチャート: 判断 662">
          <a:extLst>
            <a:ext uri="{FF2B5EF4-FFF2-40B4-BE49-F238E27FC236}">
              <a16:creationId xmlns:a16="http://schemas.microsoft.com/office/drawing/2014/main" id="{7CC6768E-7C4B-4150-B4DE-97614CE1F619}"/>
            </a:ext>
          </a:extLst>
        </xdr:cNvPr>
        <xdr:cNvSpPr/>
      </xdr:nvSpPr>
      <xdr:spPr>
        <a:xfrm>
          <a:off x="14541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64" name="フローチャート: 判断 663">
          <a:extLst>
            <a:ext uri="{FF2B5EF4-FFF2-40B4-BE49-F238E27FC236}">
              <a16:creationId xmlns:a16="http://schemas.microsoft.com/office/drawing/2014/main" id="{87575481-ABEC-426F-ADCB-B2AB6FCC081B}"/>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10161</xdr:rowOff>
    </xdr:from>
    <xdr:to>
      <xdr:col>67</xdr:col>
      <xdr:colOff>101600</xdr:colOff>
      <xdr:row>105</xdr:row>
      <xdr:rowOff>111761</xdr:rowOff>
    </xdr:to>
    <xdr:sp macro="" textlink="">
      <xdr:nvSpPr>
        <xdr:cNvPr id="665" name="フローチャート: 判断 664">
          <a:extLst>
            <a:ext uri="{FF2B5EF4-FFF2-40B4-BE49-F238E27FC236}">
              <a16:creationId xmlns:a16="http://schemas.microsoft.com/office/drawing/2014/main" id="{025AB598-CDA8-4ED0-AE03-4D1B448C6038}"/>
            </a:ext>
          </a:extLst>
        </xdr:cNvPr>
        <xdr:cNvSpPr/>
      </xdr:nvSpPr>
      <xdr:spPr>
        <a:xfrm>
          <a:off x="1276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ED28A31D-C3C3-4C58-A3AD-B67F26BA7C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682128C-1A86-4B1A-9453-6DF234C32F8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294B38A8-E0E1-4C01-A89B-3D1330AE6E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3D470B28-9E8B-4456-97C3-FE8CF6FB89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1B4D4A91-3136-4449-9C16-62BEDEDC26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67311</xdr:rowOff>
    </xdr:from>
    <xdr:to>
      <xdr:col>85</xdr:col>
      <xdr:colOff>177800</xdr:colOff>
      <xdr:row>101</xdr:row>
      <xdr:rowOff>168911</xdr:rowOff>
    </xdr:to>
    <xdr:sp macro="" textlink="">
      <xdr:nvSpPr>
        <xdr:cNvPr id="671" name="楕円 670">
          <a:extLst>
            <a:ext uri="{FF2B5EF4-FFF2-40B4-BE49-F238E27FC236}">
              <a16:creationId xmlns:a16="http://schemas.microsoft.com/office/drawing/2014/main" id="{3C4120B9-4ACF-4C44-874D-493ECAF21D59}"/>
            </a:ext>
          </a:extLst>
        </xdr:cNvPr>
        <xdr:cNvSpPr/>
      </xdr:nvSpPr>
      <xdr:spPr>
        <a:xfrm>
          <a:off x="162687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20338</xdr:rowOff>
    </xdr:from>
    <xdr:ext cx="405111" cy="259045"/>
    <xdr:sp macro="" textlink="">
      <xdr:nvSpPr>
        <xdr:cNvPr id="672" name="【博物館】&#10;有形固定資産減価償却率該当値テキスト">
          <a:extLst>
            <a:ext uri="{FF2B5EF4-FFF2-40B4-BE49-F238E27FC236}">
              <a16:creationId xmlns:a16="http://schemas.microsoft.com/office/drawing/2014/main" id="{2AA2F52A-7554-4155-B887-E0872CF1FFF1}"/>
            </a:ext>
          </a:extLst>
        </xdr:cNvPr>
        <xdr:cNvSpPr txBox="1"/>
      </xdr:nvSpPr>
      <xdr:spPr>
        <a:xfrm>
          <a:off x="16370300" y="1733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17780</xdr:rowOff>
    </xdr:from>
    <xdr:to>
      <xdr:col>81</xdr:col>
      <xdr:colOff>101600</xdr:colOff>
      <xdr:row>101</xdr:row>
      <xdr:rowOff>119380</xdr:rowOff>
    </xdr:to>
    <xdr:sp macro="" textlink="">
      <xdr:nvSpPr>
        <xdr:cNvPr id="673" name="楕円 672">
          <a:extLst>
            <a:ext uri="{FF2B5EF4-FFF2-40B4-BE49-F238E27FC236}">
              <a16:creationId xmlns:a16="http://schemas.microsoft.com/office/drawing/2014/main" id="{CE2CC25E-0848-46B7-BCD8-0D2CEB83D420}"/>
            </a:ext>
          </a:extLst>
        </xdr:cNvPr>
        <xdr:cNvSpPr/>
      </xdr:nvSpPr>
      <xdr:spPr>
        <a:xfrm>
          <a:off x="15430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118111</xdr:rowOff>
    </xdr:to>
    <xdr:cxnSp macro="">
      <xdr:nvCxnSpPr>
        <xdr:cNvPr id="674" name="直線コネクタ 673">
          <a:extLst>
            <a:ext uri="{FF2B5EF4-FFF2-40B4-BE49-F238E27FC236}">
              <a16:creationId xmlns:a16="http://schemas.microsoft.com/office/drawing/2014/main" id="{2D95F6AA-9FC1-4497-9E11-E60C13CD4E9A}"/>
            </a:ext>
          </a:extLst>
        </xdr:cNvPr>
        <xdr:cNvCxnSpPr/>
      </xdr:nvCxnSpPr>
      <xdr:spPr>
        <a:xfrm>
          <a:off x="15481300" y="17385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74930</xdr:rowOff>
    </xdr:from>
    <xdr:to>
      <xdr:col>76</xdr:col>
      <xdr:colOff>165100</xdr:colOff>
      <xdr:row>102</xdr:row>
      <xdr:rowOff>5080</xdr:rowOff>
    </xdr:to>
    <xdr:sp macro="" textlink="">
      <xdr:nvSpPr>
        <xdr:cNvPr id="675" name="楕円 674">
          <a:extLst>
            <a:ext uri="{FF2B5EF4-FFF2-40B4-BE49-F238E27FC236}">
              <a16:creationId xmlns:a16="http://schemas.microsoft.com/office/drawing/2014/main" id="{9D592203-A591-4AEE-8C59-85105905C183}"/>
            </a:ext>
          </a:extLst>
        </xdr:cNvPr>
        <xdr:cNvSpPr/>
      </xdr:nvSpPr>
      <xdr:spPr>
        <a:xfrm>
          <a:off x="14541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101</xdr:row>
      <xdr:rowOff>125730</xdr:rowOff>
    </xdr:to>
    <xdr:cxnSp macro="">
      <xdr:nvCxnSpPr>
        <xdr:cNvPr id="676" name="直線コネクタ 675">
          <a:extLst>
            <a:ext uri="{FF2B5EF4-FFF2-40B4-BE49-F238E27FC236}">
              <a16:creationId xmlns:a16="http://schemas.microsoft.com/office/drawing/2014/main" id="{6FB957FA-D2E9-4226-8BEA-47E144073911}"/>
            </a:ext>
          </a:extLst>
        </xdr:cNvPr>
        <xdr:cNvCxnSpPr/>
      </xdr:nvCxnSpPr>
      <xdr:spPr>
        <a:xfrm flipV="1">
          <a:off x="14592300" y="173850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66691</xdr:rowOff>
    </xdr:from>
    <xdr:ext cx="405111" cy="259045"/>
    <xdr:sp macro="" textlink="">
      <xdr:nvSpPr>
        <xdr:cNvPr id="677" name="n_1aveValue【博物館】&#10;有形固定資産減価償却率">
          <a:extLst>
            <a:ext uri="{FF2B5EF4-FFF2-40B4-BE49-F238E27FC236}">
              <a16:creationId xmlns:a16="http://schemas.microsoft.com/office/drawing/2014/main" id="{35F48067-C0BD-43E6-805E-F7EF330F4568}"/>
            </a:ext>
          </a:extLst>
        </xdr:cNvPr>
        <xdr:cNvSpPr txBox="1"/>
      </xdr:nvSpPr>
      <xdr:spPr>
        <a:xfrm>
          <a:off x="152660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169563</xdr:rowOff>
    </xdr:from>
    <xdr:ext cx="405111" cy="259045"/>
    <xdr:sp macro="" textlink="">
      <xdr:nvSpPr>
        <xdr:cNvPr id="678" name="n_2aveValue【博物館】&#10;有形固定資産減価償却率">
          <a:extLst>
            <a:ext uri="{FF2B5EF4-FFF2-40B4-BE49-F238E27FC236}">
              <a16:creationId xmlns:a16="http://schemas.microsoft.com/office/drawing/2014/main" id="{C25236C8-807D-420C-8BB6-F332FB0A8476}"/>
            </a:ext>
          </a:extLst>
        </xdr:cNvPr>
        <xdr:cNvSpPr txBox="1"/>
      </xdr:nvSpPr>
      <xdr:spPr>
        <a:xfrm>
          <a:off x="14389744"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79" name="n_3aveValue【博物館】&#10;有形固定資産減価償却率">
          <a:extLst>
            <a:ext uri="{FF2B5EF4-FFF2-40B4-BE49-F238E27FC236}">
              <a16:creationId xmlns:a16="http://schemas.microsoft.com/office/drawing/2014/main" id="{AF2BB80F-BBA3-4FDC-A068-6EAFDB43F969}"/>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128288</xdr:rowOff>
    </xdr:from>
    <xdr:ext cx="405111" cy="259045"/>
    <xdr:sp macro="" textlink="">
      <xdr:nvSpPr>
        <xdr:cNvPr id="680" name="n_4aveValue【博物館】&#10;有形固定資産減価償却率">
          <a:extLst>
            <a:ext uri="{FF2B5EF4-FFF2-40B4-BE49-F238E27FC236}">
              <a16:creationId xmlns:a16="http://schemas.microsoft.com/office/drawing/2014/main" id="{F3132EEE-7D76-4632-9C35-6B0243EBAB7A}"/>
            </a:ext>
          </a:extLst>
        </xdr:cNvPr>
        <xdr:cNvSpPr txBox="1"/>
      </xdr:nvSpPr>
      <xdr:spPr>
        <a:xfrm>
          <a:off x="12611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135907</xdr:rowOff>
    </xdr:from>
    <xdr:ext cx="405111" cy="259045"/>
    <xdr:sp macro="" textlink="">
      <xdr:nvSpPr>
        <xdr:cNvPr id="681" name="n_1mainValue【博物館】&#10;有形固定資産減価償却率">
          <a:extLst>
            <a:ext uri="{FF2B5EF4-FFF2-40B4-BE49-F238E27FC236}">
              <a16:creationId xmlns:a16="http://schemas.microsoft.com/office/drawing/2014/main" id="{B3EE5496-EE59-4C6E-AF20-EA98963D583B}"/>
            </a:ext>
          </a:extLst>
        </xdr:cNvPr>
        <xdr:cNvSpPr txBox="1"/>
      </xdr:nvSpPr>
      <xdr:spPr>
        <a:xfrm>
          <a:off x="152660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21607</xdr:rowOff>
    </xdr:from>
    <xdr:ext cx="405111" cy="259045"/>
    <xdr:sp macro="" textlink="">
      <xdr:nvSpPr>
        <xdr:cNvPr id="682" name="n_2mainValue【博物館】&#10;有形固定資産減価償却率">
          <a:extLst>
            <a:ext uri="{FF2B5EF4-FFF2-40B4-BE49-F238E27FC236}">
              <a16:creationId xmlns:a16="http://schemas.microsoft.com/office/drawing/2014/main" id="{65DD2926-BA9E-4380-8C55-34B8A083D78D}"/>
            </a:ext>
          </a:extLst>
        </xdr:cNvPr>
        <xdr:cNvSpPr txBox="1"/>
      </xdr:nvSpPr>
      <xdr:spPr>
        <a:xfrm>
          <a:off x="14389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a:extLst>
            <a:ext uri="{FF2B5EF4-FFF2-40B4-BE49-F238E27FC236}">
              <a16:creationId xmlns:a16="http://schemas.microsoft.com/office/drawing/2014/main" id="{728D83F6-8641-4EE7-872B-994EBECB18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84" name="正方形/長方形 683">
          <a:extLst>
            <a:ext uri="{FF2B5EF4-FFF2-40B4-BE49-F238E27FC236}">
              <a16:creationId xmlns:a16="http://schemas.microsoft.com/office/drawing/2014/main" id="{6238CAA3-80CE-416C-8AD6-1CCDE65F216C}"/>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85" name="正方形/長方形 684">
          <a:extLst>
            <a:ext uri="{FF2B5EF4-FFF2-40B4-BE49-F238E27FC236}">
              <a16:creationId xmlns:a16="http://schemas.microsoft.com/office/drawing/2014/main" id="{4E4EE460-C78C-4E57-9410-765D22568CA0}"/>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86" name="正方形/長方形 685">
          <a:extLst>
            <a:ext uri="{FF2B5EF4-FFF2-40B4-BE49-F238E27FC236}">
              <a16:creationId xmlns:a16="http://schemas.microsoft.com/office/drawing/2014/main" id="{B0DB0B67-A016-4A70-95A2-2677933C24EE}"/>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87" name="正方形/長方形 686">
          <a:extLst>
            <a:ext uri="{FF2B5EF4-FFF2-40B4-BE49-F238E27FC236}">
              <a16:creationId xmlns:a16="http://schemas.microsoft.com/office/drawing/2014/main" id="{727513D4-A75D-432F-B99D-F052556C0976}"/>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8" name="正方形/長方形 687">
          <a:extLst>
            <a:ext uri="{FF2B5EF4-FFF2-40B4-BE49-F238E27FC236}">
              <a16:creationId xmlns:a16="http://schemas.microsoft.com/office/drawing/2014/main" id="{EC375392-9BFC-4BEB-B752-EAC936CF1F5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9" name="テキスト ボックス 688">
          <a:extLst>
            <a:ext uri="{FF2B5EF4-FFF2-40B4-BE49-F238E27FC236}">
              <a16:creationId xmlns:a16="http://schemas.microsoft.com/office/drawing/2014/main" id="{3A5B06AB-AF3A-4DF5-8DD8-EC9E4D2DA9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0" name="直線コネクタ 689">
          <a:extLst>
            <a:ext uri="{FF2B5EF4-FFF2-40B4-BE49-F238E27FC236}">
              <a16:creationId xmlns:a16="http://schemas.microsoft.com/office/drawing/2014/main" id="{104441A4-4DB8-40D5-A4C5-D3D9B639C30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1" name="テキスト ボックス 690">
          <a:extLst>
            <a:ext uri="{FF2B5EF4-FFF2-40B4-BE49-F238E27FC236}">
              <a16:creationId xmlns:a16="http://schemas.microsoft.com/office/drawing/2014/main" id="{4B0ECF6C-27CA-4311-A8F9-CA999017E57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a:extLst>
            <a:ext uri="{FF2B5EF4-FFF2-40B4-BE49-F238E27FC236}">
              <a16:creationId xmlns:a16="http://schemas.microsoft.com/office/drawing/2014/main" id="{62130B1E-2142-4E61-93C6-107962E6CB8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a:extLst>
            <a:ext uri="{FF2B5EF4-FFF2-40B4-BE49-F238E27FC236}">
              <a16:creationId xmlns:a16="http://schemas.microsoft.com/office/drawing/2014/main" id="{CB0644DF-5F74-4AFF-A8A4-BF144E952D3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a:extLst>
            <a:ext uri="{FF2B5EF4-FFF2-40B4-BE49-F238E27FC236}">
              <a16:creationId xmlns:a16="http://schemas.microsoft.com/office/drawing/2014/main" id="{2F5539F7-3EAF-4897-9C4B-392997EA062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a:extLst>
            <a:ext uri="{FF2B5EF4-FFF2-40B4-BE49-F238E27FC236}">
              <a16:creationId xmlns:a16="http://schemas.microsoft.com/office/drawing/2014/main" id="{54713DFD-CB82-4FCB-970A-5900BF9F7B6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a:extLst>
            <a:ext uri="{FF2B5EF4-FFF2-40B4-BE49-F238E27FC236}">
              <a16:creationId xmlns:a16="http://schemas.microsoft.com/office/drawing/2014/main" id="{613A2011-2978-4DA8-837C-1B33C79894D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a:extLst>
            <a:ext uri="{FF2B5EF4-FFF2-40B4-BE49-F238E27FC236}">
              <a16:creationId xmlns:a16="http://schemas.microsoft.com/office/drawing/2014/main" id="{1E1DD094-4CEE-4E85-955C-B1B5156283F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a:extLst>
            <a:ext uri="{FF2B5EF4-FFF2-40B4-BE49-F238E27FC236}">
              <a16:creationId xmlns:a16="http://schemas.microsoft.com/office/drawing/2014/main" id="{DF1E4AAF-E779-4FBB-AA7D-821AEB7363D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a:extLst>
            <a:ext uri="{FF2B5EF4-FFF2-40B4-BE49-F238E27FC236}">
              <a16:creationId xmlns:a16="http://schemas.microsoft.com/office/drawing/2014/main" id="{1AB215B6-2778-4984-81B5-C14AD2FABE2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a:extLst>
            <a:ext uri="{FF2B5EF4-FFF2-40B4-BE49-F238E27FC236}">
              <a16:creationId xmlns:a16="http://schemas.microsoft.com/office/drawing/2014/main" id="{E61A0CDF-A160-41A6-89AA-058A860E20F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a:extLst>
            <a:ext uri="{FF2B5EF4-FFF2-40B4-BE49-F238E27FC236}">
              <a16:creationId xmlns:a16="http://schemas.microsoft.com/office/drawing/2014/main" id="{0A58873F-673B-4300-BA8D-B31CE99675E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B9169F19-0D82-40E0-B4A5-52EAAD961ED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67187EFB-9C18-426C-A047-5B3CA71FE05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博物館】&#10;一人当たり面積グラフ枠">
          <a:extLst>
            <a:ext uri="{FF2B5EF4-FFF2-40B4-BE49-F238E27FC236}">
              <a16:creationId xmlns:a16="http://schemas.microsoft.com/office/drawing/2014/main" id="{4B1A57CB-5ECE-4B5A-9914-078641DF4F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133350</xdr:rowOff>
    </xdr:from>
    <xdr:to>
      <xdr:col>116</xdr:col>
      <xdr:colOff>62864</xdr:colOff>
      <xdr:row>109</xdr:row>
      <xdr:rowOff>57150</xdr:rowOff>
    </xdr:to>
    <xdr:cxnSp macro="">
      <xdr:nvCxnSpPr>
        <xdr:cNvPr id="705" name="直線コネクタ 704">
          <a:extLst>
            <a:ext uri="{FF2B5EF4-FFF2-40B4-BE49-F238E27FC236}">
              <a16:creationId xmlns:a16="http://schemas.microsoft.com/office/drawing/2014/main" id="{59072868-0B9A-4848-B9CC-C59B443FA65D}"/>
            </a:ext>
          </a:extLst>
        </xdr:cNvPr>
        <xdr:cNvCxnSpPr/>
      </xdr:nvCxnSpPr>
      <xdr:spPr>
        <a:xfrm flipV="1">
          <a:off x="22159595" y="171069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60977</xdr:rowOff>
    </xdr:from>
    <xdr:ext cx="469744" cy="259045"/>
    <xdr:sp macro="" textlink="">
      <xdr:nvSpPr>
        <xdr:cNvPr id="706" name="【博物館】&#10;一人当たり面積最小値テキスト">
          <a:extLst>
            <a:ext uri="{FF2B5EF4-FFF2-40B4-BE49-F238E27FC236}">
              <a16:creationId xmlns:a16="http://schemas.microsoft.com/office/drawing/2014/main" id="{70560E29-31C3-4317-9C9C-78470FCB25E0}"/>
            </a:ext>
          </a:extLst>
        </xdr:cNvPr>
        <xdr:cNvSpPr txBox="1"/>
      </xdr:nvSpPr>
      <xdr:spPr>
        <a:xfrm>
          <a:off x="222123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57150</xdr:rowOff>
    </xdr:from>
    <xdr:to>
      <xdr:col>116</xdr:col>
      <xdr:colOff>152400</xdr:colOff>
      <xdr:row>109</xdr:row>
      <xdr:rowOff>57150</xdr:rowOff>
    </xdr:to>
    <xdr:cxnSp macro="">
      <xdr:nvCxnSpPr>
        <xdr:cNvPr id="707" name="直線コネクタ 706">
          <a:extLst>
            <a:ext uri="{FF2B5EF4-FFF2-40B4-BE49-F238E27FC236}">
              <a16:creationId xmlns:a16="http://schemas.microsoft.com/office/drawing/2014/main" id="{F8A27904-8885-480F-90A3-DE1F4ACEC25F}"/>
            </a:ext>
          </a:extLst>
        </xdr:cNvPr>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80027</xdr:rowOff>
    </xdr:from>
    <xdr:ext cx="469744" cy="259045"/>
    <xdr:sp macro="" textlink="">
      <xdr:nvSpPr>
        <xdr:cNvPr id="708" name="【博物館】&#10;一人当たり面積最大値テキスト">
          <a:extLst>
            <a:ext uri="{FF2B5EF4-FFF2-40B4-BE49-F238E27FC236}">
              <a16:creationId xmlns:a16="http://schemas.microsoft.com/office/drawing/2014/main" id="{3E3B0D19-2C48-4CF6-865D-7BE1A774BACF}"/>
            </a:ext>
          </a:extLst>
        </xdr:cNvPr>
        <xdr:cNvSpPr txBox="1"/>
      </xdr:nvSpPr>
      <xdr:spPr>
        <a:xfrm>
          <a:off x="222123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09" name="直線コネクタ 708">
          <a:extLst>
            <a:ext uri="{FF2B5EF4-FFF2-40B4-BE49-F238E27FC236}">
              <a16:creationId xmlns:a16="http://schemas.microsoft.com/office/drawing/2014/main" id="{22C56104-EE1A-42B7-BAFC-EDAFBB1C94AB}"/>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48277</xdr:rowOff>
    </xdr:from>
    <xdr:ext cx="469744" cy="259045"/>
    <xdr:sp macro="" textlink="">
      <xdr:nvSpPr>
        <xdr:cNvPr id="710" name="【博物館】&#10;一人当たり面積平均値テキスト">
          <a:extLst>
            <a:ext uri="{FF2B5EF4-FFF2-40B4-BE49-F238E27FC236}">
              <a16:creationId xmlns:a16="http://schemas.microsoft.com/office/drawing/2014/main" id="{28B9C413-11C0-45C5-AA36-290AC0B5DAC2}"/>
            </a:ext>
          </a:extLst>
        </xdr:cNvPr>
        <xdr:cNvSpPr txBox="1"/>
      </xdr:nvSpPr>
      <xdr:spPr>
        <a:xfrm>
          <a:off x="222123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11" name="フローチャート: 判断 710">
          <a:extLst>
            <a:ext uri="{FF2B5EF4-FFF2-40B4-BE49-F238E27FC236}">
              <a16:creationId xmlns:a16="http://schemas.microsoft.com/office/drawing/2014/main" id="{DFCFF16B-6F54-4A51-A7D6-6B04D30E8C88}"/>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63500</xdr:rowOff>
    </xdr:from>
    <xdr:to>
      <xdr:col>112</xdr:col>
      <xdr:colOff>38100</xdr:colOff>
      <xdr:row>106</xdr:row>
      <xdr:rowOff>165100</xdr:rowOff>
    </xdr:to>
    <xdr:sp macro="" textlink="">
      <xdr:nvSpPr>
        <xdr:cNvPr id="712" name="フローチャート: 判断 711">
          <a:extLst>
            <a:ext uri="{FF2B5EF4-FFF2-40B4-BE49-F238E27FC236}">
              <a16:creationId xmlns:a16="http://schemas.microsoft.com/office/drawing/2014/main" id="{75502D2A-5DC1-4265-B227-25243AA33344}"/>
            </a:ext>
          </a:extLst>
        </xdr:cNvPr>
        <xdr:cNvSpPr/>
      </xdr:nvSpPr>
      <xdr:spPr>
        <a:xfrm>
          <a:off x="21272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13" name="フローチャート: 判断 712">
          <a:extLst>
            <a:ext uri="{FF2B5EF4-FFF2-40B4-BE49-F238E27FC236}">
              <a16:creationId xmlns:a16="http://schemas.microsoft.com/office/drawing/2014/main" id="{F840E5CE-032B-4BB6-BAED-BBAABDCFF90B}"/>
            </a:ext>
          </a:extLst>
        </xdr:cNvPr>
        <xdr:cNvSpPr/>
      </xdr:nvSpPr>
      <xdr:spPr>
        <a:xfrm>
          <a:off x="20383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158750</xdr:rowOff>
    </xdr:from>
    <xdr:to>
      <xdr:col>102</xdr:col>
      <xdr:colOff>165100</xdr:colOff>
      <xdr:row>106</xdr:row>
      <xdr:rowOff>88900</xdr:rowOff>
    </xdr:to>
    <xdr:sp macro="" textlink="">
      <xdr:nvSpPr>
        <xdr:cNvPr id="714" name="フローチャート: 判断 713">
          <a:extLst>
            <a:ext uri="{FF2B5EF4-FFF2-40B4-BE49-F238E27FC236}">
              <a16:creationId xmlns:a16="http://schemas.microsoft.com/office/drawing/2014/main" id="{6D9AEF90-3781-43BC-BDCC-0A58B8BAAC58}"/>
            </a:ext>
          </a:extLst>
        </xdr:cNvPr>
        <xdr:cNvSpPr/>
      </xdr:nvSpPr>
      <xdr:spPr>
        <a:xfrm>
          <a:off x="19494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715" name="フローチャート: 判断 714">
          <a:extLst>
            <a:ext uri="{FF2B5EF4-FFF2-40B4-BE49-F238E27FC236}">
              <a16:creationId xmlns:a16="http://schemas.microsoft.com/office/drawing/2014/main" id="{D4914CA1-2C0C-4579-B740-438F04940386}"/>
            </a:ext>
          </a:extLst>
        </xdr:cNvPr>
        <xdr:cNvSpPr/>
      </xdr:nvSpPr>
      <xdr:spPr>
        <a:xfrm>
          <a:off x="18605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577D97C2-DA80-48D8-A463-33167629DC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8167146D-D1A8-4358-BA3B-EB9919DD42A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171C1144-A0A6-444E-8B1E-D66E686253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ACE7F82D-1588-48A3-AB70-6A1A5B6AB5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F5D1A9AD-BE39-4BCA-BA35-64314D11BD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109</xdr:row>
      <xdr:rowOff>6350</xdr:rowOff>
    </xdr:from>
    <xdr:to>
      <xdr:col>116</xdr:col>
      <xdr:colOff>114300</xdr:colOff>
      <xdr:row>109</xdr:row>
      <xdr:rowOff>107950</xdr:rowOff>
    </xdr:to>
    <xdr:sp macro="" textlink="">
      <xdr:nvSpPr>
        <xdr:cNvPr id="721" name="楕円 720">
          <a:extLst>
            <a:ext uri="{FF2B5EF4-FFF2-40B4-BE49-F238E27FC236}">
              <a16:creationId xmlns:a16="http://schemas.microsoft.com/office/drawing/2014/main" id="{7D8846CE-193C-4DFE-8993-AC20ECE6FF87}"/>
            </a:ext>
          </a:extLst>
        </xdr:cNvPr>
        <xdr:cNvSpPr/>
      </xdr:nvSpPr>
      <xdr:spPr>
        <a:xfrm>
          <a:off x="221107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108</xdr:row>
      <xdr:rowOff>92727</xdr:rowOff>
    </xdr:from>
    <xdr:ext cx="469744" cy="259045"/>
    <xdr:sp macro="" textlink="">
      <xdr:nvSpPr>
        <xdr:cNvPr id="722" name="【博物館】&#10;一人当たり面積該当値テキスト">
          <a:extLst>
            <a:ext uri="{FF2B5EF4-FFF2-40B4-BE49-F238E27FC236}">
              <a16:creationId xmlns:a16="http://schemas.microsoft.com/office/drawing/2014/main" id="{79AAF7A8-D8A5-46D7-81D8-0BB99979129A}"/>
            </a:ext>
          </a:extLst>
        </xdr:cNvPr>
        <xdr:cNvSpPr txBox="1"/>
      </xdr:nvSpPr>
      <xdr:spPr>
        <a:xfrm>
          <a:off x="22212300" y="186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109</xdr:row>
      <xdr:rowOff>6350</xdr:rowOff>
    </xdr:from>
    <xdr:to>
      <xdr:col>112</xdr:col>
      <xdr:colOff>38100</xdr:colOff>
      <xdr:row>109</xdr:row>
      <xdr:rowOff>107950</xdr:rowOff>
    </xdr:to>
    <xdr:sp macro="" textlink="">
      <xdr:nvSpPr>
        <xdr:cNvPr id="723" name="楕円 722">
          <a:extLst>
            <a:ext uri="{FF2B5EF4-FFF2-40B4-BE49-F238E27FC236}">
              <a16:creationId xmlns:a16="http://schemas.microsoft.com/office/drawing/2014/main" id="{F2A80D9E-D956-4717-87C3-AB2591B2525B}"/>
            </a:ext>
          </a:extLst>
        </xdr:cNvPr>
        <xdr:cNvSpPr/>
      </xdr:nvSpPr>
      <xdr:spPr>
        <a:xfrm>
          <a:off x="212725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57150</xdr:rowOff>
    </xdr:from>
    <xdr:to>
      <xdr:col>116</xdr:col>
      <xdr:colOff>63500</xdr:colOff>
      <xdr:row>109</xdr:row>
      <xdr:rowOff>57150</xdr:rowOff>
    </xdr:to>
    <xdr:cxnSp macro="">
      <xdr:nvCxnSpPr>
        <xdr:cNvPr id="724" name="直線コネクタ 723">
          <a:extLst>
            <a:ext uri="{FF2B5EF4-FFF2-40B4-BE49-F238E27FC236}">
              <a16:creationId xmlns:a16="http://schemas.microsoft.com/office/drawing/2014/main" id="{CBB11AE3-96BF-4E1A-8870-DFD9E79CFFBD}"/>
            </a:ext>
          </a:extLst>
        </xdr:cNvPr>
        <xdr:cNvCxnSpPr/>
      </xdr:nvCxnSpPr>
      <xdr:spPr>
        <a:xfrm>
          <a:off x="21323300" y="1874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109</xdr:row>
      <xdr:rowOff>6350</xdr:rowOff>
    </xdr:from>
    <xdr:to>
      <xdr:col>107</xdr:col>
      <xdr:colOff>101600</xdr:colOff>
      <xdr:row>109</xdr:row>
      <xdr:rowOff>107950</xdr:rowOff>
    </xdr:to>
    <xdr:sp macro="" textlink="">
      <xdr:nvSpPr>
        <xdr:cNvPr id="725" name="楕円 724">
          <a:extLst>
            <a:ext uri="{FF2B5EF4-FFF2-40B4-BE49-F238E27FC236}">
              <a16:creationId xmlns:a16="http://schemas.microsoft.com/office/drawing/2014/main" id="{8FD2E46D-5467-49B4-9C23-EFD9897EE25C}"/>
            </a:ext>
          </a:extLst>
        </xdr:cNvPr>
        <xdr:cNvSpPr/>
      </xdr:nvSpPr>
      <xdr:spPr>
        <a:xfrm>
          <a:off x="203835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57150</xdr:rowOff>
    </xdr:from>
    <xdr:to>
      <xdr:col>111</xdr:col>
      <xdr:colOff>177800</xdr:colOff>
      <xdr:row>109</xdr:row>
      <xdr:rowOff>57150</xdr:rowOff>
    </xdr:to>
    <xdr:cxnSp macro="">
      <xdr:nvCxnSpPr>
        <xdr:cNvPr id="726" name="直線コネクタ 725">
          <a:extLst>
            <a:ext uri="{FF2B5EF4-FFF2-40B4-BE49-F238E27FC236}">
              <a16:creationId xmlns:a16="http://schemas.microsoft.com/office/drawing/2014/main" id="{4B1FBEFD-F9D3-4F62-A18A-95D656E93D0F}"/>
            </a:ext>
          </a:extLst>
        </xdr:cNvPr>
        <xdr:cNvCxnSpPr/>
      </xdr:nvCxnSpPr>
      <xdr:spPr>
        <a:xfrm>
          <a:off x="20434300" y="1874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727" name="n_1aveValue【博物館】&#10;一人当たり面積">
          <a:extLst>
            <a:ext uri="{FF2B5EF4-FFF2-40B4-BE49-F238E27FC236}">
              <a16:creationId xmlns:a16="http://schemas.microsoft.com/office/drawing/2014/main" id="{BA04D232-2129-487D-9506-F5F06FF80661}"/>
            </a:ext>
          </a:extLst>
        </xdr:cNvPr>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728" name="n_2aveValue【博物館】&#10;一人当たり面積">
          <a:extLst>
            <a:ext uri="{FF2B5EF4-FFF2-40B4-BE49-F238E27FC236}">
              <a16:creationId xmlns:a16="http://schemas.microsoft.com/office/drawing/2014/main" id="{5D9EB1DB-A2D0-4022-B845-6B3BF80662C3}"/>
            </a:ext>
          </a:extLst>
        </xdr:cNvPr>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105427</xdr:rowOff>
    </xdr:from>
    <xdr:ext cx="469744" cy="259045"/>
    <xdr:sp macro="" textlink="">
      <xdr:nvSpPr>
        <xdr:cNvPr id="729" name="n_3aveValue【博物館】&#10;一人当たり面積">
          <a:extLst>
            <a:ext uri="{FF2B5EF4-FFF2-40B4-BE49-F238E27FC236}">
              <a16:creationId xmlns:a16="http://schemas.microsoft.com/office/drawing/2014/main" id="{44996C4F-721B-4E93-8965-981E4DB0B011}"/>
            </a:ext>
          </a:extLst>
        </xdr:cNvPr>
        <xdr:cNvSpPr txBox="1"/>
      </xdr:nvSpPr>
      <xdr:spPr>
        <a:xfrm>
          <a:off x="19310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143527</xdr:rowOff>
    </xdr:from>
    <xdr:ext cx="469744" cy="259045"/>
    <xdr:sp macro="" textlink="">
      <xdr:nvSpPr>
        <xdr:cNvPr id="730" name="n_4aveValue【博物館】&#10;一人当たり面積">
          <a:extLst>
            <a:ext uri="{FF2B5EF4-FFF2-40B4-BE49-F238E27FC236}">
              <a16:creationId xmlns:a16="http://schemas.microsoft.com/office/drawing/2014/main" id="{84B63523-220E-44DD-BC52-6CBBDCA690D1}"/>
            </a:ext>
          </a:extLst>
        </xdr:cNvPr>
        <xdr:cNvSpPr txBox="1"/>
      </xdr:nvSpPr>
      <xdr:spPr>
        <a:xfrm>
          <a:off x="18421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99077</xdr:rowOff>
    </xdr:from>
    <xdr:ext cx="469744" cy="259045"/>
    <xdr:sp macro="" textlink="">
      <xdr:nvSpPr>
        <xdr:cNvPr id="731" name="n_1mainValue【博物館】&#10;一人当たり面積">
          <a:extLst>
            <a:ext uri="{FF2B5EF4-FFF2-40B4-BE49-F238E27FC236}">
              <a16:creationId xmlns:a16="http://schemas.microsoft.com/office/drawing/2014/main" id="{E4CE85DE-F8A0-41FE-B46E-89F49D7332B8}"/>
            </a:ext>
          </a:extLst>
        </xdr:cNvPr>
        <xdr:cNvSpPr txBox="1"/>
      </xdr:nvSpPr>
      <xdr:spPr>
        <a:xfrm>
          <a:off x="21075727" y="187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99077</xdr:rowOff>
    </xdr:from>
    <xdr:ext cx="469744" cy="259045"/>
    <xdr:sp macro="" textlink="">
      <xdr:nvSpPr>
        <xdr:cNvPr id="732" name="n_2mainValue【博物館】&#10;一人当たり面積">
          <a:extLst>
            <a:ext uri="{FF2B5EF4-FFF2-40B4-BE49-F238E27FC236}">
              <a16:creationId xmlns:a16="http://schemas.microsoft.com/office/drawing/2014/main" id="{397192E1-8E58-4601-B4FB-3D003E10D5A8}"/>
            </a:ext>
          </a:extLst>
        </xdr:cNvPr>
        <xdr:cNvSpPr txBox="1"/>
      </xdr:nvSpPr>
      <xdr:spPr>
        <a:xfrm>
          <a:off x="20199427" y="187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89E9C1F2-B295-4F53-B921-843B26127C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9C2F05B5-0D75-462C-A46E-B92E27FC326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2514018B-51E4-4827-98F2-1B33AF8E3B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概ね同程度または低くなっているが、類似団体と比較して特に当該率が高くなっている施設は、陸上競技場・野球場・球技場および公営住宅である。陸上競技場・野球場・球技場については、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国民スポーツ大会・全国障害者スポーツ大会開催に向けて、必要となる改修・修繕を計画的に実施していく。公営住宅についても、奈良県住生活ビジョン等に基づき、計画的な改修や修繕を実施していく。今後も公共施設等について、個別施設計画に基づいた施設の維持管理を適切に進め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9C6921C-688A-435E-B7F6-5274AD01406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45FE1D3-79D2-4B67-84B5-1E18F69CEB0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221E5EF-A3A6-495B-9646-FB9622A94DD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450802C-AFDE-45F6-88BE-CF7CE95B4D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EF5065B-A1F0-43BE-B91E-87BAE16E9E3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89B0D6-00BD-4302-B759-1D377EAC29F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557D663-B5E9-4173-AA03-C80C7DC1A17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83AF035-89A9-43E2-AE1E-5C5D57B1536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718134-6AA4-4CD9-BA18-625459C404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15611F-B97D-4BFD-8DC7-5DFE619EFD3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BCB712-DFC5-42CA-9085-3E004935BA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F48594-3278-4437-B594-BC62903317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94882B-E7DA-4AE0-93C8-05608799FD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C25099-63AD-4A86-BB66-C924DE4FDE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FAA572-DD7E-4910-BA3C-753D410C09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72CB4B5-429E-4E75-BAF7-E17C324156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4B90F4-20D1-4744-9722-45A5678BAD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0E96E2-4255-43F7-98A9-15FE85360E6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475F46-B71F-409C-8641-BB78CA07A63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67D1A8-896A-415E-9BE5-08F7072F8C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D92750B-C904-4383-A4A9-30C6EBAF0C5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90D866-B168-4AF6-B104-41BA996DCF2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4DC888-413A-4C3E-BEA6-0E63CB7E39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E5DA311-2C23-4C37-A8D7-41C627714F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21455A-030B-4F9A-892B-F5629FB7DC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216D3C-2041-4168-87BC-33D0F88E8D0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3368449-877E-455F-9C36-14C5979540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F5B324F-409A-49C7-997F-FC3698E51322}"/>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CC1D33B-72AB-4D0A-A935-EA1B41B8F8A1}"/>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16F0CC4-3BA3-4201-9D99-42D53DB7768B}"/>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788E5C68-A931-42F3-875B-27803D62DFEC}"/>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919C731-0768-4F87-8052-A4327FB60341}"/>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F4D5337-D7FA-40D5-BA93-C973151623E8}"/>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6A3D982-D756-4FA5-97D4-4BD2A1994C8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BBA7449-F5F7-4C20-95E7-4AA31D7B3413}"/>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16BE394-C13D-4EE6-A995-91736BB3EF43}"/>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DE4FE73-6C0D-4FDB-A9BC-803CAB6385B4}"/>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0EB9553-2F0C-48E6-805F-FCE19158BE1B}"/>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68EF138-3BF7-46FD-9BAD-3910125A29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B8EAEC3-5446-4B0A-9848-92AA483421E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77BE02-CA9F-41C9-A094-97A2229466D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2DDAE48-F556-4661-B8BA-07FB418161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7C13AB1-1C8B-40AE-9D59-2D836B0F1B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C32375A0-AC50-4B36-9A9A-E4799EF4104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7F62D12-FC03-47D9-B5D7-C3FE9D72EBD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142624D-D180-44C3-BD52-1158F18529A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22C4F89-8E36-4499-8F96-28768875EC5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B758F14-A573-47C7-9D00-981C21558F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4E2C2FB-F08C-41BA-9AA0-4B016E4C97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BFB019-0D67-43D6-9F6D-D77210A4F1B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B2E0BB0-A7B0-43C8-9DCC-06918E7D745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41169EF-ED0E-4D45-BABE-6784F40E607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8DB1CD5-BE70-44B8-90CF-7CB8F443D41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EA3C2783-D4AF-4B69-A74D-0FA430FBF9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167640</xdr:rowOff>
    </xdr:from>
    <xdr:to>
      <xdr:col>24</xdr:col>
      <xdr:colOff>62865</xdr:colOff>
      <xdr:row>41</xdr:row>
      <xdr:rowOff>74295</xdr:rowOff>
    </xdr:to>
    <xdr:cxnSp macro="">
      <xdr:nvCxnSpPr>
        <xdr:cNvPr id="56" name="直線コネクタ 55">
          <a:extLst>
            <a:ext uri="{FF2B5EF4-FFF2-40B4-BE49-F238E27FC236}">
              <a16:creationId xmlns:a16="http://schemas.microsoft.com/office/drawing/2014/main" id="{6FDC8049-0619-4B5A-AEE5-7FC789E61833}"/>
            </a:ext>
          </a:extLst>
        </xdr:cNvPr>
        <xdr:cNvCxnSpPr/>
      </xdr:nvCxnSpPr>
      <xdr:spPr>
        <a:xfrm flipV="1">
          <a:off x="4633595" y="5996940"/>
          <a:ext cx="127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78122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A50FA365-92A4-4E96-8962-83BD606B37B7}"/>
            </a:ext>
          </a:extLst>
        </xdr:cNvPr>
        <xdr:cNvSpPr txBox="1"/>
      </xdr:nvSpPr>
      <xdr:spPr>
        <a:xfrm>
          <a:off x="4686300"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74295</xdr:rowOff>
    </xdr:from>
    <xdr:to>
      <xdr:col>24</xdr:col>
      <xdr:colOff>152400</xdr:colOff>
      <xdr:row>41</xdr:row>
      <xdr:rowOff>74295</xdr:rowOff>
    </xdr:to>
    <xdr:cxnSp macro="">
      <xdr:nvCxnSpPr>
        <xdr:cNvPr id="58" name="直線コネクタ 57">
          <a:extLst>
            <a:ext uri="{FF2B5EF4-FFF2-40B4-BE49-F238E27FC236}">
              <a16:creationId xmlns:a16="http://schemas.microsoft.com/office/drawing/2014/main" id="{06529211-5E9B-45BA-895F-D79B09A454CD}"/>
            </a:ext>
          </a:extLst>
        </xdr:cNvPr>
        <xdr:cNvCxnSpPr/>
      </xdr:nvCxnSpPr>
      <xdr:spPr>
        <a:xfrm>
          <a:off x="4546600" y="710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114317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17077A4F-4153-4697-9BC2-C0470D84D84B}"/>
            </a:ext>
          </a:extLst>
        </xdr:cNvPr>
        <xdr:cNvSpPr txBox="1"/>
      </xdr:nvSpPr>
      <xdr:spPr>
        <a:xfrm>
          <a:off x="4686300"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167640</xdr:rowOff>
    </xdr:from>
    <xdr:to>
      <xdr:col>24</xdr:col>
      <xdr:colOff>152400</xdr:colOff>
      <xdr:row>34</xdr:row>
      <xdr:rowOff>167640</xdr:rowOff>
    </xdr:to>
    <xdr:cxnSp macro="">
      <xdr:nvCxnSpPr>
        <xdr:cNvPr id="60" name="直線コネクタ 59">
          <a:extLst>
            <a:ext uri="{FF2B5EF4-FFF2-40B4-BE49-F238E27FC236}">
              <a16:creationId xmlns:a16="http://schemas.microsoft.com/office/drawing/2014/main" id="{2CD22027-C0B1-45B1-B93A-FE728A1FCEB8}"/>
            </a:ext>
          </a:extLst>
        </xdr:cNvPr>
        <xdr:cNvCxnSpPr/>
      </xdr:nvCxnSpPr>
      <xdr:spPr>
        <a:xfrm>
          <a:off x="4546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55262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2322F00E-C38B-4857-876E-E4C7705B24EE}"/>
            </a:ext>
          </a:extLst>
        </xdr:cNvPr>
        <xdr:cNvSpPr txBox="1"/>
      </xdr:nvSpPr>
      <xdr:spPr>
        <a:xfrm>
          <a:off x="46863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76835</xdr:rowOff>
    </xdr:from>
    <xdr:to>
      <xdr:col>24</xdr:col>
      <xdr:colOff>114300</xdr:colOff>
      <xdr:row>39</xdr:row>
      <xdr:rowOff>6985</xdr:rowOff>
    </xdr:to>
    <xdr:sp macro="" textlink="">
      <xdr:nvSpPr>
        <xdr:cNvPr id="62" name="フローチャート: 判断 61">
          <a:extLst>
            <a:ext uri="{FF2B5EF4-FFF2-40B4-BE49-F238E27FC236}">
              <a16:creationId xmlns:a16="http://schemas.microsoft.com/office/drawing/2014/main" id="{C0A9F991-7759-4E49-98B7-106899AC115C}"/>
            </a:ext>
          </a:extLst>
        </xdr:cNvPr>
        <xdr:cNvSpPr/>
      </xdr:nvSpPr>
      <xdr:spPr>
        <a:xfrm>
          <a:off x="4584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3" name="フローチャート: 判断 62">
          <a:extLst>
            <a:ext uri="{FF2B5EF4-FFF2-40B4-BE49-F238E27FC236}">
              <a16:creationId xmlns:a16="http://schemas.microsoft.com/office/drawing/2014/main" id="{AD1BDD1C-4EA4-4AF6-9A98-1FC2DEAFFEED}"/>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4" name="n_1aveValue【体育館・プール】&#10;有形固定資産減価償却率">
          <a:extLst>
            <a:ext uri="{FF2B5EF4-FFF2-40B4-BE49-F238E27FC236}">
              <a16:creationId xmlns:a16="http://schemas.microsoft.com/office/drawing/2014/main" id="{5A65B77E-7EAE-42EF-9200-DCF5E2ED8216}"/>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103505</xdr:rowOff>
    </xdr:from>
    <xdr:to>
      <xdr:col>15</xdr:col>
      <xdr:colOff>101600</xdr:colOff>
      <xdr:row>39</xdr:row>
      <xdr:rowOff>33655</xdr:rowOff>
    </xdr:to>
    <xdr:sp macro="" textlink="">
      <xdr:nvSpPr>
        <xdr:cNvPr id="65" name="フローチャート: 判断 64">
          <a:extLst>
            <a:ext uri="{FF2B5EF4-FFF2-40B4-BE49-F238E27FC236}">
              <a16:creationId xmlns:a16="http://schemas.microsoft.com/office/drawing/2014/main" id="{D05B7669-075E-4A5C-9BE9-4B3934189691}"/>
            </a:ext>
          </a:extLst>
        </xdr:cNvPr>
        <xdr:cNvSpPr/>
      </xdr:nvSpPr>
      <xdr:spPr>
        <a:xfrm>
          <a:off x="2857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24782</xdr:rowOff>
    </xdr:from>
    <xdr:ext cx="405111" cy="259045"/>
    <xdr:sp macro="" textlink="">
      <xdr:nvSpPr>
        <xdr:cNvPr id="66" name="n_2aveValue【体育館・プール】&#10;有形固定資産減価償却率">
          <a:extLst>
            <a:ext uri="{FF2B5EF4-FFF2-40B4-BE49-F238E27FC236}">
              <a16:creationId xmlns:a16="http://schemas.microsoft.com/office/drawing/2014/main" id="{BAEE89C4-D0D3-4485-8FD5-1C8DC78F4438}"/>
            </a:ext>
          </a:extLst>
        </xdr:cNvPr>
        <xdr:cNvSpPr txBox="1"/>
      </xdr:nvSpPr>
      <xdr:spPr>
        <a:xfrm>
          <a:off x="27057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84455</xdr:rowOff>
    </xdr:from>
    <xdr:to>
      <xdr:col>10</xdr:col>
      <xdr:colOff>165100</xdr:colOff>
      <xdr:row>39</xdr:row>
      <xdr:rowOff>14605</xdr:rowOff>
    </xdr:to>
    <xdr:sp macro="" textlink="">
      <xdr:nvSpPr>
        <xdr:cNvPr id="67" name="フローチャート: 判断 66">
          <a:extLst>
            <a:ext uri="{FF2B5EF4-FFF2-40B4-BE49-F238E27FC236}">
              <a16:creationId xmlns:a16="http://schemas.microsoft.com/office/drawing/2014/main" id="{A3DD34E4-2909-4CB1-8A36-DBDF72944C94}"/>
            </a:ext>
          </a:extLst>
        </xdr:cNvPr>
        <xdr:cNvSpPr/>
      </xdr:nvSpPr>
      <xdr:spPr>
        <a:xfrm>
          <a:off x="1968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31132</xdr:rowOff>
    </xdr:from>
    <xdr:ext cx="405111" cy="259045"/>
    <xdr:sp macro="" textlink="">
      <xdr:nvSpPr>
        <xdr:cNvPr id="68" name="n_3aveValue【体育館・プール】&#10;有形固定資産減価償却率">
          <a:extLst>
            <a:ext uri="{FF2B5EF4-FFF2-40B4-BE49-F238E27FC236}">
              <a16:creationId xmlns:a16="http://schemas.microsoft.com/office/drawing/2014/main" id="{34541821-7232-45D7-B645-D03B6185CD51}"/>
            </a:ext>
          </a:extLst>
        </xdr:cNvPr>
        <xdr:cNvSpPr txBox="1"/>
      </xdr:nvSpPr>
      <xdr:spPr>
        <a:xfrm>
          <a:off x="1816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52070</xdr:rowOff>
    </xdr:from>
    <xdr:to>
      <xdr:col>6</xdr:col>
      <xdr:colOff>38100</xdr:colOff>
      <xdr:row>38</xdr:row>
      <xdr:rowOff>153670</xdr:rowOff>
    </xdr:to>
    <xdr:sp macro="" textlink="">
      <xdr:nvSpPr>
        <xdr:cNvPr id="69" name="フローチャート: 判断 68">
          <a:extLst>
            <a:ext uri="{FF2B5EF4-FFF2-40B4-BE49-F238E27FC236}">
              <a16:creationId xmlns:a16="http://schemas.microsoft.com/office/drawing/2014/main" id="{BCD4ECBA-A50C-4737-BA87-9B5749AC69DC}"/>
            </a:ext>
          </a:extLst>
        </xdr:cNvPr>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170197</xdr:rowOff>
    </xdr:from>
    <xdr:ext cx="405111" cy="259045"/>
    <xdr:sp macro="" textlink="">
      <xdr:nvSpPr>
        <xdr:cNvPr id="70" name="n_4aveValue【体育館・プール】&#10;有形固定資産減価償却率">
          <a:extLst>
            <a:ext uri="{FF2B5EF4-FFF2-40B4-BE49-F238E27FC236}">
              <a16:creationId xmlns:a16="http://schemas.microsoft.com/office/drawing/2014/main" id="{3884C585-57F3-4C4D-BDC0-C21F8B514848}"/>
            </a:ext>
          </a:extLst>
        </xdr:cNvPr>
        <xdr:cNvSpPr txBox="1"/>
      </xdr:nvSpPr>
      <xdr:spPr>
        <a:xfrm>
          <a:off x="927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8ED5FF-F5E8-4243-9963-553B35E086A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54C8314-206D-4E1C-A81C-9284498A36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813F559-B1BA-438E-AD61-EAF40CC5F5A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11B03877-F907-4359-978C-9E17F1B5FC1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B5D5CEE3-6A03-457F-AF53-7674EDA62F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116840</xdr:rowOff>
    </xdr:from>
    <xdr:to>
      <xdr:col>24</xdr:col>
      <xdr:colOff>114300</xdr:colOff>
      <xdr:row>35</xdr:row>
      <xdr:rowOff>46990</xdr:rowOff>
    </xdr:to>
    <xdr:sp macro="" textlink="">
      <xdr:nvSpPr>
        <xdr:cNvPr id="76" name="楕円 75">
          <a:extLst>
            <a:ext uri="{FF2B5EF4-FFF2-40B4-BE49-F238E27FC236}">
              <a16:creationId xmlns:a16="http://schemas.microsoft.com/office/drawing/2014/main" id="{6846F04D-7448-4092-B1C2-8B78D7525ECF}"/>
            </a:ext>
          </a:extLst>
        </xdr:cNvPr>
        <xdr:cNvSpPr/>
      </xdr:nvSpPr>
      <xdr:spPr>
        <a:xfrm>
          <a:off x="4584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69867</xdr:rowOff>
    </xdr:from>
    <xdr:ext cx="405111" cy="259045"/>
    <xdr:sp macro="" textlink="">
      <xdr:nvSpPr>
        <xdr:cNvPr id="77" name="【体育館・プール】&#10;有形固定資産減価償却率該当値テキスト">
          <a:extLst>
            <a:ext uri="{FF2B5EF4-FFF2-40B4-BE49-F238E27FC236}">
              <a16:creationId xmlns:a16="http://schemas.microsoft.com/office/drawing/2014/main" id="{E3DE80EF-9301-44A2-B469-6D707DD802BA}"/>
            </a:ext>
          </a:extLst>
        </xdr:cNvPr>
        <xdr:cNvSpPr txBox="1"/>
      </xdr:nvSpPr>
      <xdr:spPr>
        <a:xfrm>
          <a:off x="4686300" y="5899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44450</xdr:rowOff>
    </xdr:from>
    <xdr:to>
      <xdr:col>20</xdr:col>
      <xdr:colOff>38100</xdr:colOff>
      <xdr:row>34</xdr:row>
      <xdr:rowOff>146050</xdr:rowOff>
    </xdr:to>
    <xdr:sp macro="" textlink="">
      <xdr:nvSpPr>
        <xdr:cNvPr id="78" name="楕円 77">
          <a:extLst>
            <a:ext uri="{FF2B5EF4-FFF2-40B4-BE49-F238E27FC236}">
              <a16:creationId xmlns:a16="http://schemas.microsoft.com/office/drawing/2014/main" id="{B8FB42B4-D997-4AC4-82CD-21AA307E5162}"/>
            </a:ext>
          </a:extLst>
        </xdr:cNvPr>
        <xdr:cNvSpPr/>
      </xdr:nvSpPr>
      <xdr:spPr>
        <a:xfrm>
          <a:off x="374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95250</xdr:rowOff>
    </xdr:from>
    <xdr:to>
      <xdr:col>24</xdr:col>
      <xdr:colOff>63500</xdr:colOff>
      <xdr:row>34</xdr:row>
      <xdr:rowOff>167640</xdr:rowOff>
    </xdr:to>
    <xdr:cxnSp macro="">
      <xdr:nvCxnSpPr>
        <xdr:cNvPr id="79" name="直線コネクタ 78">
          <a:extLst>
            <a:ext uri="{FF2B5EF4-FFF2-40B4-BE49-F238E27FC236}">
              <a16:creationId xmlns:a16="http://schemas.microsoft.com/office/drawing/2014/main" id="{B4A4D55A-9766-4206-9707-372377D61884}"/>
            </a:ext>
          </a:extLst>
        </xdr:cNvPr>
        <xdr:cNvCxnSpPr/>
      </xdr:nvCxnSpPr>
      <xdr:spPr>
        <a:xfrm>
          <a:off x="3797300" y="59245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52070</xdr:rowOff>
    </xdr:from>
    <xdr:to>
      <xdr:col>15</xdr:col>
      <xdr:colOff>101600</xdr:colOff>
      <xdr:row>34</xdr:row>
      <xdr:rowOff>153670</xdr:rowOff>
    </xdr:to>
    <xdr:sp macro="" textlink="">
      <xdr:nvSpPr>
        <xdr:cNvPr id="80" name="楕円 79">
          <a:extLst>
            <a:ext uri="{FF2B5EF4-FFF2-40B4-BE49-F238E27FC236}">
              <a16:creationId xmlns:a16="http://schemas.microsoft.com/office/drawing/2014/main" id="{8BF6BCB7-D32F-4285-BBF8-30372D11C28F}"/>
            </a:ext>
          </a:extLst>
        </xdr:cNvPr>
        <xdr:cNvSpPr/>
      </xdr:nvSpPr>
      <xdr:spPr>
        <a:xfrm>
          <a:off x="2857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95250</xdr:rowOff>
    </xdr:from>
    <xdr:to>
      <xdr:col>19</xdr:col>
      <xdr:colOff>177800</xdr:colOff>
      <xdr:row>34</xdr:row>
      <xdr:rowOff>102870</xdr:rowOff>
    </xdr:to>
    <xdr:cxnSp macro="">
      <xdr:nvCxnSpPr>
        <xdr:cNvPr id="81" name="直線コネクタ 80">
          <a:extLst>
            <a:ext uri="{FF2B5EF4-FFF2-40B4-BE49-F238E27FC236}">
              <a16:creationId xmlns:a16="http://schemas.microsoft.com/office/drawing/2014/main" id="{270FBF6F-F633-465F-802D-BED7AFBEA063}"/>
            </a:ext>
          </a:extLst>
        </xdr:cNvPr>
        <xdr:cNvCxnSpPr/>
      </xdr:nvCxnSpPr>
      <xdr:spPr>
        <a:xfrm flipV="1">
          <a:off x="2908300" y="5924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162577</xdr:rowOff>
    </xdr:from>
    <xdr:ext cx="405111" cy="259045"/>
    <xdr:sp macro="" textlink="">
      <xdr:nvSpPr>
        <xdr:cNvPr id="82" name="n_1mainValue【体育館・プール】&#10;有形固定資産減価償却率">
          <a:extLst>
            <a:ext uri="{FF2B5EF4-FFF2-40B4-BE49-F238E27FC236}">
              <a16:creationId xmlns:a16="http://schemas.microsoft.com/office/drawing/2014/main" id="{9C385AE8-34B6-4A8C-812B-49695C3C5863}"/>
            </a:ext>
          </a:extLst>
        </xdr:cNvPr>
        <xdr:cNvSpPr txBox="1"/>
      </xdr:nvSpPr>
      <xdr:spPr>
        <a:xfrm>
          <a:off x="3582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170197</xdr:rowOff>
    </xdr:from>
    <xdr:ext cx="405111" cy="259045"/>
    <xdr:sp macro="" textlink="">
      <xdr:nvSpPr>
        <xdr:cNvPr id="83" name="n_2mainValue【体育館・プール】&#10;有形固定資産減価償却率">
          <a:extLst>
            <a:ext uri="{FF2B5EF4-FFF2-40B4-BE49-F238E27FC236}">
              <a16:creationId xmlns:a16="http://schemas.microsoft.com/office/drawing/2014/main" id="{6CC12F36-CEBA-4A08-A86A-BE473EA5FC50}"/>
            </a:ext>
          </a:extLst>
        </xdr:cNvPr>
        <xdr:cNvSpPr txBox="1"/>
      </xdr:nvSpPr>
      <xdr:spPr>
        <a:xfrm>
          <a:off x="2705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F83AA595-0A45-4466-B721-6B3F8AA791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03AD8DDE-2EF4-453D-BDD6-C48436193F8A}"/>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D1093993-9E9D-4CEA-8F33-55394D73973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DEF4CE18-611F-4248-98C5-3C44F3C59794}"/>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611B5B13-D7E5-4C08-830D-0B409179D9C8}"/>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D438F1E-8813-41DB-AEDC-170E8FD30DA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6954933F-1EF2-46A2-9BEB-85A1B2230F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7A6F704C-F10F-4241-8773-1045B3313FD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335D5FF9-2E11-4BE2-A7BC-D76B396D5D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FD3C7ED-D680-42B0-9664-B3DE44EE2B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74FF0E90-E4F3-40B6-A535-1E0B6162BE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C74F9E20-1494-4373-A298-2707AA09CCB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B32B40AC-03D3-423A-BFA9-C6E783F8728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29901CF9-F793-4159-9A54-CE1CC5AE395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E9043F62-CBD6-42C5-AB2F-67CC506BD5E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EFDA6C25-6604-49D5-93F3-FBFCC82A729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557D6698-738B-4C53-A922-004392DA387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751F5658-7AE5-44CE-A964-C417795E85B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C369886-EC25-49AF-81F8-7558065ED8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BE91FA6B-B62A-4AAF-A799-EAE7DEEC15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体育館・プール】&#10;一人当たり面積グラフ枠">
          <a:extLst>
            <a:ext uri="{FF2B5EF4-FFF2-40B4-BE49-F238E27FC236}">
              <a16:creationId xmlns:a16="http://schemas.microsoft.com/office/drawing/2014/main" id="{1B058C87-206B-40CA-B826-C5D968D5FF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114300</xdr:rowOff>
    </xdr:from>
    <xdr:to>
      <xdr:col>54</xdr:col>
      <xdr:colOff>189865</xdr:colOff>
      <xdr:row>41</xdr:row>
      <xdr:rowOff>76200</xdr:rowOff>
    </xdr:to>
    <xdr:cxnSp macro="">
      <xdr:nvCxnSpPr>
        <xdr:cNvPr id="105" name="直線コネクタ 104">
          <a:extLst>
            <a:ext uri="{FF2B5EF4-FFF2-40B4-BE49-F238E27FC236}">
              <a16:creationId xmlns:a16="http://schemas.microsoft.com/office/drawing/2014/main" id="{D565EF57-C620-4E15-A0B3-DEC05CE39728}"/>
            </a:ext>
          </a:extLst>
        </xdr:cNvPr>
        <xdr:cNvCxnSpPr/>
      </xdr:nvCxnSpPr>
      <xdr:spPr>
        <a:xfrm flipV="1">
          <a:off x="10475595" y="5600700"/>
          <a:ext cx="127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80027</xdr:rowOff>
    </xdr:from>
    <xdr:ext cx="469744" cy="259045"/>
    <xdr:sp macro="" textlink="">
      <xdr:nvSpPr>
        <xdr:cNvPr id="106" name="【体育館・プール】&#10;一人当たり面積最小値テキスト">
          <a:extLst>
            <a:ext uri="{FF2B5EF4-FFF2-40B4-BE49-F238E27FC236}">
              <a16:creationId xmlns:a16="http://schemas.microsoft.com/office/drawing/2014/main" id="{979CAE83-F7B0-4A08-B67B-0BD746907EEC}"/>
            </a:ext>
          </a:extLst>
        </xdr:cNvPr>
        <xdr:cNvSpPr txBox="1"/>
      </xdr:nvSpPr>
      <xdr:spPr>
        <a:xfrm>
          <a:off x="105283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76200</xdr:rowOff>
    </xdr:from>
    <xdr:to>
      <xdr:col>55</xdr:col>
      <xdr:colOff>88900</xdr:colOff>
      <xdr:row>41</xdr:row>
      <xdr:rowOff>76200</xdr:rowOff>
    </xdr:to>
    <xdr:cxnSp macro="">
      <xdr:nvCxnSpPr>
        <xdr:cNvPr id="107" name="直線コネクタ 106">
          <a:extLst>
            <a:ext uri="{FF2B5EF4-FFF2-40B4-BE49-F238E27FC236}">
              <a16:creationId xmlns:a16="http://schemas.microsoft.com/office/drawing/2014/main" id="{9F878ACA-C89C-4F8A-8280-95B023D0296F}"/>
            </a:ext>
          </a:extLst>
        </xdr:cNvPr>
        <xdr:cNvCxnSpPr/>
      </xdr:nvCxnSpPr>
      <xdr:spPr>
        <a:xfrm>
          <a:off x="10388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60977</xdr:rowOff>
    </xdr:from>
    <xdr:ext cx="469744" cy="259045"/>
    <xdr:sp macro="" textlink="">
      <xdr:nvSpPr>
        <xdr:cNvPr id="108" name="【体育館・プール】&#10;一人当たり面積最大値テキスト">
          <a:extLst>
            <a:ext uri="{FF2B5EF4-FFF2-40B4-BE49-F238E27FC236}">
              <a16:creationId xmlns:a16="http://schemas.microsoft.com/office/drawing/2014/main" id="{0403DF1D-F000-452E-880F-344A84D5A5EE}"/>
            </a:ext>
          </a:extLst>
        </xdr:cNvPr>
        <xdr:cNvSpPr txBox="1"/>
      </xdr:nvSpPr>
      <xdr:spPr>
        <a:xfrm>
          <a:off x="105283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9" name="直線コネクタ 108">
          <a:extLst>
            <a:ext uri="{FF2B5EF4-FFF2-40B4-BE49-F238E27FC236}">
              <a16:creationId xmlns:a16="http://schemas.microsoft.com/office/drawing/2014/main" id="{41874262-B2AB-4861-82B3-1A30F76CAA5D}"/>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86377</xdr:rowOff>
    </xdr:from>
    <xdr:ext cx="469744" cy="259045"/>
    <xdr:sp macro="" textlink="">
      <xdr:nvSpPr>
        <xdr:cNvPr id="110" name="【体育館・プール】&#10;一人当たり面積平均値テキスト">
          <a:extLst>
            <a:ext uri="{FF2B5EF4-FFF2-40B4-BE49-F238E27FC236}">
              <a16:creationId xmlns:a16="http://schemas.microsoft.com/office/drawing/2014/main" id="{818FB0D2-CD8F-4E5C-BA82-54381BFDD5DA}"/>
            </a:ext>
          </a:extLst>
        </xdr:cNvPr>
        <xdr:cNvSpPr txBox="1"/>
      </xdr:nvSpPr>
      <xdr:spPr>
        <a:xfrm>
          <a:off x="1052830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63500</xdr:rowOff>
    </xdr:from>
    <xdr:to>
      <xdr:col>55</xdr:col>
      <xdr:colOff>50800</xdr:colOff>
      <xdr:row>39</xdr:row>
      <xdr:rowOff>165100</xdr:rowOff>
    </xdr:to>
    <xdr:sp macro="" textlink="">
      <xdr:nvSpPr>
        <xdr:cNvPr id="111" name="フローチャート: 判断 110">
          <a:extLst>
            <a:ext uri="{FF2B5EF4-FFF2-40B4-BE49-F238E27FC236}">
              <a16:creationId xmlns:a16="http://schemas.microsoft.com/office/drawing/2014/main" id="{35542A5E-5C51-4539-B64F-5DA8A4426093}"/>
            </a:ext>
          </a:extLst>
        </xdr:cNvPr>
        <xdr:cNvSpPr/>
      </xdr:nvSpPr>
      <xdr:spPr>
        <a:xfrm>
          <a:off x="10426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101600</xdr:rowOff>
    </xdr:from>
    <xdr:to>
      <xdr:col>50</xdr:col>
      <xdr:colOff>165100</xdr:colOff>
      <xdr:row>40</xdr:row>
      <xdr:rowOff>31750</xdr:rowOff>
    </xdr:to>
    <xdr:sp macro="" textlink="">
      <xdr:nvSpPr>
        <xdr:cNvPr id="112" name="フローチャート: 判断 111">
          <a:extLst>
            <a:ext uri="{FF2B5EF4-FFF2-40B4-BE49-F238E27FC236}">
              <a16:creationId xmlns:a16="http://schemas.microsoft.com/office/drawing/2014/main" id="{135CA1B4-01AC-4B7C-B331-DF20F18F39B4}"/>
            </a:ext>
          </a:extLst>
        </xdr:cNvPr>
        <xdr:cNvSpPr/>
      </xdr:nvSpPr>
      <xdr:spPr>
        <a:xfrm>
          <a:off x="95885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48277</xdr:rowOff>
    </xdr:from>
    <xdr:ext cx="469744" cy="259045"/>
    <xdr:sp macro="" textlink="">
      <xdr:nvSpPr>
        <xdr:cNvPr id="113" name="n_1aveValue【体育館・プール】&#10;一人当たり面積">
          <a:extLst>
            <a:ext uri="{FF2B5EF4-FFF2-40B4-BE49-F238E27FC236}">
              <a16:creationId xmlns:a16="http://schemas.microsoft.com/office/drawing/2014/main" id="{50179D52-DDD4-4550-8D2B-C50572DAAFE2}"/>
            </a:ext>
          </a:extLst>
        </xdr:cNvPr>
        <xdr:cNvSpPr txBox="1"/>
      </xdr:nvSpPr>
      <xdr:spPr>
        <a:xfrm>
          <a:off x="93917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139700</xdr:rowOff>
    </xdr:from>
    <xdr:to>
      <xdr:col>46</xdr:col>
      <xdr:colOff>38100</xdr:colOff>
      <xdr:row>40</xdr:row>
      <xdr:rowOff>69850</xdr:rowOff>
    </xdr:to>
    <xdr:sp macro="" textlink="">
      <xdr:nvSpPr>
        <xdr:cNvPr id="114" name="フローチャート: 判断 113">
          <a:extLst>
            <a:ext uri="{FF2B5EF4-FFF2-40B4-BE49-F238E27FC236}">
              <a16:creationId xmlns:a16="http://schemas.microsoft.com/office/drawing/2014/main" id="{EEDFAC66-82DD-408B-9638-6668F6E1F281}"/>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86377</xdr:rowOff>
    </xdr:from>
    <xdr:ext cx="469744" cy="259045"/>
    <xdr:sp macro="" textlink="">
      <xdr:nvSpPr>
        <xdr:cNvPr id="115" name="n_2aveValue【体育館・プール】&#10;一人当たり面積">
          <a:extLst>
            <a:ext uri="{FF2B5EF4-FFF2-40B4-BE49-F238E27FC236}">
              <a16:creationId xmlns:a16="http://schemas.microsoft.com/office/drawing/2014/main" id="{D7009CEC-7C59-4F48-B07A-64D99D8D57BF}"/>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139700</xdr:rowOff>
    </xdr:from>
    <xdr:to>
      <xdr:col>41</xdr:col>
      <xdr:colOff>101600</xdr:colOff>
      <xdr:row>40</xdr:row>
      <xdr:rowOff>69850</xdr:rowOff>
    </xdr:to>
    <xdr:sp macro="" textlink="">
      <xdr:nvSpPr>
        <xdr:cNvPr id="116" name="フローチャート: 判断 115">
          <a:extLst>
            <a:ext uri="{FF2B5EF4-FFF2-40B4-BE49-F238E27FC236}">
              <a16:creationId xmlns:a16="http://schemas.microsoft.com/office/drawing/2014/main" id="{C08B8D6D-D0EB-448A-ACE3-6E7FB1A46656}"/>
            </a:ext>
          </a:extLst>
        </xdr:cNvPr>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86377</xdr:rowOff>
    </xdr:from>
    <xdr:ext cx="469744" cy="259045"/>
    <xdr:sp macro="" textlink="">
      <xdr:nvSpPr>
        <xdr:cNvPr id="117" name="n_3aveValue【体育館・プール】&#10;一人当たり面積">
          <a:extLst>
            <a:ext uri="{FF2B5EF4-FFF2-40B4-BE49-F238E27FC236}">
              <a16:creationId xmlns:a16="http://schemas.microsoft.com/office/drawing/2014/main" id="{7DB1F7F9-3DFC-4144-BFAC-9D7DE6444363}"/>
            </a:ext>
          </a:extLst>
        </xdr:cNvPr>
        <xdr:cNvSpPr txBox="1"/>
      </xdr:nvSpPr>
      <xdr:spPr>
        <a:xfrm>
          <a:off x="7626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139700</xdr:rowOff>
    </xdr:from>
    <xdr:to>
      <xdr:col>36</xdr:col>
      <xdr:colOff>165100</xdr:colOff>
      <xdr:row>40</xdr:row>
      <xdr:rowOff>69850</xdr:rowOff>
    </xdr:to>
    <xdr:sp macro="" textlink="">
      <xdr:nvSpPr>
        <xdr:cNvPr id="118" name="フローチャート: 判断 117">
          <a:extLst>
            <a:ext uri="{FF2B5EF4-FFF2-40B4-BE49-F238E27FC236}">
              <a16:creationId xmlns:a16="http://schemas.microsoft.com/office/drawing/2014/main" id="{1338F391-0AC6-459E-B53B-258807834786}"/>
            </a:ext>
          </a:extLst>
        </xdr:cNvPr>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86377</xdr:rowOff>
    </xdr:from>
    <xdr:ext cx="469744" cy="259045"/>
    <xdr:sp macro="" textlink="">
      <xdr:nvSpPr>
        <xdr:cNvPr id="119" name="n_4aveValue【体育館・プール】&#10;一人当たり面積">
          <a:extLst>
            <a:ext uri="{FF2B5EF4-FFF2-40B4-BE49-F238E27FC236}">
              <a16:creationId xmlns:a16="http://schemas.microsoft.com/office/drawing/2014/main" id="{DC6C9635-2C24-4372-82AD-50D2E1EF69B3}"/>
            </a:ext>
          </a:extLst>
        </xdr:cNvPr>
        <xdr:cNvSpPr txBox="1"/>
      </xdr:nvSpPr>
      <xdr:spPr>
        <a:xfrm>
          <a:off x="6737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5719879-D66C-4606-AE67-A949AC61546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D6CDC41-7D7C-42D7-8FAC-E2337BC432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8D2D669-E6E9-4B75-900E-5A3C4FB4CD6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F18A448-A4A9-4007-8EA3-7F94AC748C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C219C99-16BC-4ACE-802F-6518F392AB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5" name="楕円 124">
          <a:extLst>
            <a:ext uri="{FF2B5EF4-FFF2-40B4-BE49-F238E27FC236}">
              <a16:creationId xmlns:a16="http://schemas.microsoft.com/office/drawing/2014/main" id="{12DDEE36-F64F-4C43-A802-452E1C4508E1}"/>
            </a:ext>
          </a:extLst>
        </xdr:cNvPr>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16527</xdr:rowOff>
    </xdr:from>
    <xdr:ext cx="469744" cy="259045"/>
    <xdr:sp macro="" textlink="">
      <xdr:nvSpPr>
        <xdr:cNvPr id="126" name="【体育館・プール】&#10;一人当たり面積該当値テキスト">
          <a:extLst>
            <a:ext uri="{FF2B5EF4-FFF2-40B4-BE49-F238E27FC236}">
              <a16:creationId xmlns:a16="http://schemas.microsoft.com/office/drawing/2014/main" id="{DB8512D0-8315-40E4-A2F1-A0B58C14AE8C}"/>
            </a:ext>
          </a:extLst>
        </xdr:cNvPr>
        <xdr:cNvSpPr txBox="1"/>
      </xdr:nvSpPr>
      <xdr:spPr>
        <a:xfrm>
          <a:off x="105283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7" name="楕円 126">
          <a:extLst>
            <a:ext uri="{FF2B5EF4-FFF2-40B4-BE49-F238E27FC236}">
              <a16:creationId xmlns:a16="http://schemas.microsoft.com/office/drawing/2014/main" id="{893FCFD0-7460-4D04-94D7-FB0C437ABD71}"/>
            </a:ext>
          </a:extLst>
        </xdr:cNvPr>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8" name="直線コネクタ 127">
          <a:extLst>
            <a:ext uri="{FF2B5EF4-FFF2-40B4-BE49-F238E27FC236}">
              <a16:creationId xmlns:a16="http://schemas.microsoft.com/office/drawing/2014/main" id="{AED3A78B-C0E3-4F6F-BE86-124409E4ABA1}"/>
            </a:ext>
          </a:extLst>
        </xdr:cNvPr>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9" name="楕円 128">
          <a:extLst>
            <a:ext uri="{FF2B5EF4-FFF2-40B4-BE49-F238E27FC236}">
              <a16:creationId xmlns:a16="http://schemas.microsoft.com/office/drawing/2014/main" id="{E36E3D4C-5C8B-4F34-A0B4-292E2F5D1C46}"/>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0" name="直線コネクタ 129">
          <a:extLst>
            <a:ext uri="{FF2B5EF4-FFF2-40B4-BE49-F238E27FC236}">
              <a16:creationId xmlns:a16="http://schemas.microsoft.com/office/drawing/2014/main" id="{0C2EF12A-9D55-437F-B1CA-0B6843EADA52}"/>
            </a:ext>
          </a:extLst>
        </xdr:cNvPr>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1" name="n_1mainValue【体育館・プール】&#10;一人当たり面積">
          <a:extLst>
            <a:ext uri="{FF2B5EF4-FFF2-40B4-BE49-F238E27FC236}">
              <a16:creationId xmlns:a16="http://schemas.microsoft.com/office/drawing/2014/main" id="{652E39D0-F1B6-4D4E-AFB7-FA1BB771BDCC}"/>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2" name="n_2mainValue【体育館・プール】&#10;一人当たり面積">
          <a:extLst>
            <a:ext uri="{FF2B5EF4-FFF2-40B4-BE49-F238E27FC236}">
              <a16:creationId xmlns:a16="http://schemas.microsoft.com/office/drawing/2014/main" id="{4610C545-4C1D-47C9-99D2-A0759075D394}"/>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56AA6BC7-D773-456E-9061-25F076E7EF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a:extLst>
            <a:ext uri="{FF2B5EF4-FFF2-40B4-BE49-F238E27FC236}">
              <a16:creationId xmlns:a16="http://schemas.microsoft.com/office/drawing/2014/main" id="{A10858C5-2CD4-4F9A-BA49-389970C08A9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a:extLst>
            <a:ext uri="{FF2B5EF4-FFF2-40B4-BE49-F238E27FC236}">
              <a16:creationId xmlns:a16="http://schemas.microsoft.com/office/drawing/2014/main" id="{257871B9-1B77-48F4-9E98-6CD3710D7992}"/>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a:extLst>
            <a:ext uri="{FF2B5EF4-FFF2-40B4-BE49-F238E27FC236}">
              <a16:creationId xmlns:a16="http://schemas.microsoft.com/office/drawing/2014/main" id="{BD080939-D1C9-4C9D-8782-46C65E8FF6CD}"/>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a:extLst>
            <a:ext uri="{FF2B5EF4-FFF2-40B4-BE49-F238E27FC236}">
              <a16:creationId xmlns:a16="http://schemas.microsoft.com/office/drawing/2014/main" id="{B9A8218D-EC8E-4FE1-8A13-98A71FC6EDB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AA55238-A299-49FB-8BC5-F56609C5EC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19576A80-FC0A-4E4B-B59F-BB40EC65BAD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9F61D820-2748-423D-A19F-11468447D1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73433B1D-E8AD-493A-AC8F-0E44BC656EE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581B1DB8-02CA-46AE-9C7F-C65D5B4E0A7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3F1F7533-F5DC-4851-9698-5A4B23AF4AF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EA4FC18B-6C6E-4C91-86F0-6FD3D116764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473F0E4A-C1D7-4C90-8980-8643AED3081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34C784CA-5D05-4FE6-9A52-E2EC58F1461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4B2EAB72-E0AC-47A3-B8A2-3303C5A15AB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72CD48A7-2DB3-4228-AAAD-CC1F838018B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E89E311A-82B7-46C2-A9BA-FDF32119900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931F696F-9B87-4CC0-8F30-3A6AEBA0CC7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59CB6522-5E7F-4404-AB08-10D16FD3DEF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82B0EE08-F8B1-4221-B258-E0457BD011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C7311569-141E-4E30-977D-6663BE6E9EB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陸上競技場・野球場・球技場】&#10;有形固定資産減価償却率グラフ枠">
          <a:extLst>
            <a:ext uri="{FF2B5EF4-FFF2-40B4-BE49-F238E27FC236}">
              <a16:creationId xmlns:a16="http://schemas.microsoft.com/office/drawing/2014/main" id="{699F239D-5696-4FE1-9B97-1C2CFA41E8A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78105</xdr:rowOff>
    </xdr:from>
    <xdr:to>
      <xdr:col>24</xdr:col>
      <xdr:colOff>62865</xdr:colOff>
      <xdr:row>64</xdr:row>
      <xdr:rowOff>22860</xdr:rowOff>
    </xdr:to>
    <xdr:cxnSp macro="">
      <xdr:nvCxnSpPr>
        <xdr:cNvPr id="155" name="直線コネクタ 154">
          <a:extLst>
            <a:ext uri="{FF2B5EF4-FFF2-40B4-BE49-F238E27FC236}">
              <a16:creationId xmlns:a16="http://schemas.microsoft.com/office/drawing/2014/main" id="{B67DE1FA-9611-4704-855A-594844876DDC}"/>
            </a:ext>
          </a:extLst>
        </xdr:cNvPr>
        <xdr:cNvCxnSpPr/>
      </xdr:nvCxnSpPr>
      <xdr:spPr>
        <a:xfrm flipV="1">
          <a:off x="4633595" y="9507855"/>
          <a:ext cx="127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64</xdr:row>
      <xdr:rowOff>26687</xdr:rowOff>
    </xdr:from>
    <xdr:ext cx="405111" cy="259045"/>
    <xdr:sp macro="" textlink="">
      <xdr:nvSpPr>
        <xdr:cNvPr id="156" name="【陸上競技場・野球場・球技場】&#10;有形固定資産減価償却率最小値テキスト">
          <a:extLst>
            <a:ext uri="{FF2B5EF4-FFF2-40B4-BE49-F238E27FC236}">
              <a16:creationId xmlns:a16="http://schemas.microsoft.com/office/drawing/2014/main" id="{36CCAE67-223F-46F5-9FFF-50891C10D2DC}"/>
            </a:ext>
          </a:extLst>
        </xdr:cNvPr>
        <xdr:cNvSpPr txBox="1"/>
      </xdr:nvSpPr>
      <xdr:spPr>
        <a:xfrm>
          <a:off x="46863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7" name="直線コネクタ 156">
          <a:extLst>
            <a:ext uri="{FF2B5EF4-FFF2-40B4-BE49-F238E27FC236}">
              <a16:creationId xmlns:a16="http://schemas.microsoft.com/office/drawing/2014/main" id="{3FF6C62B-86F8-42C9-80B2-C4EE066686E8}"/>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24782</xdr:rowOff>
    </xdr:from>
    <xdr:ext cx="405111" cy="259045"/>
    <xdr:sp macro="" textlink="">
      <xdr:nvSpPr>
        <xdr:cNvPr id="158" name="【陸上競技場・野球場・球技場】&#10;有形固定資産減価償却率最大値テキスト">
          <a:extLst>
            <a:ext uri="{FF2B5EF4-FFF2-40B4-BE49-F238E27FC236}">
              <a16:creationId xmlns:a16="http://schemas.microsoft.com/office/drawing/2014/main" id="{8470AFB5-D238-42A8-9526-EA67AF71704D}"/>
            </a:ext>
          </a:extLst>
        </xdr:cNvPr>
        <xdr:cNvSpPr txBox="1"/>
      </xdr:nvSpPr>
      <xdr:spPr>
        <a:xfrm>
          <a:off x="46863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59" name="直線コネクタ 158">
          <a:extLst>
            <a:ext uri="{FF2B5EF4-FFF2-40B4-BE49-F238E27FC236}">
              <a16:creationId xmlns:a16="http://schemas.microsoft.com/office/drawing/2014/main" id="{F3554697-0C7D-40A5-8168-9376F6CE773F}"/>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76852</xdr:rowOff>
    </xdr:from>
    <xdr:ext cx="405111" cy="259045"/>
    <xdr:sp macro="" textlink="">
      <xdr:nvSpPr>
        <xdr:cNvPr id="160" name="【陸上競技場・野球場・球技場】&#10;有形固定資産減価償却率平均値テキスト">
          <a:extLst>
            <a:ext uri="{FF2B5EF4-FFF2-40B4-BE49-F238E27FC236}">
              <a16:creationId xmlns:a16="http://schemas.microsoft.com/office/drawing/2014/main" id="{DC75BEC7-48C2-4D0B-8DCF-0D2B48485CF9}"/>
            </a:ext>
          </a:extLst>
        </xdr:cNvPr>
        <xdr:cNvSpPr txBox="1"/>
      </xdr:nvSpPr>
      <xdr:spPr>
        <a:xfrm>
          <a:off x="4686300" y="10363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61" name="フローチャート: 判断 160">
          <a:extLst>
            <a:ext uri="{FF2B5EF4-FFF2-40B4-BE49-F238E27FC236}">
              <a16:creationId xmlns:a16="http://schemas.microsoft.com/office/drawing/2014/main" id="{3FF60346-0D78-4F56-ACAF-10C148691BFC}"/>
            </a:ext>
          </a:extLst>
        </xdr:cNvPr>
        <xdr:cNvSpPr/>
      </xdr:nvSpPr>
      <xdr:spPr>
        <a:xfrm>
          <a:off x="45847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15875</xdr:rowOff>
    </xdr:from>
    <xdr:to>
      <xdr:col>20</xdr:col>
      <xdr:colOff>38100</xdr:colOff>
      <xdr:row>61</xdr:row>
      <xdr:rowOff>117475</xdr:rowOff>
    </xdr:to>
    <xdr:sp macro="" textlink="">
      <xdr:nvSpPr>
        <xdr:cNvPr id="162" name="フローチャート: 判断 161">
          <a:extLst>
            <a:ext uri="{FF2B5EF4-FFF2-40B4-BE49-F238E27FC236}">
              <a16:creationId xmlns:a16="http://schemas.microsoft.com/office/drawing/2014/main" id="{E4CCD5F2-2718-425B-82F9-987827388962}"/>
            </a:ext>
          </a:extLst>
        </xdr:cNvPr>
        <xdr:cNvSpPr/>
      </xdr:nvSpPr>
      <xdr:spPr>
        <a:xfrm>
          <a:off x="3746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134002</xdr:rowOff>
    </xdr:from>
    <xdr:ext cx="405111" cy="259045"/>
    <xdr:sp macro="" textlink="">
      <xdr:nvSpPr>
        <xdr:cNvPr id="163" name="n_1aveValue【陸上競技場・野球場・球技場】&#10;有形固定資産減価償却率">
          <a:extLst>
            <a:ext uri="{FF2B5EF4-FFF2-40B4-BE49-F238E27FC236}">
              <a16:creationId xmlns:a16="http://schemas.microsoft.com/office/drawing/2014/main" id="{DB876079-B223-4D4E-944B-00174D26041A}"/>
            </a:ext>
          </a:extLst>
        </xdr:cNvPr>
        <xdr:cNvSpPr txBox="1"/>
      </xdr:nvSpPr>
      <xdr:spPr>
        <a:xfrm>
          <a:off x="35820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40640</xdr:rowOff>
    </xdr:from>
    <xdr:to>
      <xdr:col>15</xdr:col>
      <xdr:colOff>101600</xdr:colOff>
      <xdr:row>61</xdr:row>
      <xdr:rowOff>142240</xdr:rowOff>
    </xdr:to>
    <xdr:sp macro="" textlink="">
      <xdr:nvSpPr>
        <xdr:cNvPr id="164" name="フローチャート: 判断 163">
          <a:extLst>
            <a:ext uri="{FF2B5EF4-FFF2-40B4-BE49-F238E27FC236}">
              <a16:creationId xmlns:a16="http://schemas.microsoft.com/office/drawing/2014/main" id="{3BFDA03D-1CF3-47CE-B67F-A2D68941C2D8}"/>
            </a:ext>
          </a:extLst>
        </xdr:cNvPr>
        <xdr:cNvSpPr/>
      </xdr:nvSpPr>
      <xdr:spPr>
        <a:xfrm>
          <a:off x="2857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158767</xdr:rowOff>
    </xdr:from>
    <xdr:ext cx="405111" cy="259045"/>
    <xdr:sp macro="" textlink="">
      <xdr:nvSpPr>
        <xdr:cNvPr id="165" name="n_2aveValue【陸上競技場・野球場・球技場】&#10;有形固定資産減価償却率">
          <a:extLst>
            <a:ext uri="{FF2B5EF4-FFF2-40B4-BE49-F238E27FC236}">
              <a16:creationId xmlns:a16="http://schemas.microsoft.com/office/drawing/2014/main" id="{48D7F6C3-2C98-47BC-8B4B-1243A2C5C9F2}"/>
            </a:ext>
          </a:extLst>
        </xdr:cNvPr>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88265</xdr:rowOff>
    </xdr:from>
    <xdr:to>
      <xdr:col>10</xdr:col>
      <xdr:colOff>165100</xdr:colOff>
      <xdr:row>60</xdr:row>
      <xdr:rowOff>18415</xdr:rowOff>
    </xdr:to>
    <xdr:sp macro="" textlink="">
      <xdr:nvSpPr>
        <xdr:cNvPr id="166" name="フローチャート: 判断 165">
          <a:extLst>
            <a:ext uri="{FF2B5EF4-FFF2-40B4-BE49-F238E27FC236}">
              <a16:creationId xmlns:a16="http://schemas.microsoft.com/office/drawing/2014/main" id="{DCE3CA49-70DC-4046-8F8B-B1691D9F40E3}"/>
            </a:ext>
          </a:extLst>
        </xdr:cNvPr>
        <xdr:cNvSpPr/>
      </xdr:nvSpPr>
      <xdr:spPr>
        <a:xfrm>
          <a:off x="1968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34942</xdr:rowOff>
    </xdr:from>
    <xdr:ext cx="405111" cy="259045"/>
    <xdr:sp macro="" textlink="">
      <xdr:nvSpPr>
        <xdr:cNvPr id="167" name="n_3aveValue【陸上競技場・野球場・球技場】&#10;有形固定資産減価償却率">
          <a:extLst>
            <a:ext uri="{FF2B5EF4-FFF2-40B4-BE49-F238E27FC236}">
              <a16:creationId xmlns:a16="http://schemas.microsoft.com/office/drawing/2014/main" id="{E55AE40D-4C67-4C49-9EF0-A217ADA9633E}"/>
            </a:ext>
          </a:extLst>
        </xdr:cNvPr>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95885</xdr:rowOff>
    </xdr:from>
    <xdr:to>
      <xdr:col>6</xdr:col>
      <xdr:colOff>38100</xdr:colOff>
      <xdr:row>60</xdr:row>
      <xdr:rowOff>26035</xdr:rowOff>
    </xdr:to>
    <xdr:sp macro="" textlink="">
      <xdr:nvSpPr>
        <xdr:cNvPr id="168" name="フローチャート: 判断 167">
          <a:extLst>
            <a:ext uri="{FF2B5EF4-FFF2-40B4-BE49-F238E27FC236}">
              <a16:creationId xmlns:a16="http://schemas.microsoft.com/office/drawing/2014/main" id="{051D737E-F4B4-401A-AFA2-FF055ED2136A}"/>
            </a:ext>
          </a:extLst>
        </xdr:cNvPr>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42562</xdr:rowOff>
    </xdr:from>
    <xdr:ext cx="405111" cy="259045"/>
    <xdr:sp macro="" textlink="">
      <xdr:nvSpPr>
        <xdr:cNvPr id="169" name="n_4aveValue【陸上競技場・野球場・球技場】&#10;有形固定資産減価償却率">
          <a:extLst>
            <a:ext uri="{FF2B5EF4-FFF2-40B4-BE49-F238E27FC236}">
              <a16:creationId xmlns:a16="http://schemas.microsoft.com/office/drawing/2014/main" id="{AC70DD22-E2D6-40DC-BE6E-15D77E36B296}"/>
            </a:ext>
          </a:extLst>
        </xdr:cNvPr>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56C8864-1344-4261-AF84-2FC1F67AC8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79451F1-3738-4B6D-9A4F-A7E4340A29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9D40E1D-3B15-44C3-ABE2-E2568E889D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4548EDC4-0060-41C3-B599-380CCACBF12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2039CD23-BB1F-400C-86DE-442E7EC87A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143510</xdr:rowOff>
    </xdr:from>
    <xdr:to>
      <xdr:col>24</xdr:col>
      <xdr:colOff>114300</xdr:colOff>
      <xdr:row>64</xdr:row>
      <xdr:rowOff>73660</xdr:rowOff>
    </xdr:to>
    <xdr:sp macro="" textlink="">
      <xdr:nvSpPr>
        <xdr:cNvPr id="175" name="楕円 174">
          <a:extLst>
            <a:ext uri="{FF2B5EF4-FFF2-40B4-BE49-F238E27FC236}">
              <a16:creationId xmlns:a16="http://schemas.microsoft.com/office/drawing/2014/main" id="{508D610A-444D-4FCE-868F-09666AAAF02E}"/>
            </a:ext>
          </a:extLst>
        </xdr:cNvPr>
        <xdr:cNvSpPr/>
      </xdr:nvSpPr>
      <xdr:spPr>
        <a:xfrm>
          <a:off x="4584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63</xdr:row>
      <xdr:rowOff>58437</xdr:rowOff>
    </xdr:from>
    <xdr:ext cx="405111" cy="259045"/>
    <xdr:sp macro="" textlink="">
      <xdr:nvSpPr>
        <xdr:cNvPr id="176" name="【陸上競技場・野球場・球技場】&#10;有形固定資産減価償却率該当値テキスト">
          <a:extLst>
            <a:ext uri="{FF2B5EF4-FFF2-40B4-BE49-F238E27FC236}">
              <a16:creationId xmlns:a16="http://schemas.microsoft.com/office/drawing/2014/main" id="{6854FF36-D758-4E0C-8E37-C20360BA9DE1}"/>
            </a:ext>
          </a:extLst>
        </xdr:cNvPr>
        <xdr:cNvSpPr txBox="1"/>
      </xdr:nvSpPr>
      <xdr:spPr>
        <a:xfrm>
          <a:off x="4686300" y="1085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153035</xdr:rowOff>
    </xdr:from>
    <xdr:to>
      <xdr:col>20</xdr:col>
      <xdr:colOff>38100</xdr:colOff>
      <xdr:row>64</xdr:row>
      <xdr:rowOff>83185</xdr:rowOff>
    </xdr:to>
    <xdr:sp macro="" textlink="">
      <xdr:nvSpPr>
        <xdr:cNvPr id="177" name="楕円 176">
          <a:extLst>
            <a:ext uri="{FF2B5EF4-FFF2-40B4-BE49-F238E27FC236}">
              <a16:creationId xmlns:a16="http://schemas.microsoft.com/office/drawing/2014/main" id="{4E3A4E2E-18DB-499C-9F74-135675E26FB7}"/>
            </a:ext>
          </a:extLst>
        </xdr:cNvPr>
        <xdr:cNvSpPr/>
      </xdr:nvSpPr>
      <xdr:spPr>
        <a:xfrm>
          <a:off x="3746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22860</xdr:rowOff>
    </xdr:from>
    <xdr:to>
      <xdr:col>24</xdr:col>
      <xdr:colOff>63500</xdr:colOff>
      <xdr:row>64</xdr:row>
      <xdr:rowOff>32385</xdr:rowOff>
    </xdr:to>
    <xdr:cxnSp macro="">
      <xdr:nvCxnSpPr>
        <xdr:cNvPr id="178" name="直線コネクタ 177">
          <a:extLst>
            <a:ext uri="{FF2B5EF4-FFF2-40B4-BE49-F238E27FC236}">
              <a16:creationId xmlns:a16="http://schemas.microsoft.com/office/drawing/2014/main" id="{5D7E6EDB-E193-413A-BDBB-D1A426C2E553}"/>
            </a:ext>
          </a:extLst>
        </xdr:cNvPr>
        <xdr:cNvCxnSpPr/>
      </xdr:nvCxnSpPr>
      <xdr:spPr>
        <a:xfrm flipV="1">
          <a:off x="3797300" y="1099566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156845</xdr:rowOff>
    </xdr:from>
    <xdr:to>
      <xdr:col>15</xdr:col>
      <xdr:colOff>101600</xdr:colOff>
      <xdr:row>64</xdr:row>
      <xdr:rowOff>86995</xdr:rowOff>
    </xdr:to>
    <xdr:sp macro="" textlink="">
      <xdr:nvSpPr>
        <xdr:cNvPr id="179" name="楕円 178">
          <a:extLst>
            <a:ext uri="{FF2B5EF4-FFF2-40B4-BE49-F238E27FC236}">
              <a16:creationId xmlns:a16="http://schemas.microsoft.com/office/drawing/2014/main" id="{8ADF6BE4-4F12-414C-99BD-752D4FFE27B0}"/>
            </a:ext>
          </a:extLst>
        </xdr:cNvPr>
        <xdr:cNvSpPr/>
      </xdr:nvSpPr>
      <xdr:spPr>
        <a:xfrm>
          <a:off x="28575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32385</xdr:rowOff>
    </xdr:from>
    <xdr:to>
      <xdr:col>19</xdr:col>
      <xdr:colOff>177800</xdr:colOff>
      <xdr:row>64</xdr:row>
      <xdr:rowOff>36195</xdr:rowOff>
    </xdr:to>
    <xdr:cxnSp macro="">
      <xdr:nvCxnSpPr>
        <xdr:cNvPr id="180" name="直線コネクタ 179">
          <a:extLst>
            <a:ext uri="{FF2B5EF4-FFF2-40B4-BE49-F238E27FC236}">
              <a16:creationId xmlns:a16="http://schemas.microsoft.com/office/drawing/2014/main" id="{7D9A380A-BCEB-4418-B049-EA9323222A94}"/>
            </a:ext>
          </a:extLst>
        </xdr:cNvPr>
        <xdr:cNvCxnSpPr/>
      </xdr:nvCxnSpPr>
      <xdr:spPr>
        <a:xfrm flipV="1">
          <a:off x="2908300" y="110051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64</xdr:row>
      <xdr:rowOff>74312</xdr:rowOff>
    </xdr:from>
    <xdr:ext cx="405111" cy="259045"/>
    <xdr:sp macro="" textlink="">
      <xdr:nvSpPr>
        <xdr:cNvPr id="181" name="n_1mainValue【陸上競技場・野球場・球技場】&#10;有形固定資産減価償却率">
          <a:extLst>
            <a:ext uri="{FF2B5EF4-FFF2-40B4-BE49-F238E27FC236}">
              <a16:creationId xmlns:a16="http://schemas.microsoft.com/office/drawing/2014/main" id="{39357B25-9C23-4700-87B0-664B4DD514B8}"/>
            </a:ext>
          </a:extLst>
        </xdr:cNvPr>
        <xdr:cNvSpPr txBox="1"/>
      </xdr:nvSpPr>
      <xdr:spPr>
        <a:xfrm>
          <a:off x="35820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78122</xdr:rowOff>
    </xdr:from>
    <xdr:ext cx="405111" cy="259045"/>
    <xdr:sp macro="" textlink="">
      <xdr:nvSpPr>
        <xdr:cNvPr id="182" name="n_2mainValue【陸上競技場・野球場・球技場】&#10;有形固定資産減価償却率">
          <a:extLst>
            <a:ext uri="{FF2B5EF4-FFF2-40B4-BE49-F238E27FC236}">
              <a16:creationId xmlns:a16="http://schemas.microsoft.com/office/drawing/2014/main" id="{B4C25DC6-645D-41ED-B4D8-86602E92E7B9}"/>
            </a:ext>
          </a:extLst>
        </xdr:cNvPr>
        <xdr:cNvSpPr txBox="1"/>
      </xdr:nvSpPr>
      <xdr:spPr>
        <a:xfrm>
          <a:off x="2705744"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38B3051E-6791-4C29-B340-A5546AB5A3C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4" name="正方形/長方形 183">
          <a:extLst>
            <a:ext uri="{FF2B5EF4-FFF2-40B4-BE49-F238E27FC236}">
              <a16:creationId xmlns:a16="http://schemas.microsoft.com/office/drawing/2014/main" id="{F8F86257-98CF-478F-AA8F-417CE8E4F14F}"/>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5" name="正方形/長方形 184">
          <a:extLst>
            <a:ext uri="{FF2B5EF4-FFF2-40B4-BE49-F238E27FC236}">
              <a16:creationId xmlns:a16="http://schemas.microsoft.com/office/drawing/2014/main" id="{9DA4A975-BC5F-4CCD-8E10-B7FE31A386EE}"/>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6" name="正方形/長方形 185">
          <a:extLst>
            <a:ext uri="{FF2B5EF4-FFF2-40B4-BE49-F238E27FC236}">
              <a16:creationId xmlns:a16="http://schemas.microsoft.com/office/drawing/2014/main" id="{DE2194ED-5ED4-4C0C-BE31-9883CDBBF333}"/>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7" name="正方形/長方形 186">
          <a:extLst>
            <a:ext uri="{FF2B5EF4-FFF2-40B4-BE49-F238E27FC236}">
              <a16:creationId xmlns:a16="http://schemas.microsoft.com/office/drawing/2014/main" id="{11C85572-902A-4EC3-8F4C-A2385343980A}"/>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A0FB2E0C-F037-4D10-9575-7367591611B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C3AA0890-65B7-4FF5-BCAA-A25B5BF5C7C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691819BF-4F6B-4492-87E0-617E0F45F9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83BFA7AB-482C-4DA2-979B-FC7F3A5E3D1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2" name="テキスト ボックス 191">
          <a:extLst>
            <a:ext uri="{FF2B5EF4-FFF2-40B4-BE49-F238E27FC236}">
              <a16:creationId xmlns:a16="http://schemas.microsoft.com/office/drawing/2014/main" id="{DCBB7E9C-0848-43FB-BF7C-C7DB57512738}"/>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F0F3B7C8-5836-4BF3-83C5-91A80EB019F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4" name="テキスト ボックス 193">
          <a:extLst>
            <a:ext uri="{FF2B5EF4-FFF2-40B4-BE49-F238E27FC236}">
              <a16:creationId xmlns:a16="http://schemas.microsoft.com/office/drawing/2014/main" id="{D4BC7EE8-93CA-4B31-A037-EE433C04DAF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C1C09E74-518E-4D1C-8909-BD8BE496A02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6" name="テキスト ボックス 195">
          <a:extLst>
            <a:ext uri="{FF2B5EF4-FFF2-40B4-BE49-F238E27FC236}">
              <a16:creationId xmlns:a16="http://schemas.microsoft.com/office/drawing/2014/main" id="{7FDDCD07-DA42-4008-9A73-8F6CD89C115A}"/>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BDFB6A95-C16E-472C-99F3-1B62CE8D878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8" name="テキスト ボックス 197">
          <a:extLst>
            <a:ext uri="{FF2B5EF4-FFF2-40B4-BE49-F238E27FC236}">
              <a16:creationId xmlns:a16="http://schemas.microsoft.com/office/drawing/2014/main" id="{101BE1A6-8144-4FC2-BD07-0B8D8B26BBA7}"/>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DEE2AE7A-7FCA-41F2-B7BA-9BF54CE0B49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69A57696-2A3F-4A75-B569-CC9572D840B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陸上競技場・野球場・球技場】&#10;一人当たり面積グラフ枠">
          <a:extLst>
            <a:ext uri="{FF2B5EF4-FFF2-40B4-BE49-F238E27FC236}">
              <a16:creationId xmlns:a16="http://schemas.microsoft.com/office/drawing/2014/main" id="{7C38A3A6-DB35-4A53-A602-7D6842D1A5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75438</xdr:rowOff>
    </xdr:from>
    <xdr:to>
      <xdr:col>54</xdr:col>
      <xdr:colOff>189865</xdr:colOff>
      <xdr:row>63</xdr:row>
      <xdr:rowOff>107442</xdr:rowOff>
    </xdr:to>
    <xdr:cxnSp macro="">
      <xdr:nvCxnSpPr>
        <xdr:cNvPr id="202" name="直線コネクタ 201">
          <a:extLst>
            <a:ext uri="{FF2B5EF4-FFF2-40B4-BE49-F238E27FC236}">
              <a16:creationId xmlns:a16="http://schemas.microsoft.com/office/drawing/2014/main" id="{61ADCB93-10A1-485A-9137-58E5B8838A49}"/>
            </a:ext>
          </a:extLst>
        </xdr:cNvPr>
        <xdr:cNvCxnSpPr/>
      </xdr:nvCxnSpPr>
      <xdr:spPr>
        <a:xfrm flipV="1">
          <a:off x="10475595" y="9848088"/>
          <a:ext cx="127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3" name="【陸上競技場・野球場・球技場】&#10;一人当たり面積最小値テキスト">
          <a:extLst>
            <a:ext uri="{FF2B5EF4-FFF2-40B4-BE49-F238E27FC236}">
              <a16:creationId xmlns:a16="http://schemas.microsoft.com/office/drawing/2014/main" id="{13749A25-2DC9-453B-AAE5-D9CF7E4FB6FC}"/>
            </a:ext>
          </a:extLst>
        </xdr:cNvPr>
        <xdr:cNvSpPr txBox="1"/>
      </xdr:nvSpPr>
      <xdr:spPr>
        <a:xfrm>
          <a:off x="105283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4" name="直線コネクタ 203">
          <a:extLst>
            <a:ext uri="{FF2B5EF4-FFF2-40B4-BE49-F238E27FC236}">
              <a16:creationId xmlns:a16="http://schemas.microsoft.com/office/drawing/2014/main" id="{4C501F5A-F31D-4CFF-8013-BADDC2C4C745}"/>
            </a:ext>
          </a:extLst>
        </xdr:cNvPr>
        <xdr:cNvCxnSpPr/>
      </xdr:nvCxnSpPr>
      <xdr:spPr>
        <a:xfrm>
          <a:off x="10388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22115</xdr:rowOff>
    </xdr:from>
    <xdr:ext cx="469744" cy="259045"/>
    <xdr:sp macro="" textlink="">
      <xdr:nvSpPr>
        <xdr:cNvPr id="205" name="【陸上競技場・野球場・球技場】&#10;一人当たり面積最大値テキスト">
          <a:extLst>
            <a:ext uri="{FF2B5EF4-FFF2-40B4-BE49-F238E27FC236}">
              <a16:creationId xmlns:a16="http://schemas.microsoft.com/office/drawing/2014/main" id="{A7EA7901-0CA4-4D97-B4C1-ACFF4FB4E0B8}"/>
            </a:ext>
          </a:extLst>
        </xdr:cNvPr>
        <xdr:cNvSpPr txBox="1"/>
      </xdr:nvSpPr>
      <xdr:spPr>
        <a:xfrm>
          <a:off x="10528300" y="96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75438</xdr:rowOff>
    </xdr:from>
    <xdr:to>
      <xdr:col>55</xdr:col>
      <xdr:colOff>88900</xdr:colOff>
      <xdr:row>57</xdr:row>
      <xdr:rowOff>75438</xdr:rowOff>
    </xdr:to>
    <xdr:cxnSp macro="">
      <xdr:nvCxnSpPr>
        <xdr:cNvPr id="206" name="直線コネクタ 205">
          <a:extLst>
            <a:ext uri="{FF2B5EF4-FFF2-40B4-BE49-F238E27FC236}">
              <a16:creationId xmlns:a16="http://schemas.microsoft.com/office/drawing/2014/main" id="{C766CD88-E54A-43E8-9E85-AE80AF69E8AB}"/>
            </a:ext>
          </a:extLst>
        </xdr:cNvPr>
        <xdr:cNvCxnSpPr/>
      </xdr:nvCxnSpPr>
      <xdr:spPr>
        <a:xfrm>
          <a:off x="10388600" y="984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71645</xdr:rowOff>
    </xdr:from>
    <xdr:ext cx="469744" cy="259045"/>
    <xdr:sp macro="" textlink="">
      <xdr:nvSpPr>
        <xdr:cNvPr id="207" name="【陸上競技場・野球場・球技場】&#10;一人当たり面積平均値テキスト">
          <a:extLst>
            <a:ext uri="{FF2B5EF4-FFF2-40B4-BE49-F238E27FC236}">
              <a16:creationId xmlns:a16="http://schemas.microsoft.com/office/drawing/2014/main" id="{938A2A7C-4BEC-401A-956B-72F3AA19EE4C}"/>
            </a:ext>
          </a:extLst>
        </xdr:cNvPr>
        <xdr:cNvSpPr txBox="1"/>
      </xdr:nvSpPr>
      <xdr:spPr>
        <a:xfrm>
          <a:off x="105283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93218</xdr:rowOff>
    </xdr:from>
    <xdr:to>
      <xdr:col>55</xdr:col>
      <xdr:colOff>50800</xdr:colOff>
      <xdr:row>62</xdr:row>
      <xdr:rowOff>23368</xdr:rowOff>
    </xdr:to>
    <xdr:sp macro="" textlink="">
      <xdr:nvSpPr>
        <xdr:cNvPr id="208" name="フローチャート: 判断 207">
          <a:extLst>
            <a:ext uri="{FF2B5EF4-FFF2-40B4-BE49-F238E27FC236}">
              <a16:creationId xmlns:a16="http://schemas.microsoft.com/office/drawing/2014/main" id="{F56D4EDC-F1F0-4B86-AD25-EC1DEA4939E9}"/>
            </a:ext>
          </a:extLst>
        </xdr:cNvPr>
        <xdr:cNvSpPr/>
      </xdr:nvSpPr>
      <xdr:spPr>
        <a:xfrm>
          <a:off x="10426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09" name="フローチャート: 判断 208">
          <a:extLst>
            <a:ext uri="{FF2B5EF4-FFF2-40B4-BE49-F238E27FC236}">
              <a16:creationId xmlns:a16="http://schemas.microsoft.com/office/drawing/2014/main" id="{387EA94B-A000-4E22-B568-79F7488E4556}"/>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19067</xdr:rowOff>
    </xdr:from>
    <xdr:ext cx="469744" cy="259045"/>
    <xdr:sp macro="" textlink="">
      <xdr:nvSpPr>
        <xdr:cNvPr id="210" name="n_1aveValue【陸上競技場・野球場・球技場】&#10;一人当たり面積">
          <a:extLst>
            <a:ext uri="{FF2B5EF4-FFF2-40B4-BE49-F238E27FC236}">
              <a16:creationId xmlns:a16="http://schemas.microsoft.com/office/drawing/2014/main" id="{80D35F16-34B8-4A41-AFF6-E44387D3D4D3}"/>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93218</xdr:rowOff>
    </xdr:from>
    <xdr:to>
      <xdr:col>46</xdr:col>
      <xdr:colOff>38100</xdr:colOff>
      <xdr:row>62</xdr:row>
      <xdr:rowOff>23368</xdr:rowOff>
    </xdr:to>
    <xdr:sp macro="" textlink="">
      <xdr:nvSpPr>
        <xdr:cNvPr id="211" name="フローチャート: 判断 210">
          <a:extLst>
            <a:ext uri="{FF2B5EF4-FFF2-40B4-BE49-F238E27FC236}">
              <a16:creationId xmlns:a16="http://schemas.microsoft.com/office/drawing/2014/main" id="{F33CE917-3767-40D3-B77A-D06A0A269150}"/>
            </a:ext>
          </a:extLst>
        </xdr:cNvPr>
        <xdr:cNvSpPr/>
      </xdr:nvSpPr>
      <xdr:spPr>
        <a:xfrm>
          <a:off x="8699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14495</xdr:rowOff>
    </xdr:from>
    <xdr:ext cx="469744" cy="259045"/>
    <xdr:sp macro="" textlink="">
      <xdr:nvSpPr>
        <xdr:cNvPr id="212" name="n_2aveValue【陸上競技場・野球場・球技場】&#10;一人当たり面積">
          <a:extLst>
            <a:ext uri="{FF2B5EF4-FFF2-40B4-BE49-F238E27FC236}">
              <a16:creationId xmlns:a16="http://schemas.microsoft.com/office/drawing/2014/main" id="{3B7F5F01-9945-4007-860B-FCE9A5852B2A}"/>
            </a:ext>
          </a:extLst>
        </xdr:cNvPr>
        <xdr:cNvSpPr txBox="1"/>
      </xdr:nvSpPr>
      <xdr:spPr>
        <a:xfrm>
          <a:off x="8515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102362</xdr:rowOff>
    </xdr:from>
    <xdr:to>
      <xdr:col>41</xdr:col>
      <xdr:colOff>101600</xdr:colOff>
      <xdr:row>62</xdr:row>
      <xdr:rowOff>32512</xdr:rowOff>
    </xdr:to>
    <xdr:sp macro="" textlink="">
      <xdr:nvSpPr>
        <xdr:cNvPr id="213" name="フローチャート: 判断 212">
          <a:extLst>
            <a:ext uri="{FF2B5EF4-FFF2-40B4-BE49-F238E27FC236}">
              <a16:creationId xmlns:a16="http://schemas.microsoft.com/office/drawing/2014/main" id="{314176F2-6F35-42AF-8BAC-C90C778B9B4A}"/>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49039</xdr:rowOff>
    </xdr:from>
    <xdr:ext cx="469744" cy="259045"/>
    <xdr:sp macro="" textlink="">
      <xdr:nvSpPr>
        <xdr:cNvPr id="214" name="n_3aveValue【陸上競技場・野球場・球技場】&#10;一人当たり面積">
          <a:extLst>
            <a:ext uri="{FF2B5EF4-FFF2-40B4-BE49-F238E27FC236}">
              <a16:creationId xmlns:a16="http://schemas.microsoft.com/office/drawing/2014/main" id="{4CE7CE0B-4D42-44F9-8989-183F7565C539}"/>
            </a:ext>
          </a:extLst>
        </xdr:cNvPr>
        <xdr:cNvSpPr txBox="1"/>
      </xdr:nvSpPr>
      <xdr:spPr>
        <a:xfrm>
          <a:off x="7626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102362</xdr:rowOff>
    </xdr:from>
    <xdr:to>
      <xdr:col>36</xdr:col>
      <xdr:colOff>165100</xdr:colOff>
      <xdr:row>62</xdr:row>
      <xdr:rowOff>32512</xdr:rowOff>
    </xdr:to>
    <xdr:sp macro="" textlink="">
      <xdr:nvSpPr>
        <xdr:cNvPr id="215" name="フローチャート: 判断 214">
          <a:extLst>
            <a:ext uri="{FF2B5EF4-FFF2-40B4-BE49-F238E27FC236}">
              <a16:creationId xmlns:a16="http://schemas.microsoft.com/office/drawing/2014/main" id="{E9B76265-5203-4864-8CBE-468FABD1F4F7}"/>
            </a:ext>
          </a:extLst>
        </xdr:cNvPr>
        <xdr:cNvSpPr/>
      </xdr:nvSpPr>
      <xdr:spPr>
        <a:xfrm>
          <a:off x="6921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49039</xdr:rowOff>
    </xdr:from>
    <xdr:ext cx="469744" cy="259045"/>
    <xdr:sp macro="" textlink="">
      <xdr:nvSpPr>
        <xdr:cNvPr id="216" name="n_4aveValue【陸上競技場・野球場・球技場】&#10;一人当たり面積">
          <a:extLst>
            <a:ext uri="{FF2B5EF4-FFF2-40B4-BE49-F238E27FC236}">
              <a16:creationId xmlns:a16="http://schemas.microsoft.com/office/drawing/2014/main" id="{A76D0388-B7C5-4E8C-AA58-78B7AFB76623}"/>
            </a:ext>
          </a:extLst>
        </xdr:cNvPr>
        <xdr:cNvSpPr txBox="1"/>
      </xdr:nvSpPr>
      <xdr:spPr>
        <a:xfrm>
          <a:off x="6737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C35BE13F-A00B-4B86-8849-BB59E5308A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BCCF5587-DD24-459A-ACB9-64B9FF0C86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6C8C34F0-6F4A-4232-BA41-02B67E428C7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ADE8553B-1402-4F2F-A612-8CCC2012DAB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8F6887F-0173-45F4-92F7-50CCD864046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150368</xdr:rowOff>
    </xdr:from>
    <xdr:to>
      <xdr:col>55</xdr:col>
      <xdr:colOff>50800</xdr:colOff>
      <xdr:row>61</xdr:row>
      <xdr:rowOff>80518</xdr:rowOff>
    </xdr:to>
    <xdr:sp macro="" textlink="">
      <xdr:nvSpPr>
        <xdr:cNvPr id="222" name="楕円 221">
          <a:extLst>
            <a:ext uri="{FF2B5EF4-FFF2-40B4-BE49-F238E27FC236}">
              <a16:creationId xmlns:a16="http://schemas.microsoft.com/office/drawing/2014/main" id="{8D26EF17-98A6-4DB5-8B60-862ABD7CD8D9}"/>
            </a:ext>
          </a:extLst>
        </xdr:cNvPr>
        <xdr:cNvSpPr/>
      </xdr:nvSpPr>
      <xdr:spPr>
        <a:xfrm>
          <a:off x="104267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1795</xdr:rowOff>
    </xdr:from>
    <xdr:ext cx="469744" cy="259045"/>
    <xdr:sp macro="" textlink="">
      <xdr:nvSpPr>
        <xdr:cNvPr id="223" name="【陸上競技場・野球場・球技場】&#10;一人当たり面積該当値テキスト">
          <a:extLst>
            <a:ext uri="{FF2B5EF4-FFF2-40B4-BE49-F238E27FC236}">
              <a16:creationId xmlns:a16="http://schemas.microsoft.com/office/drawing/2014/main" id="{AA7CD015-6287-471A-8D89-6B6A36750055}"/>
            </a:ext>
          </a:extLst>
        </xdr:cNvPr>
        <xdr:cNvSpPr txBox="1"/>
      </xdr:nvSpPr>
      <xdr:spPr>
        <a:xfrm>
          <a:off x="10528300"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224" name="楕円 223">
          <a:extLst>
            <a:ext uri="{FF2B5EF4-FFF2-40B4-BE49-F238E27FC236}">
              <a16:creationId xmlns:a16="http://schemas.microsoft.com/office/drawing/2014/main" id="{64ED3403-EB09-4FFF-A9E0-11C3E23DAF37}"/>
            </a:ext>
          </a:extLst>
        </xdr:cNvPr>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29718</xdr:rowOff>
    </xdr:from>
    <xdr:to>
      <xdr:col>55</xdr:col>
      <xdr:colOff>0</xdr:colOff>
      <xdr:row>61</xdr:row>
      <xdr:rowOff>43434</xdr:rowOff>
    </xdr:to>
    <xdr:cxnSp macro="">
      <xdr:nvCxnSpPr>
        <xdr:cNvPr id="225" name="直線コネクタ 224">
          <a:extLst>
            <a:ext uri="{FF2B5EF4-FFF2-40B4-BE49-F238E27FC236}">
              <a16:creationId xmlns:a16="http://schemas.microsoft.com/office/drawing/2014/main" id="{E68632AE-999D-44D6-A54C-82540090C714}"/>
            </a:ext>
          </a:extLst>
        </xdr:cNvPr>
        <xdr:cNvCxnSpPr/>
      </xdr:nvCxnSpPr>
      <xdr:spPr>
        <a:xfrm flipV="1">
          <a:off x="9639300" y="104881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168656</xdr:rowOff>
    </xdr:from>
    <xdr:to>
      <xdr:col>46</xdr:col>
      <xdr:colOff>38100</xdr:colOff>
      <xdr:row>61</xdr:row>
      <xdr:rowOff>98806</xdr:rowOff>
    </xdr:to>
    <xdr:sp macro="" textlink="">
      <xdr:nvSpPr>
        <xdr:cNvPr id="226" name="楕円 225">
          <a:extLst>
            <a:ext uri="{FF2B5EF4-FFF2-40B4-BE49-F238E27FC236}">
              <a16:creationId xmlns:a16="http://schemas.microsoft.com/office/drawing/2014/main" id="{94A5D149-72C0-455F-93C9-70E2FAAEE58B}"/>
            </a:ext>
          </a:extLst>
        </xdr:cNvPr>
        <xdr:cNvSpPr/>
      </xdr:nvSpPr>
      <xdr:spPr>
        <a:xfrm>
          <a:off x="869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43434</xdr:rowOff>
    </xdr:from>
    <xdr:to>
      <xdr:col>50</xdr:col>
      <xdr:colOff>114300</xdr:colOff>
      <xdr:row>61</xdr:row>
      <xdr:rowOff>48006</xdr:rowOff>
    </xdr:to>
    <xdr:cxnSp macro="">
      <xdr:nvCxnSpPr>
        <xdr:cNvPr id="227" name="直線コネクタ 226">
          <a:extLst>
            <a:ext uri="{FF2B5EF4-FFF2-40B4-BE49-F238E27FC236}">
              <a16:creationId xmlns:a16="http://schemas.microsoft.com/office/drawing/2014/main" id="{4AD59D68-BBCE-46CF-8C03-159A64B4282B}"/>
            </a:ext>
          </a:extLst>
        </xdr:cNvPr>
        <xdr:cNvCxnSpPr/>
      </xdr:nvCxnSpPr>
      <xdr:spPr>
        <a:xfrm flipV="1">
          <a:off x="8750300" y="1050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110761</xdr:rowOff>
    </xdr:from>
    <xdr:ext cx="469744" cy="259045"/>
    <xdr:sp macro="" textlink="">
      <xdr:nvSpPr>
        <xdr:cNvPr id="228" name="n_1mainValue【陸上競技場・野球場・球技場】&#10;一人当たり面積">
          <a:extLst>
            <a:ext uri="{FF2B5EF4-FFF2-40B4-BE49-F238E27FC236}">
              <a16:creationId xmlns:a16="http://schemas.microsoft.com/office/drawing/2014/main" id="{DA6492EF-C504-44F3-BE4E-ADB7BADC4316}"/>
            </a:ext>
          </a:extLst>
        </xdr:cNvPr>
        <xdr:cNvSpPr txBox="1"/>
      </xdr:nvSpPr>
      <xdr:spPr>
        <a:xfrm>
          <a:off x="9391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115333</xdr:rowOff>
    </xdr:from>
    <xdr:ext cx="469744" cy="259045"/>
    <xdr:sp macro="" textlink="">
      <xdr:nvSpPr>
        <xdr:cNvPr id="229" name="n_2mainValue【陸上競技場・野球場・球技場】&#10;一人当たり面積">
          <a:extLst>
            <a:ext uri="{FF2B5EF4-FFF2-40B4-BE49-F238E27FC236}">
              <a16:creationId xmlns:a16="http://schemas.microsoft.com/office/drawing/2014/main" id="{347FF142-9CEA-4B6A-AB24-7534A301B988}"/>
            </a:ext>
          </a:extLst>
        </xdr:cNvPr>
        <xdr:cNvSpPr txBox="1"/>
      </xdr:nvSpPr>
      <xdr:spPr>
        <a:xfrm>
          <a:off x="8515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1CB3A7E3-569C-459C-939C-3676787C54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a:extLst>
            <a:ext uri="{FF2B5EF4-FFF2-40B4-BE49-F238E27FC236}">
              <a16:creationId xmlns:a16="http://schemas.microsoft.com/office/drawing/2014/main" id="{62587C57-FD83-4995-863C-9A971A5875C8}"/>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a:extLst>
            <a:ext uri="{FF2B5EF4-FFF2-40B4-BE49-F238E27FC236}">
              <a16:creationId xmlns:a16="http://schemas.microsoft.com/office/drawing/2014/main" id="{B8970D70-60CA-48F5-9A69-C0207523ACDF}"/>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a:extLst>
            <a:ext uri="{FF2B5EF4-FFF2-40B4-BE49-F238E27FC236}">
              <a16:creationId xmlns:a16="http://schemas.microsoft.com/office/drawing/2014/main" id="{C0C6C1C3-98AB-45F9-9F06-3D097F15F144}"/>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a:extLst>
            <a:ext uri="{FF2B5EF4-FFF2-40B4-BE49-F238E27FC236}">
              <a16:creationId xmlns:a16="http://schemas.microsoft.com/office/drawing/2014/main" id="{1FF85571-1C9E-4545-B86E-6743CF204920}"/>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7C44952C-0F2B-4ECB-9820-962B430586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9C8192AB-88B0-47F5-84E1-2ADFF76EC9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25E0C700-A60A-43BD-9C5A-E9826509E9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1A836F1D-6D28-4F70-A25B-CA638530CD4C}"/>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9" name="直線コネクタ 238">
          <a:extLst>
            <a:ext uri="{FF2B5EF4-FFF2-40B4-BE49-F238E27FC236}">
              <a16:creationId xmlns:a16="http://schemas.microsoft.com/office/drawing/2014/main" id="{C390D7A2-DE56-4CB5-83E8-775E51F48CC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0" name="テキスト ボックス 239">
          <a:extLst>
            <a:ext uri="{FF2B5EF4-FFF2-40B4-BE49-F238E27FC236}">
              <a16:creationId xmlns:a16="http://schemas.microsoft.com/office/drawing/2014/main" id="{09D36C02-ABA6-4D3A-959F-D1248582305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1" name="直線コネクタ 240">
          <a:extLst>
            <a:ext uri="{FF2B5EF4-FFF2-40B4-BE49-F238E27FC236}">
              <a16:creationId xmlns:a16="http://schemas.microsoft.com/office/drawing/2014/main" id="{F97DDDDC-B988-4E23-8476-B6BFA5729EF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2" name="テキスト ボックス 241">
          <a:extLst>
            <a:ext uri="{FF2B5EF4-FFF2-40B4-BE49-F238E27FC236}">
              <a16:creationId xmlns:a16="http://schemas.microsoft.com/office/drawing/2014/main" id="{15CE8999-CB4A-465C-A1C3-7948D5E0E2E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3" name="直線コネクタ 242">
          <a:extLst>
            <a:ext uri="{FF2B5EF4-FFF2-40B4-BE49-F238E27FC236}">
              <a16:creationId xmlns:a16="http://schemas.microsoft.com/office/drawing/2014/main" id="{1483DB54-9184-4023-8C5C-74420683DD4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4" name="テキスト ボックス 243">
          <a:extLst>
            <a:ext uri="{FF2B5EF4-FFF2-40B4-BE49-F238E27FC236}">
              <a16:creationId xmlns:a16="http://schemas.microsoft.com/office/drawing/2014/main" id="{46946490-5587-4543-A232-F889337083F8}"/>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5" name="直線コネクタ 244">
          <a:extLst>
            <a:ext uri="{FF2B5EF4-FFF2-40B4-BE49-F238E27FC236}">
              <a16:creationId xmlns:a16="http://schemas.microsoft.com/office/drawing/2014/main" id="{3519AAC3-B51D-4336-9468-5E544AE1BCB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6" name="テキスト ボックス 245">
          <a:extLst>
            <a:ext uri="{FF2B5EF4-FFF2-40B4-BE49-F238E27FC236}">
              <a16:creationId xmlns:a16="http://schemas.microsoft.com/office/drawing/2014/main" id="{F85DD171-72A7-4C09-989C-E6CAFDC00D6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a:extLst>
            <a:ext uri="{FF2B5EF4-FFF2-40B4-BE49-F238E27FC236}">
              <a16:creationId xmlns:a16="http://schemas.microsoft.com/office/drawing/2014/main" id="{4466D1F7-5F1A-4BB7-BF21-068DF323BD1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a:extLst>
            <a:ext uri="{FF2B5EF4-FFF2-40B4-BE49-F238E27FC236}">
              <a16:creationId xmlns:a16="http://schemas.microsoft.com/office/drawing/2014/main" id="{5C76C8ED-D78C-414F-AF01-158D7DDDD4C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県民会館】&#10;有形固定資産減価償却率グラフ枠">
          <a:extLst>
            <a:ext uri="{FF2B5EF4-FFF2-40B4-BE49-F238E27FC236}">
              <a16:creationId xmlns:a16="http://schemas.microsoft.com/office/drawing/2014/main" id="{D99A25D3-B49B-4BB3-8325-5EC2D4A1B3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122682</xdr:rowOff>
    </xdr:from>
    <xdr:to>
      <xdr:col>24</xdr:col>
      <xdr:colOff>62865</xdr:colOff>
      <xdr:row>86</xdr:row>
      <xdr:rowOff>111252</xdr:rowOff>
    </xdr:to>
    <xdr:cxnSp macro="">
      <xdr:nvCxnSpPr>
        <xdr:cNvPr id="250" name="直線コネクタ 249">
          <a:extLst>
            <a:ext uri="{FF2B5EF4-FFF2-40B4-BE49-F238E27FC236}">
              <a16:creationId xmlns:a16="http://schemas.microsoft.com/office/drawing/2014/main" id="{F93229B0-4CF2-4CE8-96EB-4D38C8CF3C4E}"/>
            </a:ext>
          </a:extLst>
        </xdr:cNvPr>
        <xdr:cNvCxnSpPr/>
      </xdr:nvCxnSpPr>
      <xdr:spPr>
        <a:xfrm flipV="1">
          <a:off x="4633595" y="13667232"/>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115079</xdr:rowOff>
    </xdr:from>
    <xdr:ext cx="405111" cy="259045"/>
    <xdr:sp macro="" textlink="">
      <xdr:nvSpPr>
        <xdr:cNvPr id="251" name="【県民会館】&#10;有形固定資産減価償却率最小値テキスト">
          <a:extLst>
            <a:ext uri="{FF2B5EF4-FFF2-40B4-BE49-F238E27FC236}">
              <a16:creationId xmlns:a16="http://schemas.microsoft.com/office/drawing/2014/main" id="{09C45E53-0EFE-47B8-BAE4-B95C3FFBF6DD}"/>
            </a:ext>
          </a:extLst>
        </xdr:cNvPr>
        <xdr:cNvSpPr txBox="1"/>
      </xdr:nvSpPr>
      <xdr:spPr>
        <a:xfrm>
          <a:off x="4686300" y="1485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111252</xdr:rowOff>
    </xdr:from>
    <xdr:to>
      <xdr:col>24</xdr:col>
      <xdr:colOff>152400</xdr:colOff>
      <xdr:row>86</xdr:row>
      <xdr:rowOff>111252</xdr:rowOff>
    </xdr:to>
    <xdr:cxnSp macro="">
      <xdr:nvCxnSpPr>
        <xdr:cNvPr id="252" name="直線コネクタ 251">
          <a:extLst>
            <a:ext uri="{FF2B5EF4-FFF2-40B4-BE49-F238E27FC236}">
              <a16:creationId xmlns:a16="http://schemas.microsoft.com/office/drawing/2014/main" id="{4591307A-7B56-47AA-A74D-4458C0EB6B7E}"/>
            </a:ext>
          </a:extLst>
        </xdr:cNvPr>
        <xdr:cNvCxnSpPr/>
      </xdr:nvCxnSpPr>
      <xdr:spPr>
        <a:xfrm>
          <a:off x="4546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69359</xdr:rowOff>
    </xdr:from>
    <xdr:ext cx="405111" cy="259045"/>
    <xdr:sp macro="" textlink="">
      <xdr:nvSpPr>
        <xdr:cNvPr id="253" name="【県民会館】&#10;有形固定資産減価償却率最大値テキスト">
          <a:extLst>
            <a:ext uri="{FF2B5EF4-FFF2-40B4-BE49-F238E27FC236}">
              <a16:creationId xmlns:a16="http://schemas.microsoft.com/office/drawing/2014/main" id="{9CFECA77-9815-4C13-85D7-531B0C42F860}"/>
            </a:ext>
          </a:extLst>
        </xdr:cNvPr>
        <xdr:cNvSpPr txBox="1"/>
      </xdr:nvSpPr>
      <xdr:spPr>
        <a:xfrm>
          <a:off x="4686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122682</xdr:rowOff>
    </xdr:from>
    <xdr:to>
      <xdr:col>24</xdr:col>
      <xdr:colOff>152400</xdr:colOff>
      <xdr:row>79</xdr:row>
      <xdr:rowOff>122682</xdr:rowOff>
    </xdr:to>
    <xdr:cxnSp macro="">
      <xdr:nvCxnSpPr>
        <xdr:cNvPr id="254" name="直線コネクタ 253">
          <a:extLst>
            <a:ext uri="{FF2B5EF4-FFF2-40B4-BE49-F238E27FC236}">
              <a16:creationId xmlns:a16="http://schemas.microsoft.com/office/drawing/2014/main" id="{FC734360-6556-41E7-90FE-3E5122E68577}"/>
            </a:ext>
          </a:extLst>
        </xdr:cNvPr>
        <xdr:cNvCxnSpPr/>
      </xdr:nvCxnSpPr>
      <xdr:spPr>
        <a:xfrm>
          <a:off x="4546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166895</xdr:rowOff>
    </xdr:from>
    <xdr:ext cx="405111" cy="259045"/>
    <xdr:sp macro="" textlink="">
      <xdr:nvSpPr>
        <xdr:cNvPr id="255" name="【県民会館】&#10;有形固定資産減価償却率平均値テキスト">
          <a:extLst>
            <a:ext uri="{FF2B5EF4-FFF2-40B4-BE49-F238E27FC236}">
              <a16:creationId xmlns:a16="http://schemas.microsoft.com/office/drawing/2014/main" id="{78890A13-1D16-4B81-BB86-2647160FE767}"/>
            </a:ext>
          </a:extLst>
        </xdr:cNvPr>
        <xdr:cNvSpPr txBox="1"/>
      </xdr:nvSpPr>
      <xdr:spPr>
        <a:xfrm>
          <a:off x="46863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56" name="フローチャート: 判断 255">
          <a:extLst>
            <a:ext uri="{FF2B5EF4-FFF2-40B4-BE49-F238E27FC236}">
              <a16:creationId xmlns:a16="http://schemas.microsoft.com/office/drawing/2014/main" id="{70CBB14C-7B22-42C1-B481-D7BACBF9032F}"/>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87885</xdr:rowOff>
    </xdr:from>
    <xdr:to>
      <xdr:col>20</xdr:col>
      <xdr:colOff>38100</xdr:colOff>
      <xdr:row>83</xdr:row>
      <xdr:rowOff>18035</xdr:rowOff>
    </xdr:to>
    <xdr:sp macro="" textlink="">
      <xdr:nvSpPr>
        <xdr:cNvPr id="257" name="フローチャート: 判断 256">
          <a:extLst>
            <a:ext uri="{FF2B5EF4-FFF2-40B4-BE49-F238E27FC236}">
              <a16:creationId xmlns:a16="http://schemas.microsoft.com/office/drawing/2014/main" id="{B385593E-4B4F-4444-881D-3CB615356595}"/>
            </a:ext>
          </a:extLst>
        </xdr:cNvPr>
        <xdr:cNvSpPr/>
      </xdr:nvSpPr>
      <xdr:spPr>
        <a:xfrm>
          <a:off x="3746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9162</xdr:rowOff>
    </xdr:from>
    <xdr:ext cx="405111" cy="259045"/>
    <xdr:sp macro="" textlink="">
      <xdr:nvSpPr>
        <xdr:cNvPr id="258" name="n_1aveValue【県民会館】&#10;有形固定資産減価償却率">
          <a:extLst>
            <a:ext uri="{FF2B5EF4-FFF2-40B4-BE49-F238E27FC236}">
              <a16:creationId xmlns:a16="http://schemas.microsoft.com/office/drawing/2014/main" id="{80016208-93EF-4D48-A2FA-45B5679CA11D}"/>
            </a:ext>
          </a:extLst>
        </xdr:cNvPr>
        <xdr:cNvSpPr txBox="1"/>
      </xdr:nvSpPr>
      <xdr:spPr>
        <a:xfrm>
          <a:off x="3582044"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124461</xdr:rowOff>
    </xdr:from>
    <xdr:to>
      <xdr:col>15</xdr:col>
      <xdr:colOff>101600</xdr:colOff>
      <xdr:row>83</xdr:row>
      <xdr:rowOff>54611</xdr:rowOff>
    </xdr:to>
    <xdr:sp macro="" textlink="">
      <xdr:nvSpPr>
        <xdr:cNvPr id="259" name="フローチャート: 判断 258">
          <a:extLst>
            <a:ext uri="{FF2B5EF4-FFF2-40B4-BE49-F238E27FC236}">
              <a16:creationId xmlns:a16="http://schemas.microsoft.com/office/drawing/2014/main" id="{41F1E069-4E3B-4266-B0E9-2B4023F431AD}"/>
            </a:ext>
          </a:extLst>
        </xdr:cNvPr>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45738</xdr:rowOff>
    </xdr:from>
    <xdr:ext cx="405111" cy="259045"/>
    <xdr:sp macro="" textlink="">
      <xdr:nvSpPr>
        <xdr:cNvPr id="260" name="n_2aveValue【県民会館】&#10;有形固定資産減価償却率">
          <a:extLst>
            <a:ext uri="{FF2B5EF4-FFF2-40B4-BE49-F238E27FC236}">
              <a16:creationId xmlns:a16="http://schemas.microsoft.com/office/drawing/2014/main" id="{1413A901-9522-4A40-9D17-FF6C8ECE8685}"/>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51308</xdr:rowOff>
    </xdr:from>
    <xdr:to>
      <xdr:col>10</xdr:col>
      <xdr:colOff>165100</xdr:colOff>
      <xdr:row>82</xdr:row>
      <xdr:rowOff>152908</xdr:rowOff>
    </xdr:to>
    <xdr:sp macro="" textlink="">
      <xdr:nvSpPr>
        <xdr:cNvPr id="261" name="フローチャート: 判断 260">
          <a:extLst>
            <a:ext uri="{FF2B5EF4-FFF2-40B4-BE49-F238E27FC236}">
              <a16:creationId xmlns:a16="http://schemas.microsoft.com/office/drawing/2014/main" id="{97254A86-D139-4266-806C-134EA95314EB}"/>
            </a:ext>
          </a:extLst>
        </xdr:cNvPr>
        <xdr:cNvSpPr/>
      </xdr:nvSpPr>
      <xdr:spPr>
        <a:xfrm>
          <a:off x="1968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169435</xdr:rowOff>
    </xdr:from>
    <xdr:ext cx="405111" cy="259045"/>
    <xdr:sp macro="" textlink="">
      <xdr:nvSpPr>
        <xdr:cNvPr id="262" name="n_3aveValue【県民会館】&#10;有形固定資産減価償却率">
          <a:extLst>
            <a:ext uri="{FF2B5EF4-FFF2-40B4-BE49-F238E27FC236}">
              <a16:creationId xmlns:a16="http://schemas.microsoft.com/office/drawing/2014/main" id="{9AE0A986-F66A-4EB7-A90F-D9C3002002C7}"/>
            </a:ext>
          </a:extLst>
        </xdr:cNvPr>
        <xdr:cNvSpPr txBox="1"/>
      </xdr:nvSpPr>
      <xdr:spPr>
        <a:xfrm>
          <a:off x="1816744"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131318</xdr:rowOff>
    </xdr:from>
    <xdr:to>
      <xdr:col>6</xdr:col>
      <xdr:colOff>38100</xdr:colOff>
      <xdr:row>82</xdr:row>
      <xdr:rowOff>61468</xdr:rowOff>
    </xdr:to>
    <xdr:sp macro="" textlink="">
      <xdr:nvSpPr>
        <xdr:cNvPr id="263" name="フローチャート: 判断 262">
          <a:extLst>
            <a:ext uri="{FF2B5EF4-FFF2-40B4-BE49-F238E27FC236}">
              <a16:creationId xmlns:a16="http://schemas.microsoft.com/office/drawing/2014/main" id="{39AD0BB4-B23E-4FFE-8144-B9F775C4801A}"/>
            </a:ext>
          </a:extLst>
        </xdr:cNvPr>
        <xdr:cNvSpPr/>
      </xdr:nvSpPr>
      <xdr:spPr>
        <a:xfrm>
          <a:off x="107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80</xdr:row>
      <xdr:rowOff>77995</xdr:rowOff>
    </xdr:from>
    <xdr:ext cx="405111" cy="259045"/>
    <xdr:sp macro="" textlink="">
      <xdr:nvSpPr>
        <xdr:cNvPr id="264" name="n_4aveValue【県民会館】&#10;有形固定資産減価償却率">
          <a:extLst>
            <a:ext uri="{FF2B5EF4-FFF2-40B4-BE49-F238E27FC236}">
              <a16:creationId xmlns:a16="http://schemas.microsoft.com/office/drawing/2014/main" id="{1587A096-EF89-4972-9B30-D71AD952D7DC}"/>
            </a:ext>
          </a:extLst>
        </xdr:cNvPr>
        <xdr:cNvSpPr txBox="1"/>
      </xdr:nvSpPr>
      <xdr:spPr>
        <a:xfrm>
          <a:off x="927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BFF07C7-0065-4680-B307-E4339D26C1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CF088F11-FEC8-48C0-9D04-ECEDA49347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DEF4BDAB-47AD-4D18-90B0-E8250DD7845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EACA9686-7684-4C54-BB10-1DE393037A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F26B988C-8634-43AD-8960-3F340C8DE0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71882</xdr:rowOff>
    </xdr:from>
    <xdr:to>
      <xdr:col>24</xdr:col>
      <xdr:colOff>114300</xdr:colOff>
      <xdr:row>80</xdr:row>
      <xdr:rowOff>2032</xdr:rowOff>
    </xdr:to>
    <xdr:sp macro="" textlink="">
      <xdr:nvSpPr>
        <xdr:cNvPr id="270" name="楕円 269">
          <a:extLst>
            <a:ext uri="{FF2B5EF4-FFF2-40B4-BE49-F238E27FC236}">
              <a16:creationId xmlns:a16="http://schemas.microsoft.com/office/drawing/2014/main" id="{74388BEC-1B3A-4A19-8591-58CB4143E8D9}"/>
            </a:ext>
          </a:extLst>
        </xdr:cNvPr>
        <xdr:cNvSpPr/>
      </xdr:nvSpPr>
      <xdr:spPr>
        <a:xfrm>
          <a:off x="45847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24909</xdr:rowOff>
    </xdr:from>
    <xdr:ext cx="405111" cy="259045"/>
    <xdr:sp macro="" textlink="">
      <xdr:nvSpPr>
        <xdr:cNvPr id="271" name="【県民会館】&#10;有形固定資産減価償却率該当値テキスト">
          <a:extLst>
            <a:ext uri="{FF2B5EF4-FFF2-40B4-BE49-F238E27FC236}">
              <a16:creationId xmlns:a16="http://schemas.microsoft.com/office/drawing/2014/main" id="{25339AE7-21B0-425B-B0A3-839B621D5497}"/>
            </a:ext>
          </a:extLst>
        </xdr:cNvPr>
        <xdr:cNvSpPr txBox="1"/>
      </xdr:nvSpPr>
      <xdr:spPr>
        <a:xfrm>
          <a:off x="4686300" y="1356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76454</xdr:rowOff>
    </xdr:from>
    <xdr:to>
      <xdr:col>20</xdr:col>
      <xdr:colOff>38100</xdr:colOff>
      <xdr:row>80</xdr:row>
      <xdr:rowOff>6604</xdr:rowOff>
    </xdr:to>
    <xdr:sp macro="" textlink="">
      <xdr:nvSpPr>
        <xdr:cNvPr id="272" name="楕円 271">
          <a:extLst>
            <a:ext uri="{FF2B5EF4-FFF2-40B4-BE49-F238E27FC236}">
              <a16:creationId xmlns:a16="http://schemas.microsoft.com/office/drawing/2014/main" id="{C6A3D071-0C61-46C2-BDB6-6C723C4D4FA1}"/>
            </a:ext>
          </a:extLst>
        </xdr:cNvPr>
        <xdr:cNvSpPr/>
      </xdr:nvSpPr>
      <xdr:spPr>
        <a:xfrm>
          <a:off x="3746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122682</xdr:rowOff>
    </xdr:from>
    <xdr:to>
      <xdr:col>24</xdr:col>
      <xdr:colOff>63500</xdr:colOff>
      <xdr:row>79</xdr:row>
      <xdr:rowOff>127254</xdr:rowOff>
    </xdr:to>
    <xdr:cxnSp macro="">
      <xdr:nvCxnSpPr>
        <xdr:cNvPr id="273" name="直線コネクタ 272">
          <a:extLst>
            <a:ext uri="{FF2B5EF4-FFF2-40B4-BE49-F238E27FC236}">
              <a16:creationId xmlns:a16="http://schemas.microsoft.com/office/drawing/2014/main" id="{6185533B-AC36-4ADF-B2CB-56153723A380}"/>
            </a:ext>
          </a:extLst>
        </xdr:cNvPr>
        <xdr:cNvCxnSpPr/>
      </xdr:nvCxnSpPr>
      <xdr:spPr>
        <a:xfrm flipV="1">
          <a:off x="3797300" y="13667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12446</xdr:rowOff>
    </xdr:from>
    <xdr:to>
      <xdr:col>15</xdr:col>
      <xdr:colOff>101600</xdr:colOff>
      <xdr:row>79</xdr:row>
      <xdr:rowOff>114046</xdr:rowOff>
    </xdr:to>
    <xdr:sp macro="" textlink="">
      <xdr:nvSpPr>
        <xdr:cNvPr id="274" name="楕円 273">
          <a:extLst>
            <a:ext uri="{FF2B5EF4-FFF2-40B4-BE49-F238E27FC236}">
              <a16:creationId xmlns:a16="http://schemas.microsoft.com/office/drawing/2014/main" id="{7030ABA2-FA02-4679-A166-D57330B48FF2}"/>
            </a:ext>
          </a:extLst>
        </xdr:cNvPr>
        <xdr:cNvSpPr/>
      </xdr:nvSpPr>
      <xdr:spPr>
        <a:xfrm>
          <a:off x="2857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63246</xdr:rowOff>
    </xdr:from>
    <xdr:to>
      <xdr:col>19</xdr:col>
      <xdr:colOff>177800</xdr:colOff>
      <xdr:row>79</xdr:row>
      <xdr:rowOff>127254</xdr:rowOff>
    </xdr:to>
    <xdr:cxnSp macro="">
      <xdr:nvCxnSpPr>
        <xdr:cNvPr id="275" name="直線コネクタ 274">
          <a:extLst>
            <a:ext uri="{FF2B5EF4-FFF2-40B4-BE49-F238E27FC236}">
              <a16:creationId xmlns:a16="http://schemas.microsoft.com/office/drawing/2014/main" id="{8C593A7B-A542-4AB0-A46B-CA4630AF3167}"/>
            </a:ext>
          </a:extLst>
        </xdr:cNvPr>
        <xdr:cNvCxnSpPr/>
      </xdr:nvCxnSpPr>
      <xdr:spPr>
        <a:xfrm>
          <a:off x="2908300" y="13607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23131</xdr:rowOff>
    </xdr:from>
    <xdr:ext cx="405111" cy="259045"/>
    <xdr:sp macro="" textlink="">
      <xdr:nvSpPr>
        <xdr:cNvPr id="276" name="n_1mainValue【県民会館】&#10;有形固定資産減価償却率">
          <a:extLst>
            <a:ext uri="{FF2B5EF4-FFF2-40B4-BE49-F238E27FC236}">
              <a16:creationId xmlns:a16="http://schemas.microsoft.com/office/drawing/2014/main" id="{90307801-E74E-4533-9207-91AFD9092587}"/>
            </a:ext>
          </a:extLst>
        </xdr:cNvPr>
        <xdr:cNvSpPr txBox="1"/>
      </xdr:nvSpPr>
      <xdr:spPr>
        <a:xfrm>
          <a:off x="35820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130573</xdr:rowOff>
    </xdr:from>
    <xdr:ext cx="405111" cy="259045"/>
    <xdr:sp macro="" textlink="">
      <xdr:nvSpPr>
        <xdr:cNvPr id="277" name="n_2mainValue【県民会館】&#10;有形固定資産減価償却率">
          <a:extLst>
            <a:ext uri="{FF2B5EF4-FFF2-40B4-BE49-F238E27FC236}">
              <a16:creationId xmlns:a16="http://schemas.microsoft.com/office/drawing/2014/main" id="{7D90AA71-6FC7-41A1-A7B3-83A6D98A9844}"/>
            </a:ext>
          </a:extLst>
        </xdr:cNvPr>
        <xdr:cNvSpPr txBox="1"/>
      </xdr:nvSpPr>
      <xdr:spPr>
        <a:xfrm>
          <a:off x="27057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D9536916-0390-4FC0-8E76-2A06F1A77B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79" name="正方形/長方形 278">
          <a:extLst>
            <a:ext uri="{FF2B5EF4-FFF2-40B4-BE49-F238E27FC236}">
              <a16:creationId xmlns:a16="http://schemas.microsoft.com/office/drawing/2014/main" id="{0298BC90-C92F-4267-B40F-7CB60A504D3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0" name="正方形/長方形 279">
          <a:extLst>
            <a:ext uri="{FF2B5EF4-FFF2-40B4-BE49-F238E27FC236}">
              <a16:creationId xmlns:a16="http://schemas.microsoft.com/office/drawing/2014/main" id="{8560D232-280D-43AC-A596-228BAA4AF0EE}"/>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1" name="正方形/長方形 280">
          <a:extLst>
            <a:ext uri="{FF2B5EF4-FFF2-40B4-BE49-F238E27FC236}">
              <a16:creationId xmlns:a16="http://schemas.microsoft.com/office/drawing/2014/main" id="{97947D5A-4B2F-4D30-9165-6C1DC36EF8E1}"/>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2" name="正方形/長方形 281">
          <a:extLst>
            <a:ext uri="{FF2B5EF4-FFF2-40B4-BE49-F238E27FC236}">
              <a16:creationId xmlns:a16="http://schemas.microsoft.com/office/drawing/2014/main" id="{9F9C1DF1-8AC8-4D32-9D69-029DA0F86A4A}"/>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3" name="正方形/長方形 282">
          <a:extLst>
            <a:ext uri="{FF2B5EF4-FFF2-40B4-BE49-F238E27FC236}">
              <a16:creationId xmlns:a16="http://schemas.microsoft.com/office/drawing/2014/main" id="{5CF9327A-B998-456D-A048-8445F8DF243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4" name="テキスト ボックス 283">
          <a:extLst>
            <a:ext uri="{FF2B5EF4-FFF2-40B4-BE49-F238E27FC236}">
              <a16:creationId xmlns:a16="http://schemas.microsoft.com/office/drawing/2014/main" id="{C2280524-D5EC-4E53-A99B-40BBDFB0B9E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5" name="直線コネクタ 284">
          <a:extLst>
            <a:ext uri="{FF2B5EF4-FFF2-40B4-BE49-F238E27FC236}">
              <a16:creationId xmlns:a16="http://schemas.microsoft.com/office/drawing/2014/main" id="{54C3D0FC-B627-4A68-ACA5-F0CAD23A8C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6" name="直線コネクタ 285">
          <a:extLst>
            <a:ext uri="{FF2B5EF4-FFF2-40B4-BE49-F238E27FC236}">
              <a16:creationId xmlns:a16="http://schemas.microsoft.com/office/drawing/2014/main" id="{67E84FEA-CFD2-4D8F-8F4B-AFADEA203BC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7" name="テキスト ボックス 286">
          <a:extLst>
            <a:ext uri="{FF2B5EF4-FFF2-40B4-BE49-F238E27FC236}">
              <a16:creationId xmlns:a16="http://schemas.microsoft.com/office/drawing/2014/main" id="{EBA4F47E-BFBE-45DF-9438-6CE2D455A6F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8" name="直線コネクタ 287">
          <a:extLst>
            <a:ext uri="{FF2B5EF4-FFF2-40B4-BE49-F238E27FC236}">
              <a16:creationId xmlns:a16="http://schemas.microsoft.com/office/drawing/2014/main" id="{050F7BF9-BD18-4E85-8B98-EB3EA81119E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9" name="テキスト ボックス 288">
          <a:extLst>
            <a:ext uri="{FF2B5EF4-FFF2-40B4-BE49-F238E27FC236}">
              <a16:creationId xmlns:a16="http://schemas.microsoft.com/office/drawing/2014/main" id="{F28A44F3-2D25-44AD-A885-6FBA294C857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0" name="直線コネクタ 289">
          <a:extLst>
            <a:ext uri="{FF2B5EF4-FFF2-40B4-BE49-F238E27FC236}">
              <a16:creationId xmlns:a16="http://schemas.microsoft.com/office/drawing/2014/main" id="{2C69B5A8-3FCE-4706-964A-20CB356DA31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1" name="テキスト ボックス 290">
          <a:extLst>
            <a:ext uri="{FF2B5EF4-FFF2-40B4-BE49-F238E27FC236}">
              <a16:creationId xmlns:a16="http://schemas.microsoft.com/office/drawing/2014/main" id="{06B2C42B-1664-4EB0-9B21-8E72434168A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2" name="直線コネクタ 291">
          <a:extLst>
            <a:ext uri="{FF2B5EF4-FFF2-40B4-BE49-F238E27FC236}">
              <a16:creationId xmlns:a16="http://schemas.microsoft.com/office/drawing/2014/main" id="{3783CB94-705A-46E7-B03C-003061FA58D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3" name="テキスト ボックス 292">
          <a:extLst>
            <a:ext uri="{FF2B5EF4-FFF2-40B4-BE49-F238E27FC236}">
              <a16:creationId xmlns:a16="http://schemas.microsoft.com/office/drawing/2014/main" id="{34C5CE00-F03D-4FC5-8018-01931DDD001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4" name="直線コネクタ 293">
          <a:extLst>
            <a:ext uri="{FF2B5EF4-FFF2-40B4-BE49-F238E27FC236}">
              <a16:creationId xmlns:a16="http://schemas.microsoft.com/office/drawing/2014/main" id="{4DAD3D1E-7168-4229-B26F-1D5FFA60B04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5" name="テキスト ボックス 294">
          <a:extLst>
            <a:ext uri="{FF2B5EF4-FFF2-40B4-BE49-F238E27FC236}">
              <a16:creationId xmlns:a16="http://schemas.microsoft.com/office/drawing/2014/main" id="{025BC720-A1FE-45B3-B6DF-97734B4802A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6" name="直線コネクタ 295">
          <a:extLst>
            <a:ext uri="{FF2B5EF4-FFF2-40B4-BE49-F238E27FC236}">
              <a16:creationId xmlns:a16="http://schemas.microsoft.com/office/drawing/2014/main" id="{A5CD3CAD-4758-4837-9D93-88EDD943451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7" name="テキスト ボックス 296">
          <a:extLst>
            <a:ext uri="{FF2B5EF4-FFF2-40B4-BE49-F238E27FC236}">
              <a16:creationId xmlns:a16="http://schemas.microsoft.com/office/drawing/2014/main" id="{0CFD3E6C-014D-42EA-8A1F-8715A3ACCEC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C536BC46-2DD4-40DC-B0AB-0D76F3EADB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83AC1637-BB1C-4CA4-8D87-27671E2C2E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県民会館】&#10;一人当たり面積グラフ枠">
          <a:extLst>
            <a:ext uri="{FF2B5EF4-FFF2-40B4-BE49-F238E27FC236}">
              <a16:creationId xmlns:a16="http://schemas.microsoft.com/office/drawing/2014/main" id="{E9C22564-5D97-4E2E-A4CC-0971033748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70757</xdr:rowOff>
    </xdr:from>
    <xdr:to>
      <xdr:col>54</xdr:col>
      <xdr:colOff>189865</xdr:colOff>
      <xdr:row>86</xdr:row>
      <xdr:rowOff>103414</xdr:rowOff>
    </xdr:to>
    <xdr:cxnSp macro="">
      <xdr:nvCxnSpPr>
        <xdr:cNvPr id="301" name="直線コネクタ 300">
          <a:extLst>
            <a:ext uri="{FF2B5EF4-FFF2-40B4-BE49-F238E27FC236}">
              <a16:creationId xmlns:a16="http://schemas.microsoft.com/office/drawing/2014/main" id="{9E358C20-FD91-43F1-B008-70289D0798F9}"/>
            </a:ext>
          </a:extLst>
        </xdr:cNvPr>
        <xdr:cNvCxnSpPr/>
      </xdr:nvCxnSpPr>
      <xdr:spPr>
        <a:xfrm flipV="1">
          <a:off x="10475595" y="13443857"/>
          <a:ext cx="127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107241</xdr:rowOff>
    </xdr:from>
    <xdr:ext cx="469744" cy="259045"/>
    <xdr:sp macro="" textlink="">
      <xdr:nvSpPr>
        <xdr:cNvPr id="302" name="【県民会館】&#10;一人当たり面積最小値テキスト">
          <a:extLst>
            <a:ext uri="{FF2B5EF4-FFF2-40B4-BE49-F238E27FC236}">
              <a16:creationId xmlns:a16="http://schemas.microsoft.com/office/drawing/2014/main" id="{C68015B6-44BE-493E-A184-8BB42F2CD490}"/>
            </a:ext>
          </a:extLst>
        </xdr:cNvPr>
        <xdr:cNvSpPr txBox="1"/>
      </xdr:nvSpPr>
      <xdr:spPr>
        <a:xfrm>
          <a:off x="10528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103414</xdr:rowOff>
    </xdr:from>
    <xdr:to>
      <xdr:col>55</xdr:col>
      <xdr:colOff>88900</xdr:colOff>
      <xdr:row>86</xdr:row>
      <xdr:rowOff>103414</xdr:rowOff>
    </xdr:to>
    <xdr:cxnSp macro="">
      <xdr:nvCxnSpPr>
        <xdr:cNvPr id="303" name="直線コネクタ 302">
          <a:extLst>
            <a:ext uri="{FF2B5EF4-FFF2-40B4-BE49-F238E27FC236}">
              <a16:creationId xmlns:a16="http://schemas.microsoft.com/office/drawing/2014/main" id="{6741857A-13BF-43CB-ABB5-47BBBA736CC1}"/>
            </a:ext>
          </a:extLst>
        </xdr:cNvPr>
        <xdr:cNvCxnSpPr/>
      </xdr:nvCxnSpPr>
      <xdr:spPr>
        <a:xfrm>
          <a:off x="10388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17434</xdr:rowOff>
    </xdr:from>
    <xdr:ext cx="469744" cy="259045"/>
    <xdr:sp macro="" textlink="">
      <xdr:nvSpPr>
        <xdr:cNvPr id="304" name="【県民会館】&#10;一人当たり面積最大値テキスト">
          <a:extLst>
            <a:ext uri="{FF2B5EF4-FFF2-40B4-BE49-F238E27FC236}">
              <a16:creationId xmlns:a16="http://schemas.microsoft.com/office/drawing/2014/main" id="{54AA50DE-47F6-4C66-9F7B-C3A24B849646}"/>
            </a:ext>
          </a:extLst>
        </xdr:cNvPr>
        <xdr:cNvSpPr txBox="1"/>
      </xdr:nvSpPr>
      <xdr:spPr>
        <a:xfrm>
          <a:off x="105283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05" name="直線コネクタ 304">
          <a:extLst>
            <a:ext uri="{FF2B5EF4-FFF2-40B4-BE49-F238E27FC236}">
              <a16:creationId xmlns:a16="http://schemas.microsoft.com/office/drawing/2014/main" id="{DBF59DBA-1F11-4759-9F9B-6EC8882F0882}"/>
            </a:ext>
          </a:extLst>
        </xdr:cNvPr>
        <xdr:cNvCxnSpPr/>
      </xdr:nvCxnSpPr>
      <xdr:spPr>
        <a:xfrm>
          <a:off x="10388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42834</xdr:rowOff>
    </xdr:from>
    <xdr:ext cx="469744" cy="259045"/>
    <xdr:sp macro="" textlink="">
      <xdr:nvSpPr>
        <xdr:cNvPr id="306" name="【県民会館】&#10;一人当たり面積平均値テキスト">
          <a:extLst>
            <a:ext uri="{FF2B5EF4-FFF2-40B4-BE49-F238E27FC236}">
              <a16:creationId xmlns:a16="http://schemas.microsoft.com/office/drawing/2014/main" id="{83B31952-B1CC-443B-9D0D-32FA64225E28}"/>
            </a:ext>
          </a:extLst>
        </xdr:cNvPr>
        <xdr:cNvSpPr txBox="1"/>
      </xdr:nvSpPr>
      <xdr:spPr>
        <a:xfrm>
          <a:off x="10528300" y="1427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19957</xdr:rowOff>
    </xdr:from>
    <xdr:to>
      <xdr:col>55</xdr:col>
      <xdr:colOff>50800</xdr:colOff>
      <xdr:row>84</xdr:row>
      <xdr:rowOff>121557</xdr:rowOff>
    </xdr:to>
    <xdr:sp macro="" textlink="">
      <xdr:nvSpPr>
        <xdr:cNvPr id="307" name="フローチャート: 判断 306">
          <a:extLst>
            <a:ext uri="{FF2B5EF4-FFF2-40B4-BE49-F238E27FC236}">
              <a16:creationId xmlns:a16="http://schemas.microsoft.com/office/drawing/2014/main" id="{97F3F0C4-9191-4249-B8ED-A1FB0533DBA7}"/>
            </a:ext>
          </a:extLst>
        </xdr:cNvPr>
        <xdr:cNvSpPr/>
      </xdr:nvSpPr>
      <xdr:spPr>
        <a:xfrm>
          <a:off x="104267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08" name="フローチャート: 判断 307">
          <a:extLst>
            <a:ext uri="{FF2B5EF4-FFF2-40B4-BE49-F238E27FC236}">
              <a16:creationId xmlns:a16="http://schemas.microsoft.com/office/drawing/2014/main" id="{F9A7DF36-BEE1-420A-A87D-026AE0CE091C}"/>
            </a:ext>
          </a:extLst>
        </xdr:cNvPr>
        <xdr:cNvSpPr/>
      </xdr:nvSpPr>
      <xdr:spPr>
        <a:xfrm>
          <a:off x="9588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15620</xdr:rowOff>
    </xdr:from>
    <xdr:ext cx="469744" cy="259045"/>
    <xdr:sp macro="" textlink="">
      <xdr:nvSpPr>
        <xdr:cNvPr id="309" name="n_1aveValue【県民会館】&#10;一人当たり面積">
          <a:extLst>
            <a:ext uri="{FF2B5EF4-FFF2-40B4-BE49-F238E27FC236}">
              <a16:creationId xmlns:a16="http://schemas.microsoft.com/office/drawing/2014/main" id="{1AD2FBAA-5950-4386-878E-F4410F025EDA}"/>
            </a:ext>
          </a:extLst>
        </xdr:cNvPr>
        <xdr:cNvSpPr txBox="1"/>
      </xdr:nvSpPr>
      <xdr:spPr>
        <a:xfrm>
          <a:off x="9391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85271</xdr:rowOff>
    </xdr:from>
    <xdr:to>
      <xdr:col>46</xdr:col>
      <xdr:colOff>38100</xdr:colOff>
      <xdr:row>85</xdr:row>
      <xdr:rowOff>15421</xdr:rowOff>
    </xdr:to>
    <xdr:sp macro="" textlink="">
      <xdr:nvSpPr>
        <xdr:cNvPr id="310" name="フローチャート: 判断 309">
          <a:extLst>
            <a:ext uri="{FF2B5EF4-FFF2-40B4-BE49-F238E27FC236}">
              <a16:creationId xmlns:a16="http://schemas.microsoft.com/office/drawing/2014/main" id="{245F2632-E78D-439E-960B-DEFF405898F4}"/>
            </a:ext>
          </a:extLst>
        </xdr:cNvPr>
        <xdr:cNvSpPr/>
      </xdr:nvSpPr>
      <xdr:spPr>
        <a:xfrm>
          <a:off x="8699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31948</xdr:rowOff>
    </xdr:from>
    <xdr:ext cx="469744" cy="259045"/>
    <xdr:sp macro="" textlink="">
      <xdr:nvSpPr>
        <xdr:cNvPr id="311" name="n_2aveValue【県民会館】&#10;一人当たり面積">
          <a:extLst>
            <a:ext uri="{FF2B5EF4-FFF2-40B4-BE49-F238E27FC236}">
              <a16:creationId xmlns:a16="http://schemas.microsoft.com/office/drawing/2014/main" id="{4E8B5442-CF73-42F9-AFA3-8FB97423F615}"/>
            </a:ext>
          </a:extLst>
        </xdr:cNvPr>
        <xdr:cNvSpPr txBox="1"/>
      </xdr:nvSpPr>
      <xdr:spPr>
        <a:xfrm>
          <a:off x="8515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68943</xdr:rowOff>
    </xdr:from>
    <xdr:to>
      <xdr:col>41</xdr:col>
      <xdr:colOff>101600</xdr:colOff>
      <xdr:row>84</xdr:row>
      <xdr:rowOff>170543</xdr:rowOff>
    </xdr:to>
    <xdr:sp macro="" textlink="">
      <xdr:nvSpPr>
        <xdr:cNvPr id="312" name="フローチャート: 判断 311">
          <a:extLst>
            <a:ext uri="{FF2B5EF4-FFF2-40B4-BE49-F238E27FC236}">
              <a16:creationId xmlns:a16="http://schemas.microsoft.com/office/drawing/2014/main" id="{D5E3C493-6BBE-462B-ABC6-79DD36442C1F}"/>
            </a:ext>
          </a:extLst>
        </xdr:cNvPr>
        <xdr:cNvSpPr/>
      </xdr:nvSpPr>
      <xdr:spPr>
        <a:xfrm>
          <a:off x="7810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15620</xdr:rowOff>
    </xdr:from>
    <xdr:ext cx="469744" cy="259045"/>
    <xdr:sp macro="" textlink="">
      <xdr:nvSpPr>
        <xdr:cNvPr id="313" name="n_3aveValue【県民会館】&#10;一人当たり面積">
          <a:extLst>
            <a:ext uri="{FF2B5EF4-FFF2-40B4-BE49-F238E27FC236}">
              <a16:creationId xmlns:a16="http://schemas.microsoft.com/office/drawing/2014/main" id="{BEDFC1A6-C5EE-4A10-B724-4A85379679B0}"/>
            </a:ext>
          </a:extLst>
        </xdr:cNvPr>
        <xdr:cNvSpPr txBox="1"/>
      </xdr:nvSpPr>
      <xdr:spPr>
        <a:xfrm>
          <a:off x="7626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68943</xdr:rowOff>
    </xdr:from>
    <xdr:to>
      <xdr:col>36</xdr:col>
      <xdr:colOff>165100</xdr:colOff>
      <xdr:row>84</xdr:row>
      <xdr:rowOff>170543</xdr:rowOff>
    </xdr:to>
    <xdr:sp macro="" textlink="">
      <xdr:nvSpPr>
        <xdr:cNvPr id="314" name="フローチャート: 判断 313">
          <a:extLst>
            <a:ext uri="{FF2B5EF4-FFF2-40B4-BE49-F238E27FC236}">
              <a16:creationId xmlns:a16="http://schemas.microsoft.com/office/drawing/2014/main" id="{689BFCD5-87A5-49F3-8C4F-03DFBFDBB2DD}"/>
            </a:ext>
          </a:extLst>
        </xdr:cNvPr>
        <xdr:cNvSpPr/>
      </xdr:nvSpPr>
      <xdr:spPr>
        <a:xfrm>
          <a:off x="6921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15620</xdr:rowOff>
    </xdr:from>
    <xdr:ext cx="469744" cy="259045"/>
    <xdr:sp macro="" textlink="">
      <xdr:nvSpPr>
        <xdr:cNvPr id="315" name="n_4aveValue【県民会館】&#10;一人当たり面積">
          <a:extLst>
            <a:ext uri="{FF2B5EF4-FFF2-40B4-BE49-F238E27FC236}">
              <a16:creationId xmlns:a16="http://schemas.microsoft.com/office/drawing/2014/main" id="{ECADFD52-9FA0-4F10-8594-8270ABC02E50}"/>
            </a:ext>
          </a:extLst>
        </xdr:cNvPr>
        <xdr:cNvSpPr txBox="1"/>
      </xdr:nvSpPr>
      <xdr:spPr>
        <a:xfrm>
          <a:off x="6737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31B13694-52D6-498B-B304-584F72BA2BF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3D6FC1B8-85DC-43F9-90DB-D02465CC9E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C16B8CCF-31B9-48C9-8C15-778D1B260E9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F5CA911-0ACE-4035-9D18-ED07D0F236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99BAF24C-7642-4C4C-883D-54A90B511B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134257</xdr:rowOff>
    </xdr:from>
    <xdr:to>
      <xdr:col>55</xdr:col>
      <xdr:colOff>50800</xdr:colOff>
      <xdr:row>85</xdr:row>
      <xdr:rowOff>64407</xdr:rowOff>
    </xdr:to>
    <xdr:sp macro="" textlink="">
      <xdr:nvSpPr>
        <xdr:cNvPr id="321" name="楕円 320">
          <a:extLst>
            <a:ext uri="{FF2B5EF4-FFF2-40B4-BE49-F238E27FC236}">
              <a16:creationId xmlns:a16="http://schemas.microsoft.com/office/drawing/2014/main" id="{15C9ADA6-1196-4C0E-93FC-C47EB1E1595C}"/>
            </a:ext>
          </a:extLst>
        </xdr:cNvPr>
        <xdr:cNvSpPr/>
      </xdr:nvSpPr>
      <xdr:spPr>
        <a:xfrm>
          <a:off x="10426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112684</xdr:rowOff>
    </xdr:from>
    <xdr:ext cx="469744" cy="259045"/>
    <xdr:sp macro="" textlink="">
      <xdr:nvSpPr>
        <xdr:cNvPr id="322" name="【県民会館】&#10;一人当たり面積該当値テキスト">
          <a:extLst>
            <a:ext uri="{FF2B5EF4-FFF2-40B4-BE49-F238E27FC236}">
              <a16:creationId xmlns:a16="http://schemas.microsoft.com/office/drawing/2014/main" id="{99FB25A1-D389-4099-B969-32AB070AA647}"/>
            </a:ext>
          </a:extLst>
        </xdr:cNvPr>
        <xdr:cNvSpPr txBox="1"/>
      </xdr:nvSpPr>
      <xdr:spPr>
        <a:xfrm>
          <a:off x="105283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23" name="楕円 322">
          <a:extLst>
            <a:ext uri="{FF2B5EF4-FFF2-40B4-BE49-F238E27FC236}">
              <a16:creationId xmlns:a16="http://schemas.microsoft.com/office/drawing/2014/main" id="{4892E8EE-FA8E-4D1B-BC9F-DB2CDB5964E8}"/>
            </a:ext>
          </a:extLst>
        </xdr:cNvPr>
        <xdr:cNvSpPr/>
      </xdr:nvSpPr>
      <xdr:spPr>
        <a:xfrm>
          <a:off x="9588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xdr:rowOff>
    </xdr:from>
    <xdr:to>
      <xdr:col>55</xdr:col>
      <xdr:colOff>0</xdr:colOff>
      <xdr:row>85</xdr:row>
      <xdr:rowOff>29936</xdr:rowOff>
    </xdr:to>
    <xdr:cxnSp macro="">
      <xdr:nvCxnSpPr>
        <xdr:cNvPr id="324" name="直線コネクタ 323">
          <a:extLst>
            <a:ext uri="{FF2B5EF4-FFF2-40B4-BE49-F238E27FC236}">
              <a16:creationId xmlns:a16="http://schemas.microsoft.com/office/drawing/2014/main" id="{5A06BB6E-18F4-40D6-8961-DF1D271579C8}"/>
            </a:ext>
          </a:extLst>
        </xdr:cNvPr>
        <xdr:cNvCxnSpPr/>
      </xdr:nvCxnSpPr>
      <xdr:spPr>
        <a:xfrm flipV="1">
          <a:off x="9639300" y="145868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150586</xdr:rowOff>
    </xdr:from>
    <xdr:to>
      <xdr:col>46</xdr:col>
      <xdr:colOff>38100</xdr:colOff>
      <xdr:row>85</xdr:row>
      <xdr:rowOff>80736</xdr:rowOff>
    </xdr:to>
    <xdr:sp macro="" textlink="">
      <xdr:nvSpPr>
        <xdr:cNvPr id="325" name="楕円 324">
          <a:extLst>
            <a:ext uri="{FF2B5EF4-FFF2-40B4-BE49-F238E27FC236}">
              <a16:creationId xmlns:a16="http://schemas.microsoft.com/office/drawing/2014/main" id="{4777A594-972A-4DE4-A7C8-A2685E821FFC}"/>
            </a:ext>
          </a:extLst>
        </xdr:cNvPr>
        <xdr:cNvSpPr/>
      </xdr:nvSpPr>
      <xdr:spPr>
        <a:xfrm>
          <a:off x="8699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29936</xdr:rowOff>
    </xdr:to>
    <xdr:cxnSp macro="">
      <xdr:nvCxnSpPr>
        <xdr:cNvPr id="326" name="直線コネクタ 325">
          <a:extLst>
            <a:ext uri="{FF2B5EF4-FFF2-40B4-BE49-F238E27FC236}">
              <a16:creationId xmlns:a16="http://schemas.microsoft.com/office/drawing/2014/main" id="{1D89D37D-56A3-418B-B30C-0270D9D75A8E}"/>
            </a:ext>
          </a:extLst>
        </xdr:cNvPr>
        <xdr:cNvCxnSpPr/>
      </xdr:nvCxnSpPr>
      <xdr:spPr>
        <a:xfrm>
          <a:off x="8750300" y="1460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7" name="n_1mainValue【県民会館】&#10;一人当たり面積">
          <a:extLst>
            <a:ext uri="{FF2B5EF4-FFF2-40B4-BE49-F238E27FC236}">
              <a16:creationId xmlns:a16="http://schemas.microsoft.com/office/drawing/2014/main" id="{FACB9BBC-6990-4AAD-B8D0-BB8E7BE1BEA0}"/>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71863</xdr:rowOff>
    </xdr:from>
    <xdr:ext cx="469744" cy="259045"/>
    <xdr:sp macro="" textlink="">
      <xdr:nvSpPr>
        <xdr:cNvPr id="328" name="n_2mainValue【県民会館】&#10;一人当たり面積">
          <a:extLst>
            <a:ext uri="{FF2B5EF4-FFF2-40B4-BE49-F238E27FC236}">
              <a16:creationId xmlns:a16="http://schemas.microsoft.com/office/drawing/2014/main" id="{7EDE1B17-C31E-470E-8339-F42A71130352}"/>
            </a:ext>
          </a:extLst>
        </xdr:cNvPr>
        <xdr:cNvSpPr txBox="1"/>
      </xdr:nvSpPr>
      <xdr:spPr>
        <a:xfrm>
          <a:off x="85154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C3DFCC2-FBCE-425F-A012-CAC5E6B8A95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0" name="正方形/長方形 329">
          <a:extLst>
            <a:ext uri="{FF2B5EF4-FFF2-40B4-BE49-F238E27FC236}">
              <a16:creationId xmlns:a16="http://schemas.microsoft.com/office/drawing/2014/main" id="{0786B065-FBC8-4597-8980-70E74790543E}"/>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1" name="正方形/長方形 330">
          <a:extLst>
            <a:ext uri="{FF2B5EF4-FFF2-40B4-BE49-F238E27FC236}">
              <a16:creationId xmlns:a16="http://schemas.microsoft.com/office/drawing/2014/main" id="{86CB3347-9013-4F5C-8581-3263F5E9398B}"/>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2" name="正方形/長方形 331">
          <a:extLst>
            <a:ext uri="{FF2B5EF4-FFF2-40B4-BE49-F238E27FC236}">
              <a16:creationId xmlns:a16="http://schemas.microsoft.com/office/drawing/2014/main" id="{3730BC7C-8A6C-4945-B3CB-D49AC6C295F6}"/>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3" name="正方形/長方形 332">
          <a:extLst>
            <a:ext uri="{FF2B5EF4-FFF2-40B4-BE49-F238E27FC236}">
              <a16:creationId xmlns:a16="http://schemas.microsoft.com/office/drawing/2014/main" id="{A89AFFFE-A7DA-4C4D-8DFD-BE036A62DCAB}"/>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609A9BAB-A1DB-4E56-85A7-FC1F30C798F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0D59211C-C9E0-4E27-AEEF-51A14122642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3882FEB6-CB29-4F1E-93E5-04CB79E02FD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a:extLst>
            <a:ext uri="{FF2B5EF4-FFF2-40B4-BE49-F238E27FC236}">
              <a16:creationId xmlns:a16="http://schemas.microsoft.com/office/drawing/2014/main" id="{13E0B42D-0685-4E6E-AB73-429A12E89C2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FD6437AE-3B8A-4AC2-B254-E8DDFDF599E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57D1820D-17A8-422C-9305-295854375F8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36ED8B90-BDC9-4A22-9C39-559AF660658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8727AC3E-B3D4-41E1-920D-7EA827B97FA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35231E33-2DEA-4988-83BF-65D45838704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C1A3496B-5139-4F57-AB1A-2C9692C6F76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18BE5A86-158B-45D9-8614-0C21E7B4072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9B4BB196-5E63-4D11-B257-E43E3E05DC2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EC7191DB-CB0B-41C8-A389-FF587F91E74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7" name="テキスト ボックス 346">
          <a:extLst>
            <a:ext uri="{FF2B5EF4-FFF2-40B4-BE49-F238E27FC236}">
              <a16:creationId xmlns:a16="http://schemas.microsoft.com/office/drawing/2014/main" id="{FDF94D73-C8E4-49CF-BD28-E360165BEB3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76C0D58F-B96F-4254-974E-7B18206F736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保健所】&#10;有形固定資産減価償却率グラフ枠">
          <a:extLst>
            <a:ext uri="{FF2B5EF4-FFF2-40B4-BE49-F238E27FC236}">
              <a16:creationId xmlns:a16="http://schemas.microsoft.com/office/drawing/2014/main" id="{DDC0DA40-72A1-42C5-9F0A-78F385B8A54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161925</xdr:rowOff>
    </xdr:from>
    <xdr:to>
      <xdr:col>24</xdr:col>
      <xdr:colOff>62865</xdr:colOff>
      <xdr:row>108</xdr:row>
      <xdr:rowOff>169545</xdr:rowOff>
    </xdr:to>
    <xdr:cxnSp macro="">
      <xdr:nvCxnSpPr>
        <xdr:cNvPr id="350" name="直線コネクタ 349">
          <a:extLst>
            <a:ext uri="{FF2B5EF4-FFF2-40B4-BE49-F238E27FC236}">
              <a16:creationId xmlns:a16="http://schemas.microsoft.com/office/drawing/2014/main" id="{5BBFF535-7C69-4976-94C5-6B970C282B10}"/>
            </a:ext>
          </a:extLst>
        </xdr:cNvPr>
        <xdr:cNvCxnSpPr/>
      </xdr:nvCxnSpPr>
      <xdr:spPr>
        <a:xfrm flipV="1">
          <a:off x="4633595" y="17306925"/>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1922</xdr:rowOff>
    </xdr:from>
    <xdr:ext cx="405111" cy="259045"/>
    <xdr:sp macro="" textlink="">
      <xdr:nvSpPr>
        <xdr:cNvPr id="351" name="【保健所】&#10;有形固定資産減価償却率最小値テキスト">
          <a:extLst>
            <a:ext uri="{FF2B5EF4-FFF2-40B4-BE49-F238E27FC236}">
              <a16:creationId xmlns:a16="http://schemas.microsoft.com/office/drawing/2014/main" id="{9F36C0D0-B92B-4224-BCD1-D06B1A30BA8A}"/>
            </a:ext>
          </a:extLst>
        </xdr:cNvPr>
        <xdr:cNvSpPr txBox="1"/>
      </xdr:nvSpPr>
      <xdr:spPr>
        <a:xfrm>
          <a:off x="4686300" y="186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169545</xdr:rowOff>
    </xdr:from>
    <xdr:to>
      <xdr:col>24</xdr:col>
      <xdr:colOff>152400</xdr:colOff>
      <xdr:row>108</xdr:row>
      <xdr:rowOff>169545</xdr:rowOff>
    </xdr:to>
    <xdr:cxnSp macro="">
      <xdr:nvCxnSpPr>
        <xdr:cNvPr id="352" name="直線コネクタ 351">
          <a:extLst>
            <a:ext uri="{FF2B5EF4-FFF2-40B4-BE49-F238E27FC236}">
              <a16:creationId xmlns:a16="http://schemas.microsoft.com/office/drawing/2014/main" id="{F613B285-4C2D-4CA6-99C8-0B7B2502ABDB}"/>
            </a:ext>
          </a:extLst>
        </xdr:cNvPr>
        <xdr:cNvCxnSpPr/>
      </xdr:nvCxnSpPr>
      <xdr:spPr>
        <a:xfrm>
          <a:off x="4546600" y="186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108602</xdr:rowOff>
    </xdr:from>
    <xdr:ext cx="340478" cy="259045"/>
    <xdr:sp macro="" textlink="">
      <xdr:nvSpPr>
        <xdr:cNvPr id="353" name="【保健所】&#10;有形固定資産減価償却率最大値テキスト">
          <a:extLst>
            <a:ext uri="{FF2B5EF4-FFF2-40B4-BE49-F238E27FC236}">
              <a16:creationId xmlns:a16="http://schemas.microsoft.com/office/drawing/2014/main" id="{85B7618D-FD53-4B4D-9D79-704612B0800E}"/>
            </a:ext>
          </a:extLst>
        </xdr:cNvPr>
        <xdr:cNvSpPr txBox="1"/>
      </xdr:nvSpPr>
      <xdr:spPr>
        <a:xfrm>
          <a:off x="4686300" y="17082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161925</xdr:rowOff>
    </xdr:from>
    <xdr:to>
      <xdr:col>24</xdr:col>
      <xdr:colOff>152400</xdr:colOff>
      <xdr:row>100</xdr:row>
      <xdr:rowOff>161925</xdr:rowOff>
    </xdr:to>
    <xdr:cxnSp macro="">
      <xdr:nvCxnSpPr>
        <xdr:cNvPr id="354" name="直線コネクタ 353">
          <a:extLst>
            <a:ext uri="{FF2B5EF4-FFF2-40B4-BE49-F238E27FC236}">
              <a16:creationId xmlns:a16="http://schemas.microsoft.com/office/drawing/2014/main" id="{55756179-ACC4-47B2-A1AF-552319204FCA}"/>
            </a:ext>
          </a:extLst>
        </xdr:cNvPr>
        <xdr:cNvCxnSpPr/>
      </xdr:nvCxnSpPr>
      <xdr:spPr>
        <a:xfrm>
          <a:off x="4546600" y="1730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106</xdr:row>
      <xdr:rowOff>154322</xdr:rowOff>
    </xdr:from>
    <xdr:ext cx="405111" cy="259045"/>
    <xdr:sp macro="" textlink="">
      <xdr:nvSpPr>
        <xdr:cNvPr id="355" name="【保健所】&#10;有形固定資産減価償却率平均値テキスト">
          <a:extLst>
            <a:ext uri="{FF2B5EF4-FFF2-40B4-BE49-F238E27FC236}">
              <a16:creationId xmlns:a16="http://schemas.microsoft.com/office/drawing/2014/main" id="{21BDE3FF-1BF6-4725-8A98-ED2617B04416}"/>
            </a:ext>
          </a:extLst>
        </xdr:cNvPr>
        <xdr:cNvSpPr txBox="1"/>
      </xdr:nvSpPr>
      <xdr:spPr>
        <a:xfrm>
          <a:off x="4686300" y="1832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4445</xdr:rowOff>
    </xdr:from>
    <xdr:to>
      <xdr:col>24</xdr:col>
      <xdr:colOff>114300</xdr:colOff>
      <xdr:row>107</xdr:row>
      <xdr:rowOff>106045</xdr:rowOff>
    </xdr:to>
    <xdr:sp macro="" textlink="">
      <xdr:nvSpPr>
        <xdr:cNvPr id="356" name="フローチャート: 判断 355">
          <a:extLst>
            <a:ext uri="{FF2B5EF4-FFF2-40B4-BE49-F238E27FC236}">
              <a16:creationId xmlns:a16="http://schemas.microsoft.com/office/drawing/2014/main" id="{621A9F37-4C3A-4A62-A91D-332CBF74EE45}"/>
            </a:ext>
          </a:extLst>
        </xdr:cNvPr>
        <xdr:cNvSpPr/>
      </xdr:nvSpPr>
      <xdr:spPr>
        <a:xfrm>
          <a:off x="45847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15875</xdr:rowOff>
    </xdr:from>
    <xdr:to>
      <xdr:col>20</xdr:col>
      <xdr:colOff>38100</xdr:colOff>
      <xdr:row>107</xdr:row>
      <xdr:rowOff>117475</xdr:rowOff>
    </xdr:to>
    <xdr:sp macro="" textlink="">
      <xdr:nvSpPr>
        <xdr:cNvPr id="357" name="フローチャート: 判断 356">
          <a:extLst>
            <a:ext uri="{FF2B5EF4-FFF2-40B4-BE49-F238E27FC236}">
              <a16:creationId xmlns:a16="http://schemas.microsoft.com/office/drawing/2014/main" id="{CDD2EC0C-8144-432E-BB48-32D4D91395B8}"/>
            </a:ext>
          </a:extLst>
        </xdr:cNvPr>
        <xdr:cNvSpPr/>
      </xdr:nvSpPr>
      <xdr:spPr>
        <a:xfrm>
          <a:off x="3746500" y="1836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108602</xdr:rowOff>
    </xdr:from>
    <xdr:ext cx="405111" cy="259045"/>
    <xdr:sp macro="" textlink="">
      <xdr:nvSpPr>
        <xdr:cNvPr id="358" name="n_1aveValue【保健所】&#10;有形固定資産減価償却率">
          <a:extLst>
            <a:ext uri="{FF2B5EF4-FFF2-40B4-BE49-F238E27FC236}">
              <a16:creationId xmlns:a16="http://schemas.microsoft.com/office/drawing/2014/main" id="{82890FCC-5CDC-4478-892A-38765B66755A}"/>
            </a:ext>
          </a:extLst>
        </xdr:cNvPr>
        <xdr:cNvSpPr txBox="1"/>
      </xdr:nvSpPr>
      <xdr:spPr>
        <a:xfrm>
          <a:off x="3582044"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145414</xdr:rowOff>
    </xdr:from>
    <xdr:to>
      <xdr:col>15</xdr:col>
      <xdr:colOff>101600</xdr:colOff>
      <xdr:row>107</xdr:row>
      <xdr:rowOff>75564</xdr:rowOff>
    </xdr:to>
    <xdr:sp macro="" textlink="">
      <xdr:nvSpPr>
        <xdr:cNvPr id="359" name="フローチャート: 判断 358">
          <a:extLst>
            <a:ext uri="{FF2B5EF4-FFF2-40B4-BE49-F238E27FC236}">
              <a16:creationId xmlns:a16="http://schemas.microsoft.com/office/drawing/2014/main" id="{8A8B1F89-AC6A-4B3B-9989-FCE105E2F2C1}"/>
            </a:ext>
          </a:extLst>
        </xdr:cNvPr>
        <xdr:cNvSpPr/>
      </xdr:nvSpPr>
      <xdr:spPr>
        <a:xfrm>
          <a:off x="2857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66691</xdr:rowOff>
    </xdr:from>
    <xdr:ext cx="405111" cy="259045"/>
    <xdr:sp macro="" textlink="">
      <xdr:nvSpPr>
        <xdr:cNvPr id="360" name="n_2aveValue【保健所】&#10;有形固定資産減価償却率">
          <a:extLst>
            <a:ext uri="{FF2B5EF4-FFF2-40B4-BE49-F238E27FC236}">
              <a16:creationId xmlns:a16="http://schemas.microsoft.com/office/drawing/2014/main" id="{1068DCDB-AFA8-492F-A501-4112699A5E92}"/>
            </a:ext>
          </a:extLst>
        </xdr:cNvPr>
        <xdr:cNvSpPr txBox="1"/>
      </xdr:nvSpPr>
      <xdr:spPr>
        <a:xfrm>
          <a:off x="2705744" y="1841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166370</xdr:rowOff>
    </xdr:from>
    <xdr:to>
      <xdr:col>10</xdr:col>
      <xdr:colOff>165100</xdr:colOff>
      <xdr:row>107</xdr:row>
      <xdr:rowOff>96520</xdr:rowOff>
    </xdr:to>
    <xdr:sp macro="" textlink="">
      <xdr:nvSpPr>
        <xdr:cNvPr id="361" name="フローチャート: 判断 360">
          <a:extLst>
            <a:ext uri="{FF2B5EF4-FFF2-40B4-BE49-F238E27FC236}">
              <a16:creationId xmlns:a16="http://schemas.microsoft.com/office/drawing/2014/main" id="{549D5D0F-6D95-41C8-8809-85C307413780}"/>
            </a:ext>
          </a:extLst>
        </xdr:cNvPr>
        <xdr:cNvSpPr/>
      </xdr:nvSpPr>
      <xdr:spPr>
        <a:xfrm>
          <a:off x="1968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113047</xdr:rowOff>
    </xdr:from>
    <xdr:ext cx="405111" cy="259045"/>
    <xdr:sp macro="" textlink="">
      <xdr:nvSpPr>
        <xdr:cNvPr id="362" name="n_3aveValue【保健所】&#10;有形固定資産減価償却率">
          <a:extLst>
            <a:ext uri="{FF2B5EF4-FFF2-40B4-BE49-F238E27FC236}">
              <a16:creationId xmlns:a16="http://schemas.microsoft.com/office/drawing/2014/main" id="{7730B817-99DC-4292-9040-73A01235E11B}"/>
            </a:ext>
          </a:extLst>
        </xdr:cNvPr>
        <xdr:cNvSpPr txBox="1"/>
      </xdr:nvSpPr>
      <xdr:spPr>
        <a:xfrm>
          <a:off x="1816744" y="181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158750</xdr:rowOff>
    </xdr:from>
    <xdr:to>
      <xdr:col>6</xdr:col>
      <xdr:colOff>38100</xdr:colOff>
      <xdr:row>107</xdr:row>
      <xdr:rowOff>88900</xdr:rowOff>
    </xdr:to>
    <xdr:sp macro="" textlink="">
      <xdr:nvSpPr>
        <xdr:cNvPr id="363" name="フローチャート: 判断 362">
          <a:extLst>
            <a:ext uri="{FF2B5EF4-FFF2-40B4-BE49-F238E27FC236}">
              <a16:creationId xmlns:a16="http://schemas.microsoft.com/office/drawing/2014/main" id="{E6F30278-60C7-44D5-9469-40EE7A390EA9}"/>
            </a:ext>
          </a:extLst>
        </xdr:cNvPr>
        <xdr:cNvSpPr/>
      </xdr:nvSpPr>
      <xdr:spPr>
        <a:xfrm>
          <a:off x="1079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105</xdr:row>
      <xdr:rowOff>105427</xdr:rowOff>
    </xdr:from>
    <xdr:ext cx="405111" cy="259045"/>
    <xdr:sp macro="" textlink="">
      <xdr:nvSpPr>
        <xdr:cNvPr id="364" name="n_4aveValue【保健所】&#10;有形固定資産減価償却率">
          <a:extLst>
            <a:ext uri="{FF2B5EF4-FFF2-40B4-BE49-F238E27FC236}">
              <a16:creationId xmlns:a16="http://schemas.microsoft.com/office/drawing/2014/main" id="{A73C9D61-D695-42B0-939A-EA53C4A02E31}"/>
            </a:ext>
          </a:extLst>
        </xdr:cNvPr>
        <xdr:cNvSpPr txBox="1"/>
      </xdr:nvSpPr>
      <xdr:spPr>
        <a:xfrm>
          <a:off x="927744" y="1810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C0FB812-8B8C-443C-9D75-58C4A289142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017642E-B6E5-41D4-9297-EB91490E9F2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7CBBE051-9874-4522-B913-E83E9046A6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862EF71-5CC2-42EC-B56C-7A4DC1BFA6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43DC1890-3663-47FB-B539-E267F33B34F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111125</xdr:rowOff>
    </xdr:from>
    <xdr:to>
      <xdr:col>24</xdr:col>
      <xdr:colOff>114300</xdr:colOff>
      <xdr:row>101</xdr:row>
      <xdr:rowOff>41275</xdr:rowOff>
    </xdr:to>
    <xdr:sp macro="" textlink="">
      <xdr:nvSpPr>
        <xdr:cNvPr id="370" name="楕円 369">
          <a:extLst>
            <a:ext uri="{FF2B5EF4-FFF2-40B4-BE49-F238E27FC236}">
              <a16:creationId xmlns:a16="http://schemas.microsoft.com/office/drawing/2014/main" id="{5D2242A1-6544-4C5D-9F72-8B13FE193E9E}"/>
            </a:ext>
          </a:extLst>
        </xdr:cNvPr>
        <xdr:cNvSpPr/>
      </xdr:nvSpPr>
      <xdr:spPr>
        <a:xfrm>
          <a:off x="4584700" y="172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64152</xdr:rowOff>
    </xdr:from>
    <xdr:ext cx="340478" cy="259045"/>
    <xdr:sp macro="" textlink="">
      <xdr:nvSpPr>
        <xdr:cNvPr id="371" name="【保健所】&#10;有形固定資産減価償却率該当値テキスト">
          <a:extLst>
            <a:ext uri="{FF2B5EF4-FFF2-40B4-BE49-F238E27FC236}">
              <a16:creationId xmlns:a16="http://schemas.microsoft.com/office/drawing/2014/main" id="{4ECE173C-D2D6-4241-BF52-DC1779F8DF94}"/>
            </a:ext>
          </a:extLst>
        </xdr:cNvPr>
        <xdr:cNvSpPr txBox="1"/>
      </xdr:nvSpPr>
      <xdr:spPr>
        <a:xfrm>
          <a:off x="4686300" y="17209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69214</xdr:rowOff>
    </xdr:from>
    <xdr:to>
      <xdr:col>20</xdr:col>
      <xdr:colOff>38100</xdr:colOff>
      <xdr:row>100</xdr:row>
      <xdr:rowOff>170814</xdr:rowOff>
    </xdr:to>
    <xdr:sp macro="" textlink="">
      <xdr:nvSpPr>
        <xdr:cNvPr id="372" name="楕円 371">
          <a:extLst>
            <a:ext uri="{FF2B5EF4-FFF2-40B4-BE49-F238E27FC236}">
              <a16:creationId xmlns:a16="http://schemas.microsoft.com/office/drawing/2014/main" id="{ECA3ECB7-1677-4143-BB77-C2288823F644}"/>
            </a:ext>
          </a:extLst>
        </xdr:cNvPr>
        <xdr:cNvSpPr/>
      </xdr:nvSpPr>
      <xdr:spPr>
        <a:xfrm>
          <a:off x="3746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120014</xdr:rowOff>
    </xdr:from>
    <xdr:to>
      <xdr:col>24</xdr:col>
      <xdr:colOff>63500</xdr:colOff>
      <xdr:row>100</xdr:row>
      <xdr:rowOff>161925</xdr:rowOff>
    </xdr:to>
    <xdr:cxnSp macro="">
      <xdr:nvCxnSpPr>
        <xdr:cNvPr id="373" name="直線コネクタ 372">
          <a:extLst>
            <a:ext uri="{FF2B5EF4-FFF2-40B4-BE49-F238E27FC236}">
              <a16:creationId xmlns:a16="http://schemas.microsoft.com/office/drawing/2014/main" id="{BA4C4E82-3912-42CF-AB00-656F7DD5F031}"/>
            </a:ext>
          </a:extLst>
        </xdr:cNvPr>
        <xdr:cNvCxnSpPr/>
      </xdr:nvCxnSpPr>
      <xdr:spPr>
        <a:xfrm>
          <a:off x="3797300" y="172650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29211</xdr:rowOff>
    </xdr:from>
    <xdr:to>
      <xdr:col>15</xdr:col>
      <xdr:colOff>101600</xdr:colOff>
      <xdr:row>100</xdr:row>
      <xdr:rowOff>130811</xdr:rowOff>
    </xdr:to>
    <xdr:sp macro="" textlink="">
      <xdr:nvSpPr>
        <xdr:cNvPr id="374" name="楕円 373">
          <a:extLst>
            <a:ext uri="{FF2B5EF4-FFF2-40B4-BE49-F238E27FC236}">
              <a16:creationId xmlns:a16="http://schemas.microsoft.com/office/drawing/2014/main" id="{38201978-D907-4A10-95F8-E899DD15B921}"/>
            </a:ext>
          </a:extLst>
        </xdr:cNvPr>
        <xdr:cNvSpPr/>
      </xdr:nvSpPr>
      <xdr:spPr>
        <a:xfrm>
          <a:off x="2857500" y="17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80011</xdr:rowOff>
    </xdr:from>
    <xdr:to>
      <xdr:col>19</xdr:col>
      <xdr:colOff>177800</xdr:colOff>
      <xdr:row>100</xdr:row>
      <xdr:rowOff>120014</xdr:rowOff>
    </xdr:to>
    <xdr:cxnSp macro="">
      <xdr:nvCxnSpPr>
        <xdr:cNvPr id="375" name="直線コネクタ 374">
          <a:extLst>
            <a:ext uri="{FF2B5EF4-FFF2-40B4-BE49-F238E27FC236}">
              <a16:creationId xmlns:a16="http://schemas.microsoft.com/office/drawing/2014/main" id="{8B4A9D97-98BB-4F98-A362-5EE8D4CBC919}"/>
            </a:ext>
          </a:extLst>
        </xdr:cNvPr>
        <xdr:cNvCxnSpPr/>
      </xdr:nvCxnSpPr>
      <xdr:spPr>
        <a:xfrm>
          <a:off x="2908300" y="172250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99</xdr:row>
      <xdr:rowOff>15891</xdr:rowOff>
    </xdr:from>
    <xdr:ext cx="340478" cy="259045"/>
    <xdr:sp macro="" textlink="">
      <xdr:nvSpPr>
        <xdr:cNvPr id="376" name="n_1mainValue【保健所】&#10;有形固定資産減価償却率">
          <a:extLst>
            <a:ext uri="{FF2B5EF4-FFF2-40B4-BE49-F238E27FC236}">
              <a16:creationId xmlns:a16="http://schemas.microsoft.com/office/drawing/2014/main" id="{6A30B1DA-F4AE-4318-A203-4CFF6DC2B2AD}"/>
            </a:ext>
          </a:extLst>
        </xdr:cNvPr>
        <xdr:cNvSpPr txBox="1"/>
      </xdr:nvSpPr>
      <xdr:spPr>
        <a:xfrm>
          <a:off x="3614361" y="16989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147338</xdr:rowOff>
    </xdr:from>
    <xdr:ext cx="340478" cy="259045"/>
    <xdr:sp macro="" textlink="">
      <xdr:nvSpPr>
        <xdr:cNvPr id="377" name="n_2mainValue【保健所】&#10;有形固定資産減価償却率">
          <a:extLst>
            <a:ext uri="{FF2B5EF4-FFF2-40B4-BE49-F238E27FC236}">
              <a16:creationId xmlns:a16="http://schemas.microsoft.com/office/drawing/2014/main" id="{B7B9F532-F25A-4484-9DDF-F1CA42DB2E14}"/>
            </a:ext>
          </a:extLst>
        </xdr:cNvPr>
        <xdr:cNvSpPr txBox="1"/>
      </xdr:nvSpPr>
      <xdr:spPr>
        <a:xfrm>
          <a:off x="2738061" y="169494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a:extLst>
            <a:ext uri="{FF2B5EF4-FFF2-40B4-BE49-F238E27FC236}">
              <a16:creationId xmlns:a16="http://schemas.microsoft.com/office/drawing/2014/main" id="{EC78EC8C-E95E-4DE9-B6D3-163D5C861A2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9" name="正方形/長方形 378">
          <a:extLst>
            <a:ext uri="{FF2B5EF4-FFF2-40B4-BE49-F238E27FC236}">
              <a16:creationId xmlns:a16="http://schemas.microsoft.com/office/drawing/2014/main" id="{21774F21-1BEF-474C-B24A-9901BC8C0C5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0" name="正方形/長方形 379">
          <a:extLst>
            <a:ext uri="{FF2B5EF4-FFF2-40B4-BE49-F238E27FC236}">
              <a16:creationId xmlns:a16="http://schemas.microsoft.com/office/drawing/2014/main" id="{2E86990A-36BD-4F5E-87E6-3A180CF4D687}"/>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1" name="正方形/長方形 380">
          <a:extLst>
            <a:ext uri="{FF2B5EF4-FFF2-40B4-BE49-F238E27FC236}">
              <a16:creationId xmlns:a16="http://schemas.microsoft.com/office/drawing/2014/main" id="{01DAD43F-3B04-4BAF-A1E9-04A8D21C2E45}"/>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2" name="正方形/長方形 381">
          <a:extLst>
            <a:ext uri="{FF2B5EF4-FFF2-40B4-BE49-F238E27FC236}">
              <a16:creationId xmlns:a16="http://schemas.microsoft.com/office/drawing/2014/main" id="{83548D7A-8F07-47F2-BCAE-F0ED2066D026}"/>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572B7A8B-2B9C-4169-8198-E275517F53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4" name="テキスト ボックス 383">
          <a:extLst>
            <a:ext uri="{FF2B5EF4-FFF2-40B4-BE49-F238E27FC236}">
              <a16:creationId xmlns:a16="http://schemas.microsoft.com/office/drawing/2014/main" id="{8619F74D-F24E-4856-856C-E95B53CDA0F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5" name="直線コネクタ 384">
          <a:extLst>
            <a:ext uri="{FF2B5EF4-FFF2-40B4-BE49-F238E27FC236}">
              <a16:creationId xmlns:a16="http://schemas.microsoft.com/office/drawing/2014/main" id="{927C579F-9179-4087-94A0-9E630878B85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6" name="直線コネクタ 385">
          <a:extLst>
            <a:ext uri="{FF2B5EF4-FFF2-40B4-BE49-F238E27FC236}">
              <a16:creationId xmlns:a16="http://schemas.microsoft.com/office/drawing/2014/main" id="{0B145926-66FD-4493-AD62-CD0A10D2FD1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187EB038-D26E-4D78-A44E-637D6C208F9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8" name="直線コネクタ 387">
          <a:extLst>
            <a:ext uri="{FF2B5EF4-FFF2-40B4-BE49-F238E27FC236}">
              <a16:creationId xmlns:a16="http://schemas.microsoft.com/office/drawing/2014/main" id="{F16084D5-C521-4FF0-B686-777DD642DAE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9" name="テキスト ボックス 388">
          <a:extLst>
            <a:ext uri="{FF2B5EF4-FFF2-40B4-BE49-F238E27FC236}">
              <a16:creationId xmlns:a16="http://schemas.microsoft.com/office/drawing/2014/main" id="{801D2FED-7057-4000-B47B-06D3A29301B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0" name="直線コネクタ 389">
          <a:extLst>
            <a:ext uri="{FF2B5EF4-FFF2-40B4-BE49-F238E27FC236}">
              <a16:creationId xmlns:a16="http://schemas.microsoft.com/office/drawing/2014/main" id="{33E08F41-6B9F-4A81-BF20-8CD081E4D7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1" name="テキスト ボックス 390">
          <a:extLst>
            <a:ext uri="{FF2B5EF4-FFF2-40B4-BE49-F238E27FC236}">
              <a16:creationId xmlns:a16="http://schemas.microsoft.com/office/drawing/2014/main" id="{26242F65-6F01-4C89-803C-4A549926ADA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2" name="直線コネクタ 391">
          <a:extLst>
            <a:ext uri="{FF2B5EF4-FFF2-40B4-BE49-F238E27FC236}">
              <a16:creationId xmlns:a16="http://schemas.microsoft.com/office/drawing/2014/main" id="{4F182445-1AEF-4620-BBEB-ECF6F734AA4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3" name="テキスト ボックス 392">
          <a:extLst>
            <a:ext uri="{FF2B5EF4-FFF2-40B4-BE49-F238E27FC236}">
              <a16:creationId xmlns:a16="http://schemas.microsoft.com/office/drawing/2014/main" id="{D7146B9D-BAE7-4BC0-A236-FF05917D0F9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4" name="直線コネクタ 393">
          <a:extLst>
            <a:ext uri="{FF2B5EF4-FFF2-40B4-BE49-F238E27FC236}">
              <a16:creationId xmlns:a16="http://schemas.microsoft.com/office/drawing/2014/main" id="{52C01805-4805-41A2-9DFA-2D00E743834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5" name="テキスト ボックス 394">
          <a:extLst>
            <a:ext uri="{FF2B5EF4-FFF2-40B4-BE49-F238E27FC236}">
              <a16:creationId xmlns:a16="http://schemas.microsoft.com/office/drawing/2014/main" id="{ED169B85-7DAF-4BB6-BBFD-23A0E5874E8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CF8C12BD-CE00-4EE2-A741-B6FEC67B3C3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a:extLst>
            <a:ext uri="{FF2B5EF4-FFF2-40B4-BE49-F238E27FC236}">
              <a16:creationId xmlns:a16="http://schemas.microsoft.com/office/drawing/2014/main" id="{C9C8BFF6-1AF2-417F-A4AC-E82DBB77ABD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保健所】&#10;一人当たり面積グラフ枠">
          <a:extLst>
            <a:ext uri="{FF2B5EF4-FFF2-40B4-BE49-F238E27FC236}">
              <a16:creationId xmlns:a16="http://schemas.microsoft.com/office/drawing/2014/main" id="{1EDDDAA3-1BAC-47E6-9453-BB82DE75437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0</xdr:rowOff>
    </xdr:to>
    <xdr:cxnSp macro="">
      <xdr:nvCxnSpPr>
        <xdr:cNvPr id="399" name="直線コネクタ 398">
          <a:extLst>
            <a:ext uri="{FF2B5EF4-FFF2-40B4-BE49-F238E27FC236}">
              <a16:creationId xmlns:a16="http://schemas.microsoft.com/office/drawing/2014/main" id="{EF86C824-9797-46A9-9EAA-E1AA9EF1B2B8}"/>
            </a:ext>
          </a:extLst>
        </xdr:cNvPr>
        <xdr:cNvCxnSpPr/>
      </xdr:nvCxnSpPr>
      <xdr:spPr>
        <a:xfrm flipV="1">
          <a:off x="10475595" y="171450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3827</xdr:rowOff>
    </xdr:from>
    <xdr:ext cx="469744" cy="259045"/>
    <xdr:sp macro="" textlink="">
      <xdr:nvSpPr>
        <xdr:cNvPr id="400" name="【保健所】&#10;一人当たり面積最小値テキスト">
          <a:extLst>
            <a:ext uri="{FF2B5EF4-FFF2-40B4-BE49-F238E27FC236}">
              <a16:creationId xmlns:a16="http://schemas.microsoft.com/office/drawing/2014/main" id="{4004C480-4353-4908-97EC-00829A83729C}"/>
            </a:ext>
          </a:extLst>
        </xdr:cNvPr>
        <xdr:cNvSpPr txBox="1"/>
      </xdr:nvSpPr>
      <xdr:spPr>
        <a:xfrm>
          <a:off x="105283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01" name="直線コネクタ 400">
          <a:extLst>
            <a:ext uri="{FF2B5EF4-FFF2-40B4-BE49-F238E27FC236}">
              <a16:creationId xmlns:a16="http://schemas.microsoft.com/office/drawing/2014/main" id="{1DB44413-53D6-4BA3-81F8-2D8DADD6BF7E}"/>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02" name="【保健所】&#10;一人当たり面積最大値テキスト">
          <a:extLst>
            <a:ext uri="{FF2B5EF4-FFF2-40B4-BE49-F238E27FC236}">
              <a16:creationId xmlns:a16="http://schemas.microsoft.com/office/drawing/2014/main" id="{DF15EB19-4E55-4E60-BE79-F95BCA83D6FA}"/>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03" name="直線コネクタ 402">
          <a:extLst>
            <a:ext uri="{FF2B5EF4-FFF2-40B4-BE49-F238E27FC236}">
              <a16:creationId xmlns:a16="http://schemas.microsoft.com/office/drawing/2014/main" id="{E884FAD3-3F36-4DE6-A357-C960F7EB6E34}"/>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04" name="【保健所】&#10;一人当たり面積平均値テキスト">
          <a:extLst>
            <a:ext uri="{FF2B5EF4-FFF2-40B4-BE49-F238E27FC236}">
              <a16:creationId xmlns:a16="http://schemas.microsoft.com/office/drawing/2014/main" id="{2384D476-D724-4E74-9A64-41B026855D0E}"/>
            </a:ext>
          </a:extLst>
        </xdr:cNvPr>
        <xdr:cNvSpPr txBox="1"/>
      </xdr:nvSpPr>
      <xdr:spPr>
        <a:xfrm>
          <a:off x="105283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05" name="フローチャート: 判断 404">
          <a:extLst>
            <a:ext uri="{FF2B5EF4-FFF2-40B4-BE49-F238E27FC236}">
              <a16:creationId xmlns:a16="http://schemas.microsoft.com/office/drawing/2014/main" id="{6830D8B5-5F9B-4D9D-8852-EC51BD990EAC}"/>
            </a:ext>
          </a:extLst>
        </xdr:cNvPr>
        <xdr:cNvSpPr/>
      </xdr:nvSpPr>
      <xdr:spPr>
        <a:xfrm>
          <a:off x="10426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06" name="フローチャート: 判断 405">
          <a:extLst>
            <a:ext uri="{FF2B5EF4-FFF2-40B4-BE49-F238E27FC236}">
              <a16:creationId xmlns:a16="http://schemas.microsoft.com/office/drawing/2014/main" id="{5011C00D-1D11-4F17-A995-A20D46A816F9}"/>
            </a:ext>
          </a:extLst>
        </xdr:cNvPr>
        <xdr:cNvSpPr/>
      </xdr:nvSpPr>
      <xdr:spPr>
        <a:xfrm>
          <a:off x="958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407" name="n_1aveValue【保健所】&#10;一人当たり面積">
          <a:extLst>
            <a:ext uri="{FF2B5EF4-FFF2-40B4-BE49-F238E27FC236}">
              <a16:creationId xmlns:a16="http://schemas.microsoft.com/office/drawing/2014/main" id="{D1EAF0F1-0904-4C9C-A876-285B87761A5F}"/>
            </a:ext>
          </a:extLst>
        </xdr:cNvPr>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158750</xdr:rowOff>
    </xdr:from>
    <xdr:to>
      <xdr:col>46</xdr:col>
      <xdr:colOff>38100</xdr:colOff>
      <xdr:row>106</xdr:row>
      <xdr:rowOff>88900</xdr:rowOff>
    </xdr:to>
    <xdr:sp macro="" textlink="">
      <xdr:nvSpPr>
        <xdr:cNvPr id="408" name="フローチャート: 判断 407">
          <a:extLst>
            <a:ext uri="{FF2B5EF4-FFF2-40B4-BE49-F238E27FC236}">
              <a16:creationId xmlns:a16="http://schemas.microsoft.com/office/drawing/2014/main" id="{971E6865-ABA9-42E0-9F36-879A7B5A9E3B}"/>
            </a:ext>
          </a:extLst>
        </xdr:cNvPr>
        <xdr:cNvSpPr/>
      </xdr:nvSpPr>
      <xdr:spPr>
        <a:xfrm>
          <a:off x="8699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105427</xdr:rowOff>
    </xdr:from>
    <xdr:ext cx="469744" cy="259045"/>
    <xdr:sp macro="" textlink="">
      <xdr:nvSpPr>
        <xdr:cNvPr id="409" name="n_2aveValue【保健所】&#10;一人当たり面積">
          <a:extLst>
            <a:ext uri="{FF2B5EF4-FFF2-40B4-BE49-F238E27FC236}">
              <a16:creationId xmlns:a16="http://schemas.microsoft.com/office/drawing/2014/main" id="{E3557987-C619-4303-8B8D-65C3630385B4}"/>
            </a:ext>
          </a:extLst>
        </xdr:cNvPr>
        <xdr:cNvSpPr txBox="1"/>
      </xdr:nvSpPr>
      <xdr:spPr>
        <a:xfrm>
          <a:off x="8515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158750</xdr:rowOff>
    </xdr:from>
    <xdr:to>
      <xdr:col>41</xdr:col>
      <xdr:colOff>101600</xdr:colOff>
      <xdr:row>106</xdr:row>
      <xdr:rowOff>88900</xdr:rowOff>
    </xdr:to>
    <xdr:sp macro="" textlink="">
      <xdr:nvSpPr>
        <xdr:cNvPr id="410" name="フローチャート: 判断 409">
          <a:extLst>
            <a:ext uri="{FF2B5EF4-FFF2-40B4-BE49-F238E27FC236}">
              <a16:creationId xmlns:a16="http://schemas.microsoft.com/office/drawing/2014/main" id="{F0F43F9A-5477-4B0F-B26A-F6096E5850F3}"/>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105427</xdr:rowOff>
    </xdr:from>
    <xdr:ext cx="469744" cy="259045"/>
    <xdr:sp macro="" textlink="">
      <xdr:nvSpPr>
        <xdr:cNvPr id="411" name="n_3aveValue【保健所】&#10;一人当たり面積">
          <a:extLst>
            <a:ext uri="{FF2B5EF4-FFF2-40B4-BE49-F238E27FC236}">
              <a16:creationId xmlns:a16="http://schemas.microsoft.com/office/drawing/2014/main" id="{B43E8B61-60E9-41F7-AA25-9AF7E65E0997}"/>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158750</xdr:rowOff>
    </xdr:from>
    <xdr:to>
      <xdr:col>36</xdr:col>
      <xdr:colOff>165100</xdr:colOff>
      <xdr:row>106</xdr:row>
      <xdr:rowOff>88900</xdr:rowOff>
    </xdr:to>
    <xdr:sp macro="" textlink="">
      <xdr:nvSpPr>
        <xdr:cNvPr id="412" name="フローチャート: 判断 411">
          <a:extLst>
            <a:ext uri="{FF2B5EF4-FFF2-40B4-BE49-F238E27FC236}">
              <a16:creationId xmlns:a16="http://schemas.microsoft.com/office/drawing/2014/main" id="{8D6C71D0-0422-43E2-95DE-D462A146B936}"/>
            </a:ext>
          </a:extLst>
        </xdr:cNvPr>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105427</xdr:rowOff>
    </xdr:from>
    <xdr:ext cx="469744" cy="259045"/>
    <xdr:sp macro="" textlink="">
      <xdr:nvSpPr>
        <xdr:cNvPr id="413" name="n_4aveValue【保健所】&#10;一人当たり面積">
          <a:extLst>
            <a:ext uri="{FF2B5EF4-FFF2-40B4-BE49-F238E27FC236}">
              <a16:creationId xmlns:a16="http://schemas.microsoft.com/office/drawing/2014/main" id="{8F247E47-2E77-4479-BF45-CA43CB2B2D72}"/>
            </a:ext>
          </a:extLst>
        </xdr:cNvPr>
        <xdr:cNvSpPr txBox="1"/>
      </xdr:nvSpPr>
      <xdr:spPr>
        <a:xfrm>
          <a:off x="6737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D957CB5-859D-47D7-9FC0-2501A31DB404}"/>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55F9613-679C-497E-9482-73620CFE1C0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1DFF5A9-D262-4DE1-A6B4-E8E4A06B3C5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9605277-3E1A-4744-968D-DE7043A7211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8CBAF58-FF0E-47E0-A215-EFFD2DC9331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120650</xdr:rowOff>
    </xdr:from>
    <xdr:to>
      <xdr:col>55</xdr:col>
      <xdr:colOff>50800</xdr:colOff>
      <xdr:row>108</xdr:row>
      <xdr:rowOff>50800</xdr:rowOff>
    </xdr:to>
    <xdr:sp macro="" textlink="">
      <xdr:nvSpPr>
        <xdr:cNvPr id="419" name="楕円 418">
          <a:extLst>
            <a:ext uri="{FF2B5EF4-FFF2-40B4-BE49-F238E27FC236}">
              <a16:creationId xmlns:a16="http://schemas.microsoft.com/office/drawing/2014/main" id="{E41DBAC0-F88F-4C9D-A14F-589F2A14385A}"/>
            </a:ext>
          </a:extLst>
        </xdr:cNvPr>
        <xdr:cNvSpPr/>
      </xdr:nvSpPr>
      <xdr:spPr>
        <a:xfrm>
          <a:off x="104267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35577</xdr:rowOff>
    </xdr:from>
    <xdr:ext cx="469744" cy="259045"/>
    <xdr:sp macro="" textlink="">
      <xdr:nvSpPr>
        <xdr:cNvPr id="420" name="【保健所】&#10;一人当たり面積該当値テキスト">
          <a:extLst>
            <a:ext uri="{FF2B5EF4-FFF2-40B4-BE49-F238E27FC236}">
              <a16:creationId xmlns:a16="http://schemas.microsoft.com/office/drawing/2014/main" id="{28F004CA-40B4-4641-950C-BCDD8E9B97BD}"/>
            </a:ext>
          </a:extLst>
        </xdr:cNvPr>
        <xdr:cNvSpPr txBox="1"/>
      </xdr:nvSpPr>
      <xdr:spPr>
        <a:xfrm>
          <a:off x="10528300" y="183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21" name="楕円 420">
          <a:extLst>
            <a:ext uri="{FF2B5EF4-FFF2-40B4-BE49-F238E27FC236}">
              <a16:creationId xmlns:a16="http://schemas.microsoft.com/office/drawing/2014/main" id="{BF9913A1-299E-4E7F-B741-9605978F389E}"/>
            </a:ext>
          </a:extLst>
        </xdr:cNvPr>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108</xdr:row>
      <xdr:rowOff>0</xdr:rowOff>
    </xdr:to>
    <xdr:cxnSp macro="">
      <xdr:nvCxnSpPr>
        <xdr:cNvPr id="422" name="直線コネクタ 421">
          <a:extLst>
            <a:ext uri="{FF2B5EF4-FFF2-40B4-BE49-F238E27FC236}">
              <a16:creationId xmlns:a16="http://schemas.microsoft.com/office/drawing/2014/main" id="{33E3773D-1E72-4EA7-93E4-F593A0943F23}"/>
            </a:ext>
          </a:extLst>
        </xdr:cNvPr>
        <xdr:cNvCxnSpPr/>
      </xdr:nvCxnSpPr>
      <xdr:spPr>
        <a:xfrm>
          <a:off x="9639300" y="1844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23" name="楕円 422">
          <a:extLst>
            <a:ext uri="{FF2B5EF4-FFF2-40B4-BE49-F238E27FC236}">
              <a16:creationId xmlns:a16="http://schemas.microsoft.com/office/drawing/2014/main" id="{512BAB94-3FCA-4CF0-9E20-079412B6660F}"/>
            </a:ext>
          </a:extLst>
        </xdr:cNvPr>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24" name="直線コネクタ 423">
          <a:extLst>
            <a:ext uri="{FF2B5EF4-FFF2-40B4-BE49-F238E27FC236}">
              <a16:creationId xmlns:a16="http://schemas.microsoft.com/office/drawing/2014/main" id="{BACFBB01-1452-47C3-8E1C-535379F32FB1}"/>
            </a:ext>
          </a:extLst>
        </xdr:cNvPr>
        <xdr:cNvCxnSpPr/>
      </xdr:nvCxnSpPr>
      <xdr:spPr>
        <a:xfrm>
          <a:off x="8750300" y="1844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25" name="n_1mainValue【保健所】&#10;一人当たり面積">
          <a:extLst>
            <a:ext uri="{FF2B5EF4-FFF2-40B4-BE49-F238E27FC236}">
              <a16:creationId xmlns:a16="http://schemas.microsoft.com/office/drawing/2014/main" id="{88228457-5CBA-4705-936A-863D8C8F0287}"/>
            </a:ext>
          </a:extLst>
        </xdr:cNvPr>
        <xdr:cNvSpPr txBox="1"/>
      </xdr:nvSpPr>
      <xdr:spPr>
        <a:xfrm>
          <a:off x="9391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26" name="n_2mainValue【保健所】&#10;一人当たり面積">
          <a:extLst>
            <a:ext uri="{FF2B5EF4-FFF2-40B4-BE49-F238E27FC236}">
              <a16:creationId xmlns:a16="http://schemas.microsoft.com/office/drawing/2014/main" id="{63B82C18-4808-4756-A107-7A645C1F6A30}"/>
            </a:ext>
          </a:extLst>
        </xdr:cNvPr>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a:extLst>
            <a:ext uri="{FF2B5EF4-FFF2-40B4-BE49-F238E27FC236}">
              <a16:creationId xmlns:a16="http://schemas.microsoft.com/office/drawing/2014/main" id="{3CF41D50-8DA5-4ACF-B755-BF4C1A051C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8" name="正方形/長方形 427">
          <a:extLst>
            <a:ext uri="{FF2B5EF4-FFF2-40B4-BE49-F238E27FC236}">
              <a16:creationId xmlns:a16="http://schemas.microsoft.com/office/drawing/2014/main" id="{1703E467-719B-4849-ACBE-0427C08D4FC9}"/>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9" name="正方形/長方形 428">
          <a:extLst>
            <a:ext uri="{FF2B5EF4-FFF2-40B4-BE49-F238E27FC236}">
              <a16:creationId xmlns:a16="http://schemas.microsoft.com/office/drawing/2014/main" id="{9B4BA67A-06CA-4437-8324-5EB7E3D497BF}"/>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0" name="正方形/長方形 429">
          <a:extLst>
            <a:ext uri="{FF2B5EF4-FFF2-40B4-BE49-F238E27FC236}">
              <a16:creationId xmlns:a16="http://schemas.microsoft.com/office/drawing/2014/main" id="{1E798663-2963-43C4-A94A-1AE8F9CC4E07}"/>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31" name="正方形/長方形 430">
          <a:extLst>
            <a:ext uri="{FF2B5EF4-FFF2-40B4-BE49-F238E27FC236}">
              <a16:creationId xmlns:a16="http://schemas.microsoft.com/office/drawing/2014/main" id="{A8F71964-6D50-4F6C-ADAD-830494E44112}"/>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503B5DD9-51C5-4653-8654-487F680571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7446D64B-E983-4C58-B20B-CAA64C0FBB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4EE18142-51A8-4AC1-92D3-A18EFEA53F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5" name="テキスト ボックス 434">
          <a:extLst>
            <a:ext uri="{FF2B5EF4-FFF2-40B4-BE49-F238E27FC236}">
              <a16:creationId xmlns:a16="http://schemas.microsoft.com/office/drawing/2014/main" id="{88DF8FE7-02D9-4F78-8652-55348C1AD6B8}"/>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88168A2D-42C2-4634-B873-6375C47B90C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C28E0D8E-33DF-4C20-B9B6-1DF4D017EDB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2F1E27F5-C04C-4447-8BB1-58646AAC6CB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6FEE7B43-2142-4E4D-91DB-63607DE2CA1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033844E9-F26A-4E66-89FA-FE5D24ADC6A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E6A4BACD-CA38-4DD8-ABDC-0B432ED1D93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900E4D93-715E-47F5-9E2A-60AB69C096F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53323768-8434-4879-8EC1-246843761CA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3789FD74-DE46-496E-AD71-B67F484A90A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5" name="テキスト ボックス 444">
          <a:extLst>
            <a:ext uri="{FF2B5EF4-FFF2-40B4-BE49-F238E27FC236}">
              <a16:creationId xmlns:a16="http://schemas.microsoft.com/office/drawing/2014/main" id="{557DDE9D-A120-4EE1-945F-94FC0DED96C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66B867F4-7D45-4FB5-AC82-EBCA587C0D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7" name="テキスト ボックス 446">
          <a:extLst>
            <a:ext uri="{FF2B5EF4-FFF2-40B4-BE49-F238E27FC236}">
              <a16:creationId xmlns:a16="http://schemas.microsoft.com/office/drawing/2014/main" id="{FC6F0A6D-6409-4912-94FB-D89346601DB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試験研究機関】&#10;有形固定資産減価償却率グラフ枠">
          <a:extLst>
            <a:ext uri="{FF2B5EF4-FFF2-40B4-BE49-F238E27FC236}">
              <a16:creationId xmlns:a16="http://schemas.microsoft.com/office/drawing/2014/main" id="{4728E717-C122-478A-9F19-6DAC9D3BDC6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99060</xdr:rowOff>
    </xdr:from>
    <xdr:to>
      <xdr:col>85</xdr:col>
      <xdr:colOff>126364</xdr:colOff>
      <xdr:row>42</xdr:row>
      <xdr:rowOff>125730</xdr:rowOff>
    </xdr:to>
    <xdr:cxnSp macro="">
      <xdr:nvCxnSpPr>
        <xdr:cNvPr id="449" name="直線コネクタ 448">
          <a:extLst>
            <a:ext uri="{FF2B5EF4-FFF2-40B4-BE49-F238E27FC236}">
              <a16:creationId xmlns:a16="http://schemas.microsoft.com/office/drawing/2014/main" id="{2F8A9E15-F365-4F18-8155-C15D24FB7F7E}"/>
            </a:ext>
          </a:extLst>
        </xdr:cNvPr>
        <xdr:cNvCxnSpPr/>
      </xdr:nvCxnSpPr>
      <xdr:spPr>
        <a:xfrm flipV="1">
          <a:off x="16317595" y="5928360"/>
          <a:ext cx="1269"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129557</xdr:rowOff>
    </xdr:from>
    <xdr:ext cx="405111" cy="259045"/>
    <xdr:sp macro="" textlink="">
      <xdr:nvSpPr>
        <xdr:cNvPr id="450" name="【試験研究機関】&#10;有形固定資産減価償却率最小値テキスト">
          <a:extLst>
            <a:ext uri="{FF2B5EF4-FFF2-40B4-BE49-F238E27FC236}">
              <a16:creationId xmlns:a16="http://schemas.microsoft.com/office/drawing/2014/main" id="{7F6FA30D-7001-4EB6-B861-3E604C26BF7D}"/>
            </a:ext>
          </a:extLst>
        </xdr:cNvPr>
        <xdr:cNvSpPr txBox="1"/>
      </xdr:nvSpPr>
      <xdr:spPr>
        <a:xfrm>
          <a:off x="16370300" y="733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125730</xdr:rowOff>
    </xdr:from>
    <xdr:to>
      <xdr:col>86</xdr:col>
      <xdr:colOff>25400</xdr:colOff>
      <xdr:row>42</xdr:row>
      <xdr:rowOff>125730</xdr:rowOff>
    </xdr:to>
    <xdr:cxnSp macro="">
      <xdr:nvCxnSpPr>
        <xdr:cNvPr id="451" name="直線コネクタ 450">
          <a:extLst>
            <a:ext uri="{FF2B5EF4-FFF2-40B4-BE49-F238E27FC236}">
              <a16:creationId xmlns:a16="http://schemas.microsoft.com/office/drawing/2014/main" id="{EB400E53-A42F-49A5-A614-903975D0C3D9}"/>
            </a:ext>
          </a:extLst>
        </xdr:cNvPr>
        <xdr:cNvCxnSpPr/>
      </xdr:nvCxnSpPr>
      <xdr:spPr>
        <a:xfrm>
          <a:off x="16230600" y="732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45737</xdr:rowOff>
    </xdr:from>
    <xdr:ext cx="405111" cy="259045"/>
    <xdr:sp macro="" textlink="">
      <xdr:nvSpPr>
        <xdr:cNvPr id="452" name="【試験研究機関】&#10;有形固定資産減価償却率最大値テキスト">
          <a:extLst>
            <a:ext uri="{FF2B5EF4-FFF2-40B4-BE49-F238E27FC236}">
              <a16:creationId xmlns:a16="http://schemas.microsoft.com/office/drawing/2014/main" id="{BE4CB2E5-7697-4505-824C-EAC445069566}"/>
            </a:ext>
          </a:extLst>
        </xdr:cNvPr>
        <xdr:cNvSpPr txBox="1"/>
      </xdr:nvSpPr>
      <xdr:spPr>
        <a:xfrm>
          <a:off x="16370300"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99060</xdr:rowOff>
    </xdr:from>
    <xdr:to>
      <xdr:col>86</xdr:col>
      <xdr:colOff>25400</xdr:colOff>
      <xdr:row>34</xdr:row>
      <xdr:rowOff>99060</xdr:rowOff>
    </xdr:to>
    <xdr:cxnSp macro="">
      <xdr:nvCxnSpPr>
        <xdr:cNvPr id="453" name="直線コネクタ 452">
          <a:extLst>
            <a:ext uri="{FF2B5EF4-FFF2-40B4-BE49-F238E27FC236}">
              <a16:creationId xmlns:a16="http://schemas.microsoft.com/office/drawing/2014/main" id="{7FBABBCD-8AF3-4F00-9ED5-E021F5EE629E}"/>
            </a:ext>
          </a:extLst>
        </xdr:cNvPr>
        <xdr:cNvCxnSpPr/>
      </xdr:nvCxnSpPr>
      <xdr:spPr>
        <a:xfrm>
          <a:off x="16230600" y="592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15257</xdr:rowOff>
    </xdr:from>
    <xdr:ext cx="405111" cy="259045"/>
    <xdr:sp macro="" textlink="">
      <xdr:nvSpPr>
        <xdr:cNvPr id="454" name="【試験研究機関】&#10;有形固定資産減価償却率平均値テキスト">
          <a:extLst>
            <a:ext uri="{FF2B5EF4-FFF2-40B4-BE49-F238E27FC236}">
              <a16:creationId xmlns:a16="http://schemas.microsoft.com/office/drawing/2014/main" id="{00668570-9771-4692-A8FE-3B85546576D2}"/>
            </a:ext>
          </a:extLst>
        </xdr:cNvPr>
        <xdr:cNvSpPr txBox="1"/>
      </xdr:nvSpPr>
      <xdr:spPr>
        <a:xfrm>
          <a:off x="16370300" y="670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55" name="フローチャート: 判断 454">
          <a:extLst>
            <a:ext uri="{FF2B5EF4-FFF2-40B4-BE49-F238E27FC236}">
              <a16:creationId xmlns:a16="http://schemas.microsoft.com/office/drawing/2014/main" id="{AB0241D8-6C57-467C-953B-D199FA221F90}"/>
            </a:ext>
          </a:extLst>
        </xdr:cNvPr>
        <xdr:cNvSpPr/>
      </xdr:nvSpPr>
      <xdr:spPr>
        <a:xfrm>
          <a:off x="16268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97790</xdr:rowOff>
    </xdr:from>
    <xdr:to>
      <xdr:col>81</xdr:col>
      <xdr:colOff>101600</xdr:colOff>
      <xdr:row>40</xdr:row>
      <xdr:rowOff>27940</xdr:rowOff>
    </xdr:to>
    <xdr:sp macro="" textlink="">
      <xdr:nvSpPr>
        <xdr:cNvPr id="456" name="フローチャート: 判断 455">
          <a:extLst>
            <a:ext uri="{FF2B5EF4-FFF2-40B4-BE49-F238E27FC236}">
              <a16:creationId xmlns:a16="http://schemas.microsoft.com/office/drawing/2014/main" id="{E2F3314E-9834-4656-B421-C554B3D7C4DC}"/>
            </a:ext>
          </a:extLst>
        </xdr:cNvPr>
        <xdr:cNvSpPr/>
      </xdr:nvSpPr>
      <xdr:spPr>
        <a:xfrm>
          <a:off x="15430500" y="678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19067</xdr:rowOff>
    </xdr:from>
    <xdr:ext cx="405111" cy="259045"/>
    <xdr:sp macro="" textlink="">
      <xdr:nvSpPr>
        <xdr:cNvPr id="457" name="n_1aveValue【試験研究機関】&#10;有形固定資産減価償却率">
          <a:extLst>
            <a:ext uri="{FF2B5EF4-FFF2-40B4-BE49-F238E27FC236}">
              <a16:creationId xmlns:a16="http://schemas.microsoft.com/office/drawing/2014/main" id="{CFB9540D-0F61-430D-8646-CE19214CE299}"/>
            </a:ext>
          </a:extLst>
        </xdr:cNvPr>
        <xdr:cNvSpPr txBox="1"/>
      </xdr:nvSpPr>
      <xdr:spPr>
        <a:xfrm>
          <a:off x="152660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139700</xdr:rowOff>
    </xdr:from>
    <xdr:to>
      <xdr:col>76</xdr:col>
      <xdr:colOff>165100</xdr:colOff>
      <xdr:row>39</xdr:row>
      <xdr:rowOff>69850</xdr:rowOff>
    </xdr:to>
    <xdr:sp macro="" textlink="">
      <xdr:nvSpPr>
        <xdr:cNvPr id="458" name="フローチャート: 判断 457">
          <a:extLst>
            <a:ext uri="{FF2B5EF4-FFF2-40B4-BE49-F238E27FC236}">
              <a16:creationId xmlns:a16="http://schemas.microsoft.com/office/drawing/2014/main" id="{7033AA17-0E90-46C9-A8F1-A1822C233FA7}"/>
            </a:ext>
          </a:extLst>
        </xdr:cNvPr>
        <xdr:cNvSpPr/>
      </xdr:nvSpPr>
      <xdr:spPr>
        <a:xfrm>
          <a:off x="1454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39</xdr:row>
      <xdr:rowOff>60977</xdr:rowOff>
    </xdr:from>
    <xdr:ext cx="405111" cy="259045"/>
    <xdr:sp macro="" textlink="">
      <xdr:nvSpPr>
        <xdr:cNvPr id="459" name="n_2aveValue【試験研究機関】&#10;有形固定資産減価償却率">
          <a:extLst>
            <a:ext uri="{FF2B5EF4-FFF2-40B4-BE49-F238E27FC236}">
              <a16:creationId xmlns:a16="http://schemas.microsoft.com/office/drawing/2014/main" id="{3D94536D-8D00-4748-B10C-980BA1766DDE}"/>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154940</xdr:rowOff>
    </xdr:from>
    <xdr:to>
      <xdr:col>72</xdr:col>
      <xdr:colOff>38100</xdr:colOff>
      <xdr:row>39</xdr:row>
      <xdr:rowOff>85090</xdr:rowOff>
    </xdr:to>
    <xdr:sp macro="" textlink="">
      <xdr:nvSpPr>
        <xdr:cNvPr id="460" name="フローチャート: 判断 459">
          <a:extLst>
            <a:ext uri="{FF2B5EF4-FFF2-40B4-BE49-F238E27FC236}">
              <a16:creationId xmlns:a16="http://schemas.microsoft.com/office/drawing/2014/main" id="{DD949514-4EBC-4B66-99E2-12FD2648AFEC}"/>
            </a:ext>
          </a:extLst>
        </xdr:cNvPr>
        <xdr:cNvSpPr/>
      </xdr:nvSpPr>
      <xdr:spPr>
        <a:xfrm>
          <a:off x="1365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101617</xdr:rowOff>
    </xdr:from>
    <xdr:ext cx="405111" cy="259045"/>
    <xdr:sp macro="" textlink="">
      <xdr:nvSpPr>
        <xdr:cNvPr id="461" name="n_3aveValue【試験研究機関】&#10;有形固定資産減価償却率">
          <a:extLst>
            <a:ext uri="{FF2B5EF4-FFF2-40B4-BE49-F238E27FC236}">
              <a16:creationId xmlns:a16="http://schemas.microsoft.com/office/drawing/2014/main" id="{F1193C27-BAEB-437C-AD95-DF7607B87BED}"/>
            </a:ext>
          </a:extLst>
        </xdr:cNvPr>
        <xdr:cNvSpPr txBox="1"/>
      </xdr:nvSpPr>
      <xdr:spPr>
        <a:xfrm>
          <a:off x="135007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139700</xdr:rowOff>
    </xdr:from>
    <xdr:to>
      <xdr:col>67</xdr:col>
      <xdr:colOff>101600</xdr:colOff>
      <xdr:row>39</xdr:row>
      <xdr:rowOff>69850</xdr:rowOff>
    </xdr:to>
    <xdr:sp macro="" textlink="">
      <xdr:nvSpPr>
        <xdr:cNvPr id="462" name="フローチャート: 判断 461">
          <a:extLst>
            <a:ext uri="{FF2B5EF4-FFF2-40B4-BE49-F238E27FC236}">
              <a16:creationId xmlns:a16="http://schemas.microsoft.com/office/drawing/2014/main" id="{8F3BDF91-2C72-43CF-AC67-6A5F786E2906}"/>
            </a:ext>
          </a:extLst>
        </xdr:cNvPr>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86377</xdr:rowOff>
    </xdr:from>
    <xdr:ext cx="405111" cy="259045"/>
    <xdr:sp macro="" textlink="">
      <xdr:nvSpPr>
        <xdr:cNvPr id="463" name="n_4aveValue【試験研究機関】&#10;有形固定資産減価償却率">
          <a:extLst>
            <a:ext uri="{FF2B5EF4-FFF2-40B4-BE49-F238E27FC236}">
              <a16:creationId xmlns:a16="http://schemas.microsoft.com/office/drawing/2014/main" id="{0F664069-58BB-46FC-988C-7D4A2AAD5B38}"/>
            </a:ext>
          </a:extLst>
        </xdr:cNvPr>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6CAC03F5-C29F-4437-A44A-87273DDA9C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EE020B2D-FEAE-427C-BDC0-88EEED0C742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FEBC09CD-C3B2-4B23-8BAE-602E89B669A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88DC1E2-A5D6-45DD-BC88-52602E4B36A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F8102FB-A592-4911-B9D5-0BB5A280D0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69" name="楕円 468">
          <a:extLst>
            <a:ext uri="{FF2B5EF4-FFF2-40B4-BE49-F238E27FC236}">
              <a16:creationId xmlns:a16="http://schemas.microsoft.com/office/drawing/2014/main" id="{BC0CD958-3BFE-45FF-A045-D3DB8F16CD4C}"/>
            </a:ext>
          </a:extLst>
        </xdr:cNvPr>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1287</xdr:rowOff>
    </xdr:from>
    <xdr:ext cx="405111" cy="259045"/>
    <xdr:sp macro="" textlink="">
      <xdr:nvSpPr>
        <xdr:cNvPr id="470" name="【試験研究機関】&#10;有形固定資産減価償却率該当値テキスト">
          <a:extLst>
            <a:ext uri="{FF2B5EF4-FFF2-40B4-BE49-F238E27FC236}">
              <a16:creationId xmlns:a16="http://schemas.microsoft.com/office/drawing/2014/main" id="{0E123E7A-F8F6-4843-A481-60598400F115}"/>
            </a:ext>
          </a:extLst>
        </xdr:cNvPr>
        <xdr:cNvSpPr txBox="1"/>
      </xdr:nvSpPr>
      <xdr:spPr>
        <a:xfrm>
          <a:off x="16370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471" name="楕円 470">
          <a:extLst>
            <a:ext uri="{FF2B5EF4-FFF2-40B4-BE49-F238E27FC236}">
              <a16:creationId xmlns:a16="http://schemas.microsoft.com/office/drawing/2014/main" id="{5C85F78C-CFB3-4A28-AE0B-F846B32F02B5}"/>
            </a:ext>
          </a:extLst>
        </xdr:cNvPr>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34</xdr:row>
      <xdr:rowOff>99060</xdr:rowOff>
    </xdr:to>
    <xdr:cxnSp macro="">
      <xdr:nvCxnSpPr>
        <xdr:cNvPr id="472" name="直線コネクタ 471">
          <a:extLst>
            <a:ext uri="{FF2B5EF4-FFF2-40B4-BE49-F238E27FC236}">
              <a16:creationId xmlns:a16="http://schemas.microsoft.com/office/drawing/2014/main" id="{A0F283BB-8B5E-4A42-B0C7-D90181E4E524}"/>
            </a:ext>
          </a:extLst>
        </xdr:cNvPr>
        <xdr:cNvCxnSpPr/>
      </xdr:nvCxnSpPr>
      <xdr:spPr>
        <a:xfrm>
          <a:off x="15481300" y="57150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90170</xdr:rowOff>
    </xdr:from>
    <xdr:to>
      <xdr:col>76</xdr:col>
      <xdr:colOff>165100</xdr:colOff>
      <xdr:row>33</xdr:row>
      <xdr:rowOff>20320</xdr:rowOff>
    </xdr:to>
    <xdr:sp macro="" textlink="">
      <xdr:nvSpPr>
        <xdr:cNvPr id="473" name="楕円 472">
          <a:extLst>
            <a:ext uri="{FF2B5EF4-FFF2-40B4-BE49-F238E27FC236}">
              <a16:creationId xmlns:a16="http://schemas.microsoft.com/office/drawing/2014/main" id="{3FDD57DD-22B6-4663-BC6C-BF1BFE80F9FA}"/>
            </a:ext>
          </a:extLst>
        </xdr:cNvPr>
        <xdr:cNvSpPr/>
      </xdr:nvSpPr>
      <xdr:spPr>
        <a:xfrm>
          <a:off x="145415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140970</xdr:rowOff>
    </xdr:from>
    <xdr:to>
      <xdr:col>81</xdr:col>
      <xdr:colOff>50800</xdr:colOff>
      <xdr:row>33</xdr:row>
      <xdr:rowOff>57150</xdr:rowOff>
    </xdr:to>
    <xdr:cxnSp macro="">
      <xdr:nvCxnSpPr>
        <xdr:cNvPr id="474" name="直線コネクタ 473">
          <a:extLst>
            <a:ext uri="{FF2B5EF4-FFF2-40B4-BE49-F238E27FC236}">
              <a16:creationId xmlns:a16="http://schemas.microsoft.com/office/drawing/2014/main" id="{243D4F56-F2B7-40EE-B473-84B372AA699A}"/>
            </a:ext>
          </a:extLst>
        </xdr:cNvPr>
        <xdr:cNvCxnSpPr/>
      </xdr:nvCxnSpPr>
      <xdr:spPr>
        <a:xfrm>
          <a:off x="14592300" y="56273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31</xdr:row>
      <xdr:rowOff>124477</xdr:rowOff>
    </xdr:from>
    <xdr:ext cx="405111" cy="259045"/>
    <xdr:sp macro="" textlink="">
      <xdr:nvSpPr>
        <xdr:cNvPr id="475" name="n_1mainValue【試験研究機関】&#10;有形固定資産減価償却率">
          <a:extLst>
            <a:ext uri="{FF2B5EF4-FFF2-40B4-BE49-F238E27FC236}">
              <a16:creationId xmlns:a16="http://schemas.microsoft.com/office/drawing/2014/main" id="{416B7D56-9D8E-46F6-A885-485F2CA09F90}"/>
            </a:ext>
          </a:extLst>
        </xdr:cNvPr>
        <xdr:cNvSpPr txBox="1"/>
      </xdr:nvSpPr>
      <xdr:spPr>
        <a:xfrm>
          <a:off x="15266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36847</xdr:rowOff>
    </xdr:from>
    <xdr:ext cx="405111" cy="259045"/>
    <xdr:sp macro="" textlink="">
      <xdr:nvSpPr>
        <xdr:cNvPr id="476" name="n_2mainValue【試験研究機関】&#10;有形固定資産減価償却率">
          <a:extLst>
            <a:ext uri="{FF2B5EF4-FFF2-40B4-BE49-F238E27FC236}">
              <a16:creationId xmlns:a16="http://schemas.microsoft.com/office/drawing/2014/main" id="{7F03A568-BED2-423A-80B5-339459FEF9A8}"/>
            </a:ext>
          </a:extLst>
        </xdr:cNvPr>
        <xdr:cNvSpPr txBox="1"/>
      </xdr:nvSpPr>
      <xdr:spPr>
        <a:xfrm>
          <a:off x="14389744" y="53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1FC05974-CFDC-4266-9CDA-11D92B8400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3E8AC274-49EC-473C-AA1C-FDDDFB80ACEF}"/>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14E0EBA5-096D-4702-A5DE-758DDE9AA9B3}"/>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BD5E5E1B-7FE9-4A67-AA36-D3629AE0F42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1A78B5F5-6DE9-42E2-BCEF-E4F2DBB01286}"/>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331737BE-8FA2-4585-BD46-D69BE8013F0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8CA66F21-DC44-47BE-A5BC-3D1D33D986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3009DF2C-F107-42B7-879D-7BA60D4E83C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a:extLst>
            <a:ext uri="{FF2B5EF4-FFF2-40B4-BE49-F238E27FC236}">
              <a16:creationId xmlns:a16="http://schemas.microsoft.com/office/drawing/2014/main" id="{4848E164-B1E4-4C07-AB0E-541B8FE4499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7E73A83D-3946-492D-B62C-2C73B34AA5E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a:extLst>
            <a:ext uri="{FF2B5EF4-FFF2-40B4-BE49-F238E27FC236}">
              <a16:creationId xmlns:a16="http://schemas.microsoft.com/office/drawing/2014/main" id="{0D779892-0A1B-42F4-A15D-175E3E9C5E4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8" name="テキスト ボックス 487">
          <a:extLst>
            <a:ext uri="{FF2B5EF4-FFF2-40B4-BE49-F238E27FC236}">
              <a16:creationId xmlns:a16="http://schemas.microsoft.com/office/drawing/2014/main" id="{0D6D94B7-557D-4871-8AC3-862B80CA21D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9802A2C8-8850-4D4A-8657-FC65B8C95B8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0" name="テキスト ボックス 489">
          <a:extLst>
            <a:ext uri="{FF2B5EF4-FFF2-40B4-BE49-F238E27FC236}">
              <a16:creationId xmlns:a16="http://schemas.microsoft.com/office/drawing/2014/main" id="{DD0DABBE-63F1-41C7-A34D-2CE169792B7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a:extLst>
            <a:ext uri="{FF2B5EF4-FFF2-40B4-BE49-F238E27FC236}">
              <a16:creationId xmlns:a16="http://schemas.microsoft.com/office/drawing/2014/main" id="{19E8619F-3F04-4574-94AD-D649BC31F06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2" name="テキスト ボックス 491">
          <a:extLst>
            <a:ext uri="{FF2B5EF4-FFF2-40B4-BE49-F238E27FC236}">
              <a16:creationId xmlns:a16="http://schemas.microsoft.com/office/drawing/2014/main" id="{3C329A60-CFBE-4EA9-A435-A2F2B1392BF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a:extLst>
            <a:ext uri="{FF2B5EF4-FFF2-40B4-BE49-F238E27FC236}">
              <a16:creationId xmlns:a16="http://schemas.microsoft.com/office/drawing/2014/main" id="{972F4EFC-1BB6-40DE-B811-781E84CF821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4" name="テキスト ボックス 493">
          <a:extLst>
            <a:ext uri="{FF2B5EF4-FFF2-40B4-BE49-F238E27FC236}">
              <a16:creationId xmlns:a16="http://schemas.microsoft.com/office/drawing/2014/main" id="{7DEE984B-88DD-4BF7-BE60-470AD5287C1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a:extLst>
            <a:ext uri="{FF2B5EF4-FFF2-40B4-BE49-F238E27FC236}">
              <a16:creationId xmlns:a16="http://schemas.microsoft.com/office/drawing/2014/main" id="{08D631FA-27E1-43B6-BE54-5D103EF0259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6" name="テキスト ボックス 495">
          <a:extLst>
            <a:ext uri="{FF2B5EF4-FFF2-40B4-BE49-F238E27FC236}">
              <a16:creationId xmlns:a16="http://schemas.microsoft.com/office/drawing/2014/main" id="{F34775C4-8EC9-4A3D-8B26-5B8264CFBA3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試験研究機関】&#10;一人当たり面積グラフ枠">
          <a:extLst>
            <a:ext uri="{FF2B5EF4-FFF2-40B4-BE49-F238E27FC236}">
              <a16:creationId xmlns:a16="http://schemas.microsoft.com/office/drawing/2014/main" id="{328A21D1-FAD3-44A8-9D21-2C639F7A7C4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31750</xdr:rowOff>
    </xdr:from>
    <xdr:to>
      <xdr:col>116</xdr:col>
      <xdr:colOff>62864</xdr:colOff>
      <xdr:row>41</xdr:row>
      <xdr:rowOff>158750</xdr:rowOff>
    </xdr:to>
    <xdr:cxnSp macro="">
      <xdr:nvCxnSpPr>
        <xdr:cNvPr id="498" name="直線コネクタ 497">
          <a:extLst>
            <a:ext uri="{FF2B5EF4-FFF2-40B4-BE49-F238E27FC236}">
              <a16:creationId xmlns:a16="http://schemas.microsoft.com/office/drawing/2014/main" id="{49FAB486-4A49-44F9-BEA3-D7A38BB71759}"/>
            </a:ext>
          </a:extLst>
        </xdr:cNvPr>
        <xdr:cNvCxnSpPr/>
      </xdr:nvCxnSpPr>
      <xdr:spPr>
        <a:xfrm flipV="1">
          <a:off x="22159595" y="5689600"/>
          <a:ext cx="1269"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99" name="【試験研究機関】&#10;一人当たり面積最小値テキスト">
          <a:extLst>
            <a:ext uri="{FF2B5EF4-FFF2-40B4-BE49-F238E27FC236}">
              <a16:creationId xmlns:a16="http://schemas.microsoft.com/office/drawing/2014/main" id="{BB8846C7-BC2C-4D76-A081-B55B65B2668A}"/>
            </a:ext>
          </a:extLst>
        </xdr:cNvPr>
        <xdr:cNvSpPr txBox="1"/>
      </xdr:nvSpPr>
      <xdr:spPr>
        <a:xfrm>
          <a:off x="222123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00" name="直線コネクタ 499">
          <a:extLst>
            <a:ext uri="{FF2B5EF4-FFF2-40B4-BE49-F238E27FC236}">
              <a16:creationId xmlns:a16="http://schemas.microsoft.com/office/drawing/2014/main" id="{662389EC-6400-40EB-9B31-FA984E4ACBF5}"/>
            </a:ext>
          </a:extLst>
        </xdr:cNvPr>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149877</xdr:rowOff>
    </xdr:from>
    <xdr:ext cx="469744" cy="259045"/>
    <xdr:sp macro="" textlink="">
      <xdr:nvSpPr>
        <xdr:cNvPr id="501" name="【試験研究機関】&#10;一人当たり面積最大値テキスト">
          <a:extLst>
            <a:ext uri="{FF2B5EF4-FFF2-40B4-BE49-F238E27FC236}">
              <a16:creationId xmlns:a16="http://schemas.microsoft.com/office/drawing/2014/main" id="{ABB06F18-7F5A-48F8-8F5F-C827FFB8FC28}"/>
            </a:ext>
          </a:extLst>
        </xdr:cNvPr>
        <xdr:cNvSpPr txBox="1"/>
      </xdr:nvSpPr>
      <xdr:spPr>
        <a:xfrm>
          <a:off x="22212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31750</xdr:rowOff>
    </xdr:from>
    <xdr:to>
      <xdr:col>116</xdr:col>
      <xdr:colOff>152400</xdr:colOff>
      <xdr:row>33</xdr:row>
      <xdr:rowOff>31750</xdr:rowOff>
    </xdr:to>
    <xdr:cxnSp macro="">
      <xdr:nvCxnSpPr>
        <xdr:cNvPr id="502" name="直線コネクタ 501">
          <a:extLst>
            <a:ext uri="{FF2B5EF4-FFF2-40B4-BE49-F238E27FC236}">
              <a16:creationId xmlns:a16="http://schemas.microsoft.com/office/drawing/2014/main" id="{F5A14775-CCC4-4442-A092-476CFEA3FEAF}"/>
            </a:ext>
          </a:extLst>
        </xdr:cNvPr>
        <xdr:cNvCxnSpPr/>
      </xdr:nvCxnSpPr>
      <xdr:spPr>
        <a:xfrm>
          <a:off x="22072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469744" cy="259045"/>
    <xdr:sp macro="" textlink="">
      <xdr:nvSpPr>
        <xdr:cNvPr id="503" name="【試験研究機関】&#10;一人当たり面積平均値テキスト">
          <a:extLst>
            <a:ext uri="{FF2B5EF4-FFF2-40B4-BE49-F238E27FC236}">
              <a16:creationId xmlns:a16="http://schemas.microsoft.com/office/drawing/2014/main" id="{CE287163-1DF9-4C9E-B230-D23C570C85ED}"/>
            </a:ext>
          </a:extLst>
        </xdr:cNvPr>
        <xdr:cNvSpPr txBox="1"/>
      </xdr:nvSpPr>
      <xdr:spPr>
        <a:xfrm>
          <a:off x="222123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504" name="フローチャート: 判断 503">
          <a:extLst>
            <a:ext uri="{FF2B5EF4-FFF2-40B4-BE49-F238E27FC236}">
              <a16:creationId xmlns:a16="http://schemas.microsoft.com/office/drawing/2014/main" id="{DA88A5DD-7110-410C-91A8-AB1567C69A29}"/>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05" name="フローチャート: 判断 504">
          <a:extLst>
            <a:ext uri="{FF2B5EF4-FFF2-40B4-BE49-F238E27FC236}">
              <a16:creationId xmlns:a16="http://schemas.microsoft.com/office/drawing/2014/main" id="{74A093BD-EC65-4F49-841A-33B9DCA1C87A}"/>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48277</xdr:rowOff>
    </xdr:from>
    <xdr:ext cx="469744" cy="259045"/>
    <xdr:sp macro="" textlink="">
      <xdr:nvSpPr>
        <xdr:cNvPr id="506" name="n_1aveValue【試験研究機関】&#10;一人当たり面積">
          <a:extLst>
            <a:ext uri="{FF2B5EF4-FFF2-40B4-BE49-F238E27FC236}">
              <a16:creationId xmlns:a16="http://schemas.microsoft.com/office/drawing/2014/main" id="{780282BF-A4A9-42F3-93B2-6D4A60CDDDF2}"/>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114300</xdr:rowOff>
    </xdr:from>
    <xdr:to>
      <xdr:col>107</xdr:col>
      <xdr:colOff>101600</xdr:colOff>
      <xdr:row>39</xdr:row>
      <xdr:rowOff>44450</xdr:rowOff>
    </xdr:to>
    <xdr:sp macro="" textlink="">
      <xdr:nvSpPr>
        <xdr:cNvPr id="507" name="フローチャート: 判断 506">
          <a:extLst>
            <a:ext uri="{FF2B5EF4-FFF2-40B4-BE49-F238E27FC236}">
              <a16:creationId xmlns:a16="http://schemas.microsoft.com/office/drawing/2014/main" id="{EF71D2C3-622D-46A6-A907-7D73F3D8F757}"/>
            </a:ext>
          </a:extLst>
        </xdr:cNvPr>
        <xdr:cNvSpPr/>
      </xdr:nvSpPr>
      <xdr:spPr>
        <a:xfrm>
          <a:off x="20383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60977</xdr:rowOff>
    </xdr:from>
    <xdr:ext cx="469744" cy="259045"/>
    <xdr:sp macro="" textlink="">
      <xdr:nvSpPr>
        <xdr:cNvPr id="508" name="n_2aveValue【試験研究機関】&#10;一人当たり面積">
          <a:extLst>
            <a:ext uri="{FF2B5EF4-FFF2-40B4-BE49-F238E27FC236}">
              <a16:creationId xmlns:a16="http://schemas.microsoft.com/office/drawing/2014/main" id="{8F422E38-B332-4517-A9C5-D84D7D74002D}"/>
            </a:ext>
          </a:extLst>
        </xdr:cNvPr>
        <xdr:cNvSpPr txBox="1"/>
      </xdr:nvSpPr>
      <xdr:spPr>
        <a:xfrm>
          <a:off x="20199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76200</xdr:rowOff>
    </xdr:from>
    <xdr:to>
      <xdr:col>102</xdr:col>
      <xdr:colOff>165100</xdr:colOff>
      <xdr:row>39</xdr:row>
      <xdr:rowOff>6350</xdr:rowOff>
    </xdr:to>
    <xdr:sp macro="" textlink="">
      <xdr:nvSpPr>
        <xdr:cNvPr id="509" name="フローチャート: 判断 508">
          <a:extLst>
            <a:ext uri="{FF2B5EF4-FFF2-40B4-BE49-F238E27FC236}">
              <a16:creationId xmlns:a16="http://schemas.microsoft.com/office/drawing/2014/main" id="{F67173BC-26B5-402B-9DE1-DF9919FF9160}"/>
            </a:ext>
          </a:extLst>
        </xdr:cNvPr>
        <xdr:cNvSpPr/>
      </xdr:nvSpPr>
      <xdr:spPr>
        <a:xfrm>
          <a:off x="19494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22877</xdr:rowOff>
    </xdr:from>
    <xdr:ext cx="469744" cy="259045"/>
    <xdr:sp macro="" textlink="">
      <xdr:nvSpPr>
        <xdr:cNvPr id="510" name="n_3aveValue【試験研究機関】&#10;一人当たり面積">
          <a:extLst>
            <a:ext uri="{FF2B5EF4-FFF2-40B4-BE49-F238E27FC236}">
              <a16:creationId xmlns:a16="http://schemas.microsoft.com/office/drawing/2014/main" id="{CD695186-5C1B-4E05-A36F-0CFFA51DDD9D}"/>
            </a:ext>
          </a:extLst>
        </xdr:cNvPr>
        <xdr:cNvSpPr txBox="1"/>
      </xdr:nvSpPr>
      <xdr:spPr>
        <a:xfrm>
          <a:off x="19310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511" name="フローチャート: 判断 510">
          <a:extLst>
            <a:ext uri="{FF2B5EF4-FFF2-40B4-BE49-F238E27FC236}">
              <a16:creationId xmlns:a16="http://schemas.microsoft.com/office/drawing/2014/main" id="{F66FDBB5-755C-415E-A256-FE7EE6D4F1C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37</xdr:row>
      <xdr:rowOff>35577</xdr:rowOff>
    </xdr:from>
    <xdr:ext cx="469744" cy="259045"/>
    <xdr:sp macro="" textlink="">
      <xdr:nvSpPr>
        <xdr:cNvPr id="512" name="n_4aveValue【試験研究機関】&#10;一人当たり面積">
          <a:extLst>
            <a:ext uri="{FF2B5EF4-FFF2-40B4-BE49-F238E27FC236}">
              <a16:creationId xmlns:a16="http://schemas.microsoft.com/office/drawing/2014/main" id="{3EBD0E11-2B00-4451-8762-A4BCAF501AA5}"/>
            </a:ext>
          </a:extLst>
        </xdr:cNvPr>
        <xdr:cNvSpPr txBox="1"/>
      </xdr:nvSpPr>
      <xdr:spPr>
        <a:xfrm>
          <a:off x="18421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5112D02-9FA0-4656-9266-2402CD6848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7C23328-C98E-4035-BBCD-3DD769A8DF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8D565E15-FC74-4917-B46F-A092522BBD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38A51BBE-FA24-47D8-9D46-F3AB8C7035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C62BDCB-8B26-4C0F-954C-A2D5B1AE894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518" name="楕円 517">
          <a:extLst>
            <a:ext uri="{FF2B5EF4-FFF2-40B4-BE49-F238E27FC236}">
              <a16:creationId xmlns:a16="http://schemas.microsoft.com/office/drawing/2014/main" id="{A37823BF-6C7C-446F-BDD1-DDFF5EBE5FFF}"/>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60977</xdr:rowOff>
    </xdr:from>
    <xdr:ext cx="469744" cy="259045"/>
    <xdr:sp macro="" textlink="">
      <xdr:nvSpPr>
        <xdr:cNvPr id="519" name="【試験研究機関】&#10;一人当たり面積該当値テキスト">
          <a:extLst>
            <a:ext uri="{FF2B5EF4-FFF2-40B4-BE49-F238E27FC236}">
              <a16:creationId xmlns:a16="http://schemas.microsoft.com/office/drawing/2014/main" id="{7111E58C-2AB9-4CDF-85DC-CB9B70F9DDFF}"/>
            </a:ext>
          </a:extLst>
        </xdr:cNvPr>
        <xdr:cNvSpPr txBox="1"/>
      </xdr:nvSpPr>
      <xdr:spPr>
        <a:xfrm>
          <a:off x="222123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95250</xdr:rowOff>
    </xdr:from>
    <xdr:to>
      <xdr:col>112</xdr:col>
      <xdr:colOff>38100</xdr:colOff>
      <xdr:row>40</xdr:row>
      <xdr:rowOff>25400</xdr:rowOff>
    </xdr:to>
    <xdr:sp macro="" textlink="">
      <xdr:nvSpPr>
        <xdr:cNvPr id="520" name="楕円 519">
          <a:extLst>
            <a:ext uri="{FF2B5EF4-FFF2-40B4-BE49-F238E27FC236}">
              <a16:creationId xmlns:a16="http://schemas.microsoft.com/office/drawing/2014/main" id="{0377F006-7883-4E1B-A8A5-594EDE1A5DD5}"/>
            </a:ext>
          </a:extLst>
        </xdr:cNvPr>
        <xdr:cNvSpPr/>
      </xdr:nvSpPr>
      <xdr:spPr>
        <a:xfrm>
          <a:off x="21272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146050</xdr:rowOff>
    </xdr:to>
    <xdr:cxnSp macro="">
      <xdr:nvCxnSpPr>
        <xdr:cNvPr id="521" name="直線コネクタ 520">
          <a:extLst>
            <a:ext uri="{FF2B5EF4-FFF2-40B4-BE49-F238E27FC236}">
              <a16:creationId xmlns:a16="http://schemas.microsoft.com/office/drawing/2014/main" id="{19FA61A6-7EAC-4FD7-BB68-23AAF36B00E1}"/>
            </a:ext>
          </a:extLst>
        </xdr:cNvPr>
        <xdr:cNvCxnSpPr/>
      </xdr:nvCxnSpPr>
      <xdr:spPr>
        <a:xfrm flipV="1">
          <a:off x="21323300" y="681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95250</xdr:rowOff>
    </xdr:from>
    <xdr:to>
      <xdr:col>107</xdr:col>
      <xdr:colOff>101600</xdr:colOff>
      <xdr:row>40</xdr:row>
      <xdr:rowOff>25400</xdr:rowOff>
    </xdr:to>
    <xdr:sp macro="" textlink="">
      <xdr:nvSpPr>
        <xdr:cNvPr id="522" name="楕円 521">
          <a:extLst>
            <a:ext uri="{FF2B5EF4-FFF2-40B4-BE49-F238E27FC236}">
              <a16:creationId xmlns:a16="http://schemas.microsoft.com/office/drawing/2014/main" id="{B28B902C-2761-46F3-ACE8-4D0315E1DD0D}"/>
            </a:ext>
          </a:extLst>
        </xdr:cNvPr>
        <xdr:cNvSpPr/>
      </xdr:nvSpPr>
      <xdr:spPr>
        <a:xfrm>
          <a:off x="20383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146050</xdr:rowOff>
    </xdr:from>
    <xdr:to>
      <xdr:col>111</xdr:col>
      <xdr:colOff>177800</xdr:colOff>
      <xdr:row>39</xdr:row>
      <xdr:rowOff>146050</xdr:rowOff>
    </xdr:to>
    <xdr:cxnSp macro="">
      <xdr:nvCxnSpPr>
        <xdr:cNvPr id="523" name="直線コネクタ 522">
          <a:extLst>
            <a:ext uri="{FF2B5EF4-FFF2-40B4-BE49-F238E27FC236}">
              <a16:creationId xmlns:a16="http://schemas.microsoft.com/office/drawing/2014/main" id="{077C5523-7E6C-41E0-A509-A908AD530BAF}"/>
            </a:ext>
          </a:extLst>
        </xdr:cNvPr>
        <xdr:cNvCxnSpPr/>
      </xdr:nvCxnSpPr>
      <xdr:spPr>
        <a:xfrm>
          <a:off x="20434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16527</xdr:rowOff>
    </xdr:from>
    <xdr:ext cx="469744" cy="259045"/>
    <xdr:sp macro="" textlink="">
      <xdr:nvSpPr>
        <xdr:cNvPr id="524" name="n_1mainValue【試験研究機関】&#10;一人当たり面積">
          <a:extLst>
            <a:ext uri="{FF2B5EF4-FFF2-40B4-BE49-F238E27FC236}">
              <a16:creationId xmlns:a16="http://schemas.microsoft.com/office/drawing/2014/main" id="{A4C6E19D-E617-4400-BF1B-CAC8B9D75D07}"/>
            </a:ext>
          </a:extLst>
        </xdr:cNvPr>
        <xdr:cNvSpPr txBox="1"/>
      </xdr:nvSpPr>
      <xdr:spPr>
        <a:xfrm>
          <a:off x="21075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16527</xdr:rowOff>
    </xdr:from>
    <xdr:ext cx="469744" cy="259045"/>
    <xdr:sp macro="" textlink="">
      <xdr:nvSpPr>
        <xdr:cNvPr id="525" name="n_2mainValue【試験研究機関】&#10;一人当たり面積">
          <a:extLst>
            <a:ext uri="{FF2B5EF4-FFF2-40B4-BE49-F238E27FC236}">
              <a16:creationId xmlns:a16="http://schemas.microsoft.com/office/drawing/2014/main" id="{DDB1C928-16E9-442C-B929-010161FE67A7}"/>
            </a:ext>
          </a:extLst>
        </xdr:cNvPr>
        <xdr:cNvSpPr txBox="1"/>
      </xdr:nvSpPr>
      <xdr:spPr>
        <a:xfrm>
          <a:off x="20199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6E15753B-C9C9-449F-AF69-4F1818478A8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27" name="正方形/長方形 526">
          <a:extLst>
            <a:ext uri="{FF2B5EF4-FFF2-40B4-BE49-F238E27FC236}">
              <a16:creationId xmlns:a16="http://schemas.microsoft.com/office/drawing/2014/main" id="{8967ACA8-DDEE-475C-A09E-383A657B7F8A}"/>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28" name="正方形/長方形 527">
          <a:extLst>
            <a:ext uri="{FF2B5EF4-FFF2-40B4-BE49-F238E27FC236}">
              <a16:creationId xmlns:a16="http://schemas.microsoft.com/office/drawing/2014/main" id="{F78ECB85-6C27-45FB-A1FB-8A4ECD1E83EF}"/>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29" name="正方形/長方形 528">
          <a:extLst>
            <a:ext uri="{FF2B5EF4-FFF2-40B4-BE49-F238E27FC236}">
              <a16:creationId xmlns:a16="http://schemas.microsoft.com/office/drawing/2014/main" id="{27856158-B83B-4973-B6CD-869A2CBDF79F}"/>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0" name="正方形/長方形 529">
          <a:extLst>
            <a:ext uri="{FF2B5EF4-FFF2-40B4-BE49-F238E27FC236}">
              <a16:creationId xmlns:a16="http://schemas.microsoft.com/office/drawing/2014/main" id="{2F5D60B4-3E1A-4197-A47E-ECB364594E58}"/>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a:extLst>
            <a:ext uri="{FF2B5EF4-FFF2-40B4-BE49-F238E27FC236}">
              <a16:creationId xmlns:a16="http://schemas.microsoft.com/office/drawing/2014/main" id="{C6CA8B93-17D5-41FF-A84F-AEEC201097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a:extLst>
            <a:ext uri="{FF2B5EF4-FFF2-40B4-BE49-F238E27FC236}">
              <a16:creationId xmlns:a16="http://schemas.microsoft.com/office/drawing/2014/main" id="{956C1EB9-E352-4396-B7D4-8808037FD7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a:extLst>
            <a:ext uri="{FF2B5EF4-FFF2-40B4-BE49-F238E27FC236}">
              <a16:creationId xmlns:a16="http://schemas.microsoft.com/office/drawing/2014/main" id="{AA20435D-BC00-41F7-9AB7-704A9F15ECB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4" name="テキスト ボックス 533">
          <a:extLst>
            <a:ext uri="{FF2B5EF4-FFF2-40B4-BE49-F238E27FC236}">
              <a16:creationId xmlns:a16="http://schemas.microsoft.com/office/drawing/2014/main" id="{2495F4D1-3EE0-490F-823A-4032C45FE7E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5" name="直線コネクタ 534">
          <a:extLst>
            <a:ext uri="{FF2B5EF4-FFF2-40B4-BE49-F238E27FC236}">
              <a16:creationId xmlns:a16="http://schemas.microsoft.com/office/drawing/2014/main" id="{B84CF2B3-E2BA-4062-A3C6-82008B4EA5C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6" name="テキスト ボックス 535">
          <a:extLst>
            <a:ext uri="{FF2B5EF4-FFF2-40B4-BE49-F238E27FC236}">
              <a16:creationId xmlns:a16="http://schemas.microsoft.com/office/drawing/2014/main" id="{1DB03D94-B349-45C7-BD84-C88B44723A7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7" name="直線コネクタ 536">
          <a:extLst>
            <a:ext uri="{FF2B5EF4-FFF2-40B4-BE49-F238E27FC236}">
              <a16:creationId xmlns:a16="http://schemas.microsoft.com/office/drawing/2014/main" id="{93D4A04E-4CE8-4143-B0D6-D7F9CC7165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8" name="テキスト ボックス 537">
          <a:extLst>
            <a:ext uri="{FF2B5EF4-FFF2-40B4-BE49-F238E27FC236}">
              <a16:creationId xmlns:a16="http://schemas.microsoft.com/office/drawing/2014/main" id="{6ECB473B-D470-4D7F-9306-3D583216C69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9" name="直線コネクタ 538">
          <a:extLst>
            <a:ext uri="{FF2B5EF4-FFF2-40B4-BE49-F238E27FC236}">
              <a16:creationId xmlns:a16="http://schemas.microsoft.com/office/drawing/2014/main" id="{32EEFF72-EAAD-4D4A-8F16-7510A43A557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0" name="テキスト ボックス 539">
          <a:extLst>
            <a:ext uri="{FF2B5EF4-FFF2-40B4-BE49-F238E27FC236}">
              <a16:creationId xmlns:a16="http://schemas.microsoft.com/office/drawing/2014/main" id="{55A05D53-0196-4623-B1C7-398A1BA249C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1" name="直線コネクタ 540">
          <a:extLst>
            <a:ext uri="{FF2B5EF4-FFF2-40B4-BE49-F238E27FC236}">
              <a16:creationId xmlns:a16="http://schemas.microsoft.com/office/drawing/2014/main" id="{63921CF2-F1F5-4F0E-BD33-B5DC9C828B7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2" name="テキスト ボックス 541">
          <a:extLst>
            <a:ext uri="{FF2B5EF4-FFF2-40B4-BE49-F238E27FC236}">
              <a16:creationId xmlns:a16="http://schemas.microsoft.com/office/drawing/2014/main" id="{D098EA80-ECCE-44CC-AAD7-3C32D8D49D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3" name="直線コネクタ 542">
          <a:extLst>
            <a:ext uri="{FF2B5EF4-FFF2-40B4-BE49-F238E27FC236}">
              <a16:creationId xmlns:a16="http://schemas.microsoft.com/office/drawing/2014/main" id="{D8984A3F-43E7-4334-BC4C-36DE4171D67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4" name="テキスト ボックス 543">
          <a:extLst>
            <a:ext uri="{FF2B5EF4-FFF2-40B4-BE49-F238E27FC236}">
              <a16:creationId xmlns:a16="http://schemas.microsoft.com/office/drawing/2014/main" id="{32FB4A96-D970-4FDC-9F00-C1421A1866B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5" name="直線コネクタ 544">
          <a:extLst>
            <a:ext uri="{FF2B5EF4-FFF2-40B4-BE49-F238E27FC236}">
              <a16:creationId xmlns:a16="http://schemas.microsoft.com/office/drawing/2014/main" id="{3C19A09B-3DC8-4281-8B5A-8034D1B01B2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6" name="テキスト ボックス 545">
          <a:extLst>
            <a:ext uri="{FF2B5EF4-FFF2-40B4-BE49-F238E27FC236}">
              <a16:creationId xmlns:a16="http://schemas.microsoft.com/office/drawing/2014/main" id="{CB1490E5-50AE-49C6-8C64-A1906A2A2B8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7" name="直線コネクタ 546">
          <a:extLst>
            <a:ext uri="{FF2B5EF4-FFF2-40B4-BE49-F238E27FC236}">
              <a16:creationId xmlns:a16="http://schemas.microsoft.com/office/drawing/2014/main" id="{36B7FDAC-9617-48D0-8F81-245E3B029BC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8" name="テキスト ボックス 547">
          <a:extLst>
            <a:ext uri="{FF2B5EF4-FFF2-40B4-BE49-F238E27FC236}">
              <a16:creationId xmlns:a16="http://schemas.microsoft.com/office/drawing/2014/main" id="{9647CBF6-E2A6-47EA-BDC5-4F82611CB23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9" name="【警察施設】&#10;有形固定資産減価償却率グラフ枠">
          <a:extLst>
            <a:ext uri="{FF2B5EF4-FFF2-40B4-BE49-F238E27FC236}">
              <a16:creationId xmlns:a16="http://schemas.microsoft.com/office/drawing/2014/main" id="{06E3F46B-ACA9-486F-8FE7-EA90A6E544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83276</xdr:rowOff>
    </xdr:from>
    <xdr:to>
      <xdr:col>85</xdr:col>
      <xdr:colOff>126364</xdr:colOff>
      <xdr:row>63</xdr:row>
      <xdr:rowOff>161653</xdr:rowOff>
    </xdr:to>
    <xdr:cxnSp macro="">
      <xdr:nvCxnSpPr>
        <xdr:cNvPr id="550" name="直線コネクタ 549">
          <a:extLst>
            <a:ext uri="{FF2B5EF4-FFF2-40B4-BE49-F238E27FC236}">
              <a16:creationId xmlns:a16="http://schemas.microsoft.com/office/drawing/2014/main" id="{3FDBB13E-DE3B-46F3-85B3-274C3CB89020}"/>
            </a:ext>
          </a:extLst>
        </xdr:cNvPr>
        <xdr:cNvCxnSpPr/>
      </xdr:nvCxnSpPr>
      <xdr:spPr>
        <a:xfrm flipV="1">
          <a:off x="16317595" y="9513026"/>
          <a:ext cx="1269"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165480</xdr:rowOff>
    </xdr:from>
    <xdr:ext cx="405111" cy="259045"/>
    <xdr:sp macro="" textlink="">
      <xdr:nvSpPr>
        <xdr:cNvPr id="551" name="【警察施設】&#10;有形固定資産減価償却率最小値テキスト">
          <a:extLst>
            <a:ext uri="{FF2B5EF4-FFF2-40B4-BE49-F238E27FC236}">
              <a16:creationId xmlns:a16="http://schemas.microsoft.com/office/drawing/2014/main" id="{14CEB44B-CC06-44D4-96EC-C87BDB94BFAD}"/>
            </a:ext>
          </a:extLst>
        </xdr:cNvPr>
        <xdr:cNvSpPr txBox="1"/>
      </xdr:nvSpPr>
      <xdr:spPr>
        <a:xfrm>
          <a:off x="16370300" y="1096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161653</xdr:rowOff>
    </xdr:from>
    <xdr:to>
      <xdr:col>86</xdr:col>
      <xdr:colOff>25400</xdr:colOff>
      <xdr:row>63</xdr:row>
      <xdr:rowOff>161653</xdr:rowOff>
    </xdr:to>
    <xdr:cxnSp macro="">
      <xdr:nvCxnSpPr>
        <xdr:cNvPr id="552" name="直線コネクタ 551">
          <a:extLst>
            <a:ext uri="{FF2B5EF4-FFF2-40B4-BE49-F238E27FC236}">
              <a16:creationId xmlns:a16="http://schemas.microsoft.com/office/drawing/2014/main" id="{2FE41BDA-89CA-40F4-823F-99AFB10451C9}"/>
            </a:ext>
          </a:extLst>
        </xdr:cNvPr>
        <xdr:cNvCxnSpPr/>
      </xdr:nvCxnSpPr>
      <xdr:spPr>
        <a:xfrm>
          <a:off x="16230600" y="1096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29953</xdr:rowOff>
    </xdr:from>
    <xdr:ext cx="405111" cy="259045"/>
    <xdr:sp macro="" textlink="">
      <xdr:nvSpPr>
        <xdr:cNvPr id="553" name="【警察施設】&#10;有形固定資産減価償却率最大値テキスト">
          <a:extLst>
            <a:ext uri="{FF2B5EF4-FFF2-40B4-BE49-F238E27FC236}">
              <a16:creationId xmlns:a16="http://schemas.microsoft.com/office/drawing/2014/main" id="{03233D98-CA05-4852-A4CF-81971F3762F4}"/>
            </a:ext>
          </a:extLst>
        </xdr:cNvPr>
        <xdr:cNvSpPr txBox="1"/>
      </xdr:nvSpPr>
      <xdr:spPr>
        <a:xfrm>
          <a:off x="163703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554" name="直線コネクタ 553">
          <a:extLst>
            <a:ext uri="{FF2B5EF4-FFF2-40B4-BE49-F238E27FC236}">
              <a16:creationId xmlns:a16="http://schemas.microsoft.com/office/drawing/2014/main" id="{830BEE97-1AAA-4CFD-B14B-8FD0C33E219A}"/>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32130</xdr:rowOff>
    </xdr:from>
    <xdr:ext cx="405111" cy="259045"/>
    <xdr:sp macro="" textlink="">
      <xdr:nvSpPr>
        <xdr:cNvPr id="555" name="【警察施設】&#10;有形固定資産減価償却率平均値テキスト">
          <a:extLst>
            <a:ext uri="{FF2B5EF4-FFF2-40B4-BE49-F238E27FC236}">
              <a16:creationId xmlns:a16="http://schemas.microsoft.com/office/drawing/2014/main" id="{195E2405-24BC-4BCF-82FB-5AB421CECA61}"/>
            </a:ext>
          </a:extLst>
        </xdr:cNvPr>
        <xdr:cNvSpPr txBox="1"/>
      </xdr:nvSpPr>
      <xdr:spPr>
        <a:xfrm>
          <a:off x="16370300" y="10662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556" name="フローチャート: 判断 555">
          <a:extLst>
            <a:ext uri="{FF2B5EF4-FFF2-40B4-BE49-F238E27FC236}">
              <a16:creationId xmlns:a16="http://schemas.microsoft.com/office/drawing/2014/main" id="{556DEA00-6E84-4713-9B6F-9C05FA486B72}"/>
            </a:ext>
          </a:extLst>
        </xdr:cNvPr>
        <xdr:cNvSpPr/>
      </xdr:nvSpPr>
      <xdr:spPr>
        <a:xfrm>
          <a:off x="16268700" y="106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557" name="フローチャート: 判断 556">
          <a:extLst>
            <a:ext uri="{FF2B5EF4-FFF2-40B4-BE49-F238E27FC236}">
              <a16:creationId xmlns:a16="http://schemas.microsoft.com/office/drawing/2014/main" id="{7B0CBF57-7F36-4BAA-A7B9-C0318F1798EC}"/>
            </a:ext>
          </a:extLst>
        </xdr:cNvPr>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110507</xdr:rowOff>
    </xdr:from>
    <xdr:ext cx="405111" cy="259045"/>
    <xdr:sp macro="" textlink="">
      <xdr:nvSpPr>
        <xdr:cNvPr id="558" name="n_1aveValue【警察施設】&#10;有形固定資産減価償却率">
          <a:extLst>
            <a:ext uri="{FF2B5EF4-FFF2-40B4-BE49-F238E27FC236}">
              <a16:creationId xmlns:a16="http://schemas.microsoft.com/office/drawing/2014/main" id="{785FB4FD-E98C-45EA-9346-FE516A2ED33B}"/>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101056</xdr:rowOff>
    </xdr:from>
    <xdr:to>
      <xdr:col>76</xdr:col>
      <xdr:colOff>165100</xdr:colOff>
      <xdr:row>62</xdr:row>
      <xdr:rowOff>31206</xdr:rowOff>
    </xdr:to>
    <xdr:sp macro="" textlink="">
      <xdr:nvSpPr>
        <xdr:cNvPr id="559" name="フローチャート: 判断 558">
          <a:extLst>
            <a:ext uri="{FF2B5EF4-FFF2-40B4-BE49-F238E27FC236}">
              <a16:creationId xmlns:a16="http://schemas.microsoft.com/office/drawing/2014/main" id="{A2B5A7B1-CE97-40F7-B57A-2F9BCBCBAD41}"/>
            </a:ext>
          </a:extLst>
        </xdr:cNvPr>
        <xdr:cNvSpPr/>
      </xdr:nvSpPr>
      <xdr:spPr>
        <a:xfrm>
          <a:off x="14541500" y="1055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22333</xdr:rowOff>
    </xdr:from>
    <xdr:ext cx="405111" cy="259045"/>
    <xdr:sp macro="" textlink="">
      <xdr:nvSpPr>
        <xdr:cNvPr id="560" name="n_2aveValue【警察施設】&#10;有形固定資産減価償却率">
          <a:extLst>
            <a:ext uri="{FF2B5EF4-FFF2-40B4-BE49-F238E27FC236}">
              <a16:creationId xmlns:a16="http://schemas.microsoft.com/office/drawing/2014/main" id="{F41BE450-FD22-4B1B-849F-3C7EC40FA2D8}"/>
            </a:ext>
          </a:extLst>
        </xdr:cNvPr>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136978</xdr:rowOff>
    </xdr:from>
    <xdr:to>
      <xdr:col>72</xdr:col>
      <xdr:colOff>38100</xdr:colOff>
      <xdr:row>62</xdr:row>
      <xdr:rowOff>67128</xdr:rowOff>
    </xdr:to>
    <xdr:sp macro="" textlink="">
      <xdr:nvSpPr>
        <xdr:cNvPr id="561" name="フローチャート: 判断 560">
          <a:extLst>
            <a:ext uri="{FF2B5EF4-FFF2-40B4-BE49-F238E27FC236}">
              <a16:creationId xmlns:a16="http://schemas.microsoft.com/office/drawing/2014/main" id="{080899BA-8FF1-44B0-B3E3-5FA9B86E21DC}"/>
            </a:ext>
          </a:extLst>
        </xdr:cNvPr>
        <xdr:cNvSpPr/>
      </xdr:nvSpPr>
      <xdr:spPr>
        <a:xfrm>
          <a:off x="1365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83655</xdr:rowOff>
    </xdr:from>
    <xdr:ext cx="405111" cy="259045"/>
    <xdr:sp macro="" textlink="">
      <xdr:nvSpPr>
        <xdr:cNvPr id="562" name="n_3aveValue【警察施設】&#10;有形固定資産減価償却率">
          <a:extLst>
            <a:ext uri="{FF2B5EF4-FFF2-40B4-BE49-F238E27FC236}">
              <a16:creationId xmlns:a16="http://schemas.microsoft.com/office/drawing/2014/main" id="{A7A18C50-1197-4414-B1C1-BA1F8084305B}"/>
            </a:ext>
          </a:extLst>
        </xdr:cNvPr>
        <xdr:cNvSpPr txBox="1"/>
      </xdr:nvSpPr>
      <xdr:spPr>
        <a:xfrm>
          <a:off x="13500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130447</xdr:rowOff>
    </xdr:from>
    <xdr:to>
      <xdr:col>67</xdr:col>
      <xdr:colOff>101600</xdr:colOff>
      <xdr:row>62</xdr:row>
      <xdr:rowOff>60597</xdr:rowOff>
    </xdr:to>
    <xdr:sp macro="" textlink="">
      <xdr:nvSpPr>
        <xdr:cNvPr id="563" name="フローチャート: 判断 562">
          <a:extLst>
            <a:ext uri="{FF2B5EF4-FFF2-40B4-BE49-F238E27FC236}">
              <a16:creationId xmlns:a16="http://schemas.microsoft.com/office/drawing/2014/main" id="{29A9BA8C-98E6-48C8-874C-15025B86168B}"/>
            </a:ext>
          </a:extLst>
        </xdr:cNvPr>
        <xdr:cNvSpPr/>
      </xdr:nvSpPr>
      <xdr:spPr>
        <a:xfrm>
          <a:off x="12763500" y="105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77124</xdr:rowOff>
    </xdr:from>
    <xdr:ext cx="405111" cy="259045"/>
    <xdr:sp macro="" textlink="">
      <xdr:nvSpPr>
        <xdr:cNvPr id="564" name="n_4aveValue【警察施設】&#10;有形固定資産減価償却率">
          <a:extLst>
            <a:ext uri="{FF2B5EF4-FFF2-40B4-BE49-F238E27FC236}">
              <a16:creationId xmlns:a16="http://schemas.microsoft.com/office/drawing/2014/main" id="{B7295025-C7F4-4E91-8760-DCBAAAF597F8}"/>
            </a:ext>
          </a:extLst>
        </xdr:cNvPr>
        <xdr:cNvSpPr txBox="1"/>
      </xdr:nvSpPr>
      <xdr:spPr>
        <a:xfrm>
          <a:off x="12611744" y="103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213AEA20-CEDD-4A9B-B3AE-F31504E842D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94049B72-38AB-4230-8991-3E850A39122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B364167A-BDFC-44E5-B241-1E84B65643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6A96FB3A-BACF-4D89-98D8-460D08AEAC0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2AD2506D-0708-46C5-9493-2E6F8DF16C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32476</xdr:rowOff>
    </xdr:from>
    <xdr:to>
      <xdr:col>85</xdr:col>
      <xdr:colOff>177800</xdr:colOff>
      <xdr:row>55</xdr:row>
      <xdr:rowOff>134076</xdr:rowOff>
    </xdr:to>
    <xdr:sp macro="" textlink="">
      <xdr:nvSpPr>
        <xdr:cNvPr id="570" name="楕円 569">
          <a:extLst>
            <a:ext uri="{FF2B5EF4-FFF2-40B4-BE49-F238E27FC236}">
              <a16:creationId xmlns:a16="http://schemas.microsoft.com/office/drawing/2014/main" id="{FA35C5D0-FB6A-4144-8C58-05A0F794FE54}"/>
            </a:ext>
          </a:extLst>
        </xdr:cNvPr>
        <xdr:cNvSpPr/>
      </xdr:nvSpPr>
      <xdr:spPr>
        <a:xfrm>
          <a:off x="16268700" y="94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156953</xdr:rowOff>
    </xdr:from>
    <xdr:ext cx="405111" cy="259045"/>
    <xdr:sp macro="" textlink="">
      <xdr:nvSpPr>
        <xdr:cNvPr id="571" name="【警察施設】&#10;有形固定資産減価償却率該当値テキスト">
          <a:extLst>
            <a:ext uri="{FF2B5EF4-FFF2-40B4-BE49-F238E27FC236}">
              <a16:creationId xmlns:a16="http://schemas.microsoft.com/office/drawing/2014/main" id="{6201D59E-9694-4FBB-9230-E2E7C81FE58D}"/>
            </a:ext>
          </a:extLst>
        </xdr:cNvPr>
        <xdr:cNvSpPr txBox="1"/>
      </xdr:nvSpPr>
      <xdr:spPr>
        <a:xfrm>
          <a:off x="16370300" y="941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19413</xdr:rowOff>
    </xdr:from>
    <xdr:to>
      <xdr:col>81</xdr:col>
      <xdr:colOff>101600</xdr:colOff>
      <xdr:row>55</xdr:row>
      <xdr:rowOff>121013</xdr:rowOff>
    </xdr:to>
    <xdr:sp macro="" textlink="">
      <xdr:nvSpPr>
        <xdr:cNvPr id="572" name="楕円 571">
          <a:extLst>
            <a:ext uri="{FF2B5EF4-FFF2-40B4-BE49-F238E27FC236}">
              <a16:creationId xmlns:a16="http://schemas.microsoft.com/office/drawing/2014/main" id="{90828567-B58B-4402-AF1D-CEECB8C4832B}"/>
            </a:ext>
          </a:extLst>
        </xdr:cNvPr>
        <xdr:cNvSpPr/>
      </xdr:nvSpPr>
      <xdr:spPr>
        <a:xfrm>
          <a:off x="15430500" y="94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70213</xdr:rowOff>
    </xdr:from>
    <xdr:to>
      <xdr:col>85</xdr:col>
      <xdr:colOff>127000</xdr:colOff>
      <xdr:row>55</xdr:row>
      <xdr:rowOff>83276</xdr:rowOff>
    </xdr:to>
    <xdr:cxnSp macro="">
      <xdr:nvCxnSpPr>
        <xdr:cNvPr id="573" name="直線コネクタ 572">
          <a:extLst>
            <a:ext uri="{FF2B5EF4-FFF2-40B4-BE49-F238E27FC236}">
              <a16:creationId xmlns:a16="http://schemas.microsoft.com/office/drawing/2014/main" id="{CBC26BD9-6C52-47AC-8DAC-60F142F887C5}"/>
            </a:ext>
          </a:extLst>
        </xdr:cNvPr>
        <xdr:cNvCxnSpPr/>
      </xdr:nvCxnSpPr>
      <xdr:spPr>
        <a:xfrm>
          <a:off x="15481300" y="94999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161472</xdr:rowOff>
    </xdr:from>
    <xdr:to>
      <xdr:col>76</xdr:col>
      <xdr:colOff>165100</xdr:colOff>
      <xdr:row>55</xdr:row>
      <xdr:rowOff>91622</xdr:rowOff>
    </xdr:to>
    <xdr:sp macro="" textlink="">
      <xdr:nvSpPr>
        <xdr:cNvPr id="574" name="楕円 573">
          <a:extLst>
            <a:ext uri="{FF2B5EF4-FFF2-40B4-BE49-F238E27FC236}">
              <a16:creationId xmlns:a16="http://schemas.microsoft.com/office/drawing/2014/main" id="{657EA710-2A44-4293-8F02-923D3FBDB18E}"/>
            </a:ext>
          </a:extLst>
        </xdr:cNvPr>
        <xdr:cNvSpPr/>
      </xdr:nvSpPr>
      <xdr:spPr>
        <a:xfrm>
          <a:off x="14541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40822</xdr:rowOff>
    </xdr:from>
    <xdr:to>
      <xdr:col>81</xdr:col>
      <xdr:colOff>50800</xdr:colOff>
      <xdr:row>55</xdr:row>
      <xdr:rowOff>70213</xdr:rowOff>
    </xdr:to>
    <xdr:cxnSp macro="">
      <xdr:nvCxnSpPr>
        <xdr:cNvPr id="575" name="直線コネクタ 574">
          <a:extLst>
            <a:ext uri="{FF2B5EF4-FFF2-40B4-BE49-F238E27FC236}">
              <a16:creationId xmlns:a16="http://schemas.microsoft.com/office/drawing/2014/main" id="{57C8C67D-2629-413A-AA3B-AA625C7AD5F3}"/>
            </a:ext>
          </a:extLst>
        </xdr:cNvPr>
        <xdr:cNvCxnSpPr/>
      </xdr:nvCxnSpPr>
      <xdr:spPr>
        <a:xfrm>
          <a:off x="14592300" y="94705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137540</xdr:rowOff>
    </xdr:from>
    <xdr:ext cx="405111" cy="259045"/>
    <xdr:sp macro="" textlink="">
      <xdr:nvSpPr>
        <xdr:cNvPr id="576" name="n_1mainValue【警察施設】&#10;有形固定資産減価償却率">
          <a:extLst>
            <a:ext uri="{FF2B5EF4-FFF2-40B4-BE49-F238E27FC236}">
              <a16:creationId xmlns:a16="http://schemas.microsoft.com/office/drawing/2014/main" id="{6A105E32-BFEB-4642-BF91-F3A80086749B}"/>
            </a:ext>
          </a:extLst>
        </xdr:cNvPr>
        <xdr:cNvSpPr txBox="1"/>
      </xdr:nvSpPr>
      <xdr:spPr>
        <a:xfrm>
          <a:off x="15266044" y="92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108149</xdr:rowOff>
    </xdr:from>
    <xdr:ext cx="405111" cy="259045"/>
    <xdr:sp macro="" textlink="">
      <xdr:nvSpPr>
        <xdr:cNvPr id="577" name="n_2mainValue【警察施設】&#10;有形固定資産減価償却率">
          <a:extLst>
            <a:ext uri="{FF2B5EF4-FFF2-40B4-BE49-F238E27FC236}">
              <a16:creationId xmlns:a16="http://schemas.microsoft.com/office/drawing/2014/main" id="{AD508C50-B26C-4997-973C-43F11C48775C}"/>
            </a:ext>
          </a:extLst>
        </xdr:cNvPr>
        <xdr:cNvSpPr txBox="1"/>
      </xdr:nvSpPr>
      <xdr:spPr>
        <a:xfrm>
          <a:off x="14389744" y="919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8F35B504-B8D7-4415-B304-48410BB99F3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79" name="正方形/長方形 578">
          <a:extLst>
            <a:ext uri="{FF2B5EF4-FFF2-40B4-BE49-F238E27FC236}">
              <a16:creationId xmlns:a16="http://schemas.microsoft.com/office/drawing/2014/main" id="{7DA5A17C-02FE-4A2F-9393-D95DA09856ED}"/>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0" name="正方形/長方形 579">
          <a:extLst>
            <a:ext uri="{FF2B5EF4-FFF2-40B4-BE49-F238E27FC236}">
              <a16:creationId xmlns:a16="http://schemas.microsoft.com/office/drawing/2014/main" id="{6B0984BE-D9E8-4C76-AA48-11A23D19A5A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1" name="正方形/長方形 580">
          <a:extLst>
            <a:ext uri="{FF2B5EF4-FFF2-40B4-BE49-F238E27FC236}">
              <a16:creationId xmlns:a16="http://schemas.microsoft.com/office/drawing/2014/main" id="{EE318B3F-804E-4C2B-9288-AE0510258E45}"/>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2" name="正方形/長方形 581">
          <a:extLst>
            <a:ext uri="{FF2B5EF4-FFF2-40B4-BE49-F238E27FC236}">
              <a16:creationId xmlns:a16="http://schemas.microsoft.com/office/drawing/2014/main" id="{38681A71-D347-456D-A86B-BC337A3C0119}"/>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7E69CDDA-8864-416E-8691-90DC3783B0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8918DD1E-349C-469C-B2AB-FA219375A4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75DC732F-868F-423B-9500-8EB07691705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6" name="テキスト ボックス 585">
          <a:extLst>
            <a:ext uri="{FF2B5EF4-FFF2-40B4-BE49-F238E27FC236}">
              <a16:creationId xmlns:a16="http://schemas.microsoft.com/office/drawing/2014/main" id="{429C050D-B47A-40CF-B5A8-B2569D49E4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7" name="直線コネクタ 586">
          <a:extLst>
            <a:ext uri="{FF2B5EF4-FFF2-40B4-BE49-F238E27FC236}">
              <a16:creationId xmlns:a16="http://schemas.microsoft.com/office/drawing/2014/main" id="{9960706E-A06F-447E-B627-468B0BA153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8" name="テキスト ボックス 587">
          <a:extLst>
            <a:ext uri="{FF2B5EF4-FFF2-40B4-BE49-F238E27FC236}">
              <a16:creationId xmlns:a16="http://schemas.microsoft.com/office/drawing/2014/main" id="{C7C203BA-B0CA-430E-B886-C8A8A713B36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9" name="直線コネクタ 588">
          <a:extLst>
            <a:ext uri="{FF2B5EF4-FFF2-40B4-BE49-F238E27FC236}">
              <a16:creationId xmlns:a16="http://schemas.microsoft.com/office/drawing/2014/main" id="{5E59ED1A-4DA4-4B75-BD9C-B45B483ED85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0" name="テキスト ボックス 589">
          <a:extLst>
            <a:ext uri="{FF2B5EF4-FFF2-40B4-BE49-F238E27FC236}">
              <a16:creationId xmlns:a16="http://schemas.microsoft.com/office/drawing/2014/main" id="{1B7ED48C-6631-4F99-B556-A8F99E938AB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1" name="直線コネクタ 590">
          <a:extLst>
            <a:ext uri="{FF2B5EF4-FFF2-40B4-BE49-F238E27FC236}">
              <a16:creationId xmlns:a16="http://schemas.microsoft.com/office/drawing/2014/main" id="{797B3B70-B57F-4663-8A46-B84658EDD4A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2" name="テキスト ボックス 591">
          <a:extLst>
            <a:ext uri="{FF2B5EF4-FFF2-40B4-BE49-F238E27FC236}">
              <a16:creationId xmlns:a16="http://schemas.microsoft.com/office/drawing/2014/main" id="{642D5E31-709A-4BF8-A891-83552877C5B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3" name="直線コネクタ 592">
          <a:extLst>
            <a:ext uri="{FF2B5EF4-FFF2-40B4-BE49-F238E27FC236}">
              <a16:creationId xmlns:a16="http://schemas.microsoft.com/office/drawing/2014/main" id="{EE6C7DEC-3744-4B89-AB6C-80C8838AC88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4" name="テキスト ボックス 593">
          <a:extLst>
            <a:ext uri="{FF2B5EF4-FFF2-40B4-BE49-F238E27FC236}">
              <a16:creationId xmlns:a16="http://schemas.microsoft.com/office/drawing/2014/main" id="{45EC5131-B2F8-4665-A0F0-FB5B769FFCD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5" name="直線コネクタ 594">
          <a:extLst>
            <a:ext uri="{FF2B5EF4-FFF2-40B4-BE49-F238E27FC236}">
              <a16:creationId xmlns:a16="http://schemas.microsoft.com/office/drawing/2014/main" id="{0F4FBFA0-7245-4E6C-8DE0-590EC93D138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6" name="テキスト ボックス 595">
          <a:extLst>
            <a:ext uri="{FF2B5EF4-FFF2-40B4-BE49-F238E27FC236}">
              <a16:creationId xmlns:a16="http://schemas.microsoft.com/office/drawing/2014/main" id="{CA880C8A-60BA-4CD0-B951-CB59B8613C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7" name="直線コネクタ 596">
          <a:extLst>
            <a:ext uri="{FF2B5EF4-FFF2-40B4-BE49-F238E27FC236}">
              <a16:creationId xmlns:a16="http://schemas.microsoft.com/office/drawing/2014/main" id="{EE785B7C-E149-4A93-B0C3-CFEAE19646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8" name="テキスト ボックス 597">
          <a:extLst>
            <a:ext uri="{FF2B5EF4-FFF2-40B4-BE49-F238E27FC236}">
              <a16:creationId xmlns:a16="http://schemas.microsoft.com/office/drawing/2014/main" id="{CB67D73D-22DD-40E6-8D05-FA084E506ED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9" name="【警察施設】&#10;一人当たり面積グラフ枠">
          <a:extLst>
            <a:ext uri="{FF2B5EF4-FFF2-40B4-BE49-F238E27FC236}">
              <a16:creationId xmlns:a16="http://schemas.microsoft.com/office/drawing/2014/main" id="{1DC53AE0-3EF9-4480-BC59-C22AF9D194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152400</xdr:rowOff>
    </xdr:from>
    <xdr:to>
      <xdr:col>116</xdr:col>
      <xdr:colOff>62864</xdr:colOff>
      <xdr:row>64</xdr:row>
      <xdr:rowOff>38100</xdr:rowOff>
    </xdr:to>
    <xdr:cxnSp macro="">
      <xdr:nvCxnSpPr>
        <xdr:cNvPr id="600" name="直線コネクタ 599">
          <a:extLst>
            <a:ext uri="{FF2B5EF4-FFF2-40B4-BE49-F238E27FC236}">
              <a16:creationId xmlns:a16="http://schemas.microsoft.com/office/drawing/2014/main" id="{29FB3550-F641-4B4E-B706-58C2B6246DBB}"/>
            </a:ext>
          </a:extLst>
        </xdr:cNvPr>
        <xdr:cNvCxnSpPr/>
      </xdr:nvCxnSpPr>
      <xdr:spPr>
        <a:xfrm flipV="1">
          <a:off x="22159595" y="958215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41927</xdr:rowOff>
    </xdr:from>
    <xdr:ext cx="469744" cy="259045"/>
    <xdr:sp macro="" textlink="">
      <xdr:nvSpPr>
        <xdr:cNvPr id="601" name="【警察施設】&#10;一人当たり面積最小値テキスト">
          <a:extLst>
            <a:ext uri="{FF2B5EF4-FFF2-40B4-BE49-F238E27FC236}">
              <a16:creationId xmlns:a16="http://schemas.microsoft.com/office/drawing/2014/main" id="{47D6DAAA-F121-4EBA-8800-77747DE31832}"/>
            </a:ext>
          </a:extLst>
        </xdr:cNvPr>
        <xdr:cNvSpPr txBox="1"/>
      </xdr:nvSpPr>
      <xdr:spPr>
        <a:xfrm>
          <a:off x="222123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2" name="直線コネクタ 601">
          <a:extLst>
            <a:ext uri="{FF2B5EF4-FFF2-40B4-BE49-F238E27FC236}">
              <a16:creationId xmlns:a16="http://schemas.microsoft.com/office/drawing/2014/main" id="{2094A652-C389-4F96-A59F-3EFB6AAAD37D}"/>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99077</xdr:rowOff>
    </xdr:from>
    <xdr:ext cx="469744" cy="259045"/>
    <xdr:sp macro="" textlink="">
      <xdr:nvSpPr>
        <xdr:cNvPr id="603" name="【警察施設】&#10;一人当たり面積最大値テキスト">
          <a:extLst>
            <a:ext uri="{FF2B5EF4-FFF2-40B4-BE49-F238E27FC236}">
              <a16:creationId xmlns:a16="http://schemas.microsoft.com/office/drawing/2014/main" id="{44996EEC-9419-4111-9103-A3C134FA2FCB}"/>
            </a:ext>
          </a:extLst>
        </xdr:cNvPr>
        <xdr:cNvSpPr txBox="1"/>
      </xdr:nvSpPr>
      <xdr:spPr>
        <a:xfrm>
          <a:off x="22212300" y="935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152400</xdr:rowOff>
    </xdr:from>
    <xdr:to>
      <xdr:col>116</xdr:col>
      <xdr:colOff>152400</xdr:colOff>
      <xdr:row>55</xdr:row>
      <xdr:rowOff>152400</xdr:rowOff>
    </xdr:to>
    <xdr:cxnSp macro="">
      <xdr:nvCxnSpPr>
        <xdr:cNvPr id="604" name="直線コネクタ 603">
          <a:extLst>
            <a:ext uri="{FF2B5EF4-FFF2-40B4-BE49-F238E27FC236}">
              <a16:creationId xmlns:a16="http://schemas.microsoft.com/office/drawing/2014/main" id="{FCC1D844-BA93-4C8C-93AC-AE022D6A5733}"/>
            </a:ext>
          </a:extLst>
        </xdr:cNvPr>
        <xdr:cNvCxnSpPr/>
      </xdr:nvCxnSpPr>
      <xdr:spPr>
        <a:xfrm>
          <a:off x="22072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67327</xdr:rowOff>
    </xdr:from>
    <xdr:ext cx="469744" cy="259045"/>
    <xdr:sp macro="" textlink="">
      <xdr:nvSpPr>
        <xdr:cNvPr id="605" name="【警察施設】&#10;一人当たり面積平均値テキスト">
          <a:extLst>
            <a:ext uri="{FF2B5EF4-FFF2-40B4-BE49-F238E27FC236}">
              <a16:creationId xmlns:a16="http://schemas.microsoft.com/office/drawing/2014/main" id="{728C2AB4-B37C-4D6B-91CC-22EAD939E7C8}"/>
            </a:ext>
          </a:extLst>
        </xdr:cNvPr>
        <xdr:cNvSpPr txBox="1"/>
      </xdr:nvSpPr>
      <xdr:spPr>
        <a:xfrm>
          <a:off x="22212300" y="1018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44450</xdr:rowOff>
    </xdr:from>
    <xdr:to>
      <xdr:col>116</xdr:col>
      <xdr:colOff>114300</xdr:colOff>
      <xdr:row>60</xdr:row>
      <xdr:rowOff>146050</xdr:rowOff>
    </xdr:to>
    <xdr:sp macro="" textlink="">
      <xdr:nvSpPr>
        <xdr:cNvPr id="606" name="フローチャート: 判断 605">
          <a:extLst>
            <a:ext uri="{FF2B5EF4-FFF2-40B4-BE49-F238E27FC236}">
              <a16:creationId xmlns:a16="http://schemas.microsoft.com/office/drawing/2014/main" id="{31611169-F89F-417D-8B83-38F7A09E7452}"/>
            </a:ext>
          </a:extLst>
        </xdr:cNvPr>
        <xdr:cNvSpPr/>
      </xdr:nvSpPr>
      <xdr:spPr>
        <a:xfrm>
          <a:off x="221107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07" name="フローチャート: 判断 606">
          <a:extLst>
            <a:ext uri="{FF2B5EF4-FFF2-40B4-BE49-F238E27FC236}">
              <a16:creationId xmlns:a16="http://schemas.microsoft.com/office/drawing/2014/main" id="{C5F26DFD-1A78-416B-A50A-E5370A9B106D}"/>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10177</xdr:rowOff>
    </xdr:from>
    <xdr:ext cx="469744" cy="259045"/>
    <xdr:sp macro="" textlink="">
      <xdr:nvSpPr>
        <xdr:cNvPr id="608" name="n_1aveValue【警察施設】&#10;一人当たり面積">
          <a:extLst>
            <a:ext uri="{FF2B5EF4-FFF2-40B4-BE49-F238E27FC236}">
              <a16:creationId xmlns:a16="http://schemas.microsoft.com/office/drawing/2014/main" id="{CB0EC8DB-E737-4329-A89F-D29825889008}"/>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xdr:rowOff>
    </xdr:from>
    <xdr:to>
      <xdr:col>107</xdr:col>
      <xdr:colOff>101600</xdr:colOff>
      <xdr:row>60</xdr:row>
      <xdr:rowOff>107950</xdr:rowOff>
    </xdr:to>
    <xdr:sp macro="" textlink="">
      <xdr:nvSpPr>
        <xdr:cNvPr id="609" name="フローチャート: 判断 608">
          <a:extLst>
            <a:ext uri="{FF2B5EF4-FFF2-40B4-BE49-F238E27FC236}">
              <a16:creationId xmlns:a16="http://schemas.microsoft.com/office/drawing/2014/main" id="{0DB079E6-50BB-4878-B434-FFEC4FF70275}"/>
            </a:ext>
          </a:extLst>
        </xdr:cNvPr>
        <xdr:cNvSpPr/>
      </xdr:nvSpPr>
      <xdr:spPr>
        <a:xfrm>
          <a:off x="20383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124477</xdr:rowOff>
    </xdr:from>
    <xdr:ext cx="469744" cy="259045"/>
    <xdr:sp macro="" textlink="">
      <xdr:nvSpPr>
        <xdr:cNvPr id="610" name="n_2aveValue【警察施設】&#10;一人当たり面積">
          <a:extLst>
            <a:ext uri="{FF2B5EF4-FFF2-40B4-BE49-F238E27FC236}">
              <a16:creationId xmlns:a16="http://schemas.microsoft.com/office/drawing/2014/main" id="{7165608A-B4CD-42F8-8A48-D6D44BBC9B30}"/>
            </a:ext>
          </a:extLst>
        </xdr:cNvPr>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139700</xdr:rowOff>
    </xdr:from>
    <xdr:to>
      <xdr:col>102</xdr:col>
      <xdr:colOff>165100</xdr:colOff>
      <xdr:row>60</xdr:row>
      <xdr:rowOff>69850</xdr:rowOff>
    </xdr:to>
    <xdr:sp macro="" textlink="">
      <xdr:nvSpPr>
        <xdr:cNvPr id="611" name="フローチャート: 判断 610">
          <a:extLst>
            <a:ext uri="{FF2B5EF4-FFF2-40B4-BE49-F238E27FC236}">
              <a16:creationId xmlns:a16="http://schemas.microsoft.com/office/drawing/2014/main" id="{E6F8FFC5-DB8A-4C2B-BCA8-55758D3234D3}"/>
            </a:ext>
          </a:extLst>
        </xdr:cNvPr>
        <xdr:cNvSpPr/>
      </xdr:nvSpPr>
      <xdr:spPr>
        <a:xfrm>
          <a:off x="19494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58</xdr:row>
      <xdr:rowOff>86377</xdr:rowOff>
    </xdr:from>
    <xdr:ext cx="469744" cy="259045"/>
    <xdr:sp macro="" textlink="">
      <xdr:nvSpPr>
        <xdr:cNvPr id="612" name="n_3aveValue【警察施設】&#10;一人当たり面積">
          <a:extLst>
            <a:ext uri="{FF2B5EF4-FFF2-40B4-BE49-F238E27FC236}">
              <a16:creationId xmlns:a16="http://schemas.microsoft.com/office/drawing/2014/main" id="{C20ACFB1-3704-41BC-BB65-FAFFD206CFC7}"/>
            </a:ext>
          </a:extLst>
        </xdr:cNvPr>
        <xdr:cNvSpPr txBox="1"/>
      </xdr:nvSpPr>
      <xdr:spPr>
        <a:xfrm>
          <a:off x="193104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158750</xdr:rowOff>
    </xdr:from>
    <xdr:to>
      <xdr:col>98</xdr:col>
      <xdr:colOff>38100</xdr:colOff>
      <xdr:row>60</xdr:row>
      <xdr:rowOff>88900</xdr:rowOff>
    </xdr:to>
    <xdr:sp macro="" textlink="">
      <xdr:nvSpPr>
        <xdr:cNvPr id="613" name="フローチャート: 判断 612">
          <a:extLst>
            <a:ext uri="{FF2B5EF4-FFF2-40B4-BE49-F238E27FC236}">
              <a16:creationId xmlns:a16="http://schemas.microsoft.com/office/drawing/2014/main" id="{9AAB2FF5-0321-4994-AE2F-F09838D28436}"/>
            </a:ext>
          </a:extLst>
        </xdr:cNvPr>
        <xdr:cNvSpPr/>
      </xdr:nvSpPr>
      <xdr:spPr>
        <a:xfrm>
          <a:off x="18605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58</xdr:row>
      <xdr:rowOff>105427</xdr:rowOff>
    </xdr:from>
    <xdr:ext cx="469744" cy="259045"/>
    <xdr:sp macro="" textlink="">
      <xdr:nvSpPr>
        <xdr:cNvPr id="614" name="n_4aveValue【警察施設】&#10;一人当たり面積">
          <a:extLst>
            <a:ext uri="{FF2B5EF4-FFF2-40B4-BE49-F238E27FC236}">
              <a16:creationId xmlns:a16="http://schemas.microsoft.com/office/drawing/2014/main" id="{3C2F6A42-EF2D-4767-A509-5865F212FC36}"/>
            </a:ext>
          </a:extLst>
        </xdr:cNvPr>
        <xdr:cNvSpPr txBox="1"/>
      </xdr:nvSpPr>
      <xdr:spPr>
        <a:xfrm>
          <a:off x="18421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32A33B45-C92F-4F9E-873E-F8460EB4FE5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F02D4DD4-5454-450F-8E62-9F2765C25E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DC1131E-0EE5-4ABB-B8E1-B834458FFD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C0D9D797-4F2C-4857-8B1E-396DABA95B1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81E70334-50BA-43B0-9B22-79DDB577A7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20" name="楕円 619">
          <a:extLst>
            <a:ext uri="{FF2B5EF4-FFF2-40B4-BE49-F238E27FC236}">
              <a16:creationId xmlns:a16="http://schemas.microsoft.com/office/drawing/2014/main" id="{E6EE1A20-F7F4-4367-8313-B7DF2C0CE894}"/>
            </a:ext>
          </a:extLst>
        </xdr:cNvPr>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73677</xdr:rowOff>
    </xdr:from>
    <xdr:ext cx="469744" cy="259045"/>
    <xdr:sp macro="" textlink="">
      <xdr:nvSpPr>
        <xdr:cNvPr id="621" name="【警察施設】&#10;一人当たり面積該当値テキスト">
          <a:extLst>
            <a:ext uri="{FF2B5EF4-FFF2-40B4-BE49-F238E27FC236}">
              <a16:creationId xmlns:a16="http://schemas.microsoft.com/office/drawing/2014/main" id="{74322B97-D501-48AE-8CA2-6B25527BA66B}"/>
            </a:ext>
          </a:extLst>
        </xdr:cNvPr>
        <xdr:cNvSpPr txBox="1"/>
      </xdr:nvSpPr>
      <xdr:spPr>
        <a:xfrm>
          <a:off x="222123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22" name="楕円 621">
          <a:extLst>
            <a:ext uri="{FF2B5EF4-FFF2-40B4-BE49-F238E27FC236}">
              <a16:creationId xmlns:a16="http://schemas.microsoft.com/office/drawing/2014/main" id="{CC9F1241-C596-4BD9-B933-EE58320D175E}"/>
            </a:ext>
          </a:extLst>
        </xdr:cNvPr>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23" name="直線コネクタ 622">
          <a:extLst>
            <a:ext uri="{FF2B5EF4-FFF2-40B4-BE49-F238E27FC236}">
              <a16:creationId xmlns:a16="http://schemas.microsoft.com/office/drawing/2014/main" id="{12E5994C-EBB9-46CF-A319-E96F97001ED5}"/>
            </a:ext>
          </a:extLst>
        </xdr:cNvPr>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24" name="楕円 623">
          <a:extLst>
            <a:ext uri="{FF2B5EF4-FFF2-40B4-BE49-F238E27FC236}">
              <a16:creationId xmlns:a16="http://schemas.microsoft.com/office/drawing/2014/main" id="{1B213E08-FBBB-4363-88CE-9F83CDB6433A}"/>
            </a:ext>
          </a:extLst>
        </xdr:cNvPr>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25" name="直線コネクタ 624">
          <a:extLst>
            <a:ext uri="{FF2B5EF4-FFF2-40B4-BE49-F238E27FC236}">
              <a16:creationId xmlns:a16="http://schemas.microsoft.com/office/drawing/2014/main" id="{7577D3B5-7515-43FF-B81F-3E26C8A24B66}"/>
            </a:ext>
          </a:extLst>
        </xdr:cNvPr>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80027</xdr:rowOff>
    </xdr:from>
    <xdr:ext cx="469744" cy="259045"/>
    <xdr:sp macro="" textlink="">
      <xdr:nvSpPr>
        <xdr:cNvPr id="626" name="n_1mainValue【警察施設】&#10;一人当たり面積">
          <a:extLst>
            <a:ext uri="{FF2B5EF4-FFF2-40B4-BE49-F238E27FC236}">
              <a16:creationId xmlns:a16="http://schemas.microsoft.com/office/drawing/2014/main" id="{EE1C043C-33AF-40D5-8027-BF109B8FE273}"/>
            </a:ext>
          </a:extLst>
        </xdr:cNvPr>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7" name="n_2mainValue【警察施設】&#10;一人当たり面積">
          <a:extLst>
            <a:ext uri="{FF2B5EF4-FFF2-40B4-BE49-F238E27FC236}">
              <a16:creationId xmlns:a16="http://schemas.microsoft.com/office/drawing/2014/main" id="{E3346E05-F899-450A-A312-E7E757013DBA}"/>
            </a:ext>
          </a:extLst>
        </xdr:cNvPr>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AAEFE502-9AF5-4071-890F-7E37268B6A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29" name="正方形/長方形 628">
          <a:extLst>
            <a:ext uri="{FF2B5EF4-FFF2-40B4-BE49-F238E27FC236}">
              <a16:creationId xmlns:a16="http://schemas.microsoft.com/office/drawing/2014/main" id="{E501CF5D-462D-45AD-A4C0-925596BF4B92}"/>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0" name="正方形/長方形 629">
          <a:extLst>
            <a:ext uri="{FF2B5EF4-FFF2-40B4-BE49-F238E27FC236}">
              <a16:creationId xmlns:a16="http://schemas.microsoft.com/office/drawing/2014/main" id="{907E2B45-4B2A-4274-8970-4382A85A4060}"/>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1" name="正方形/長方形 630">
          <a:extLst>
            <a:ext uri="{FF2B5EF4-FFF2-40B4-BE49-F238E27FC236}">
              <a16:creationId xmlns:a16="http://schemas.microsoft.com/office/drawing/2014/main" id="{61D3FFAA-4DCD-4C2A-AD26-2D9150ABADF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32" name="正方形/長方形 631">
          <a:extLst>
            <a:ext uri="{FF2B5EF4-FFF2-40B4-BE49-F238E27FC236}">
              <a16:creationId xmlns:a16="http://schemas.microsoft.com/office/drawing/2014/main" id="{725299A0-C618-4F7A-A533-900388CB6E44}"/>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CAAA61C-65DC-4152-9D3B-CD3B677CB4B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647DA9F-6F3E-4F00-AD32-B0D42FBE27A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E4DF734-6FE9-4B1B-A6B7-F904EA5ADD1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6" name="テキスト ボックス 635">
          <a:extLst>
            <a:ext uri="{FF2B5EF4-FFF2-40B4-BE49-F238E27FC236}">
              <a16:creationId xmlns:a16="http://schemas.microsoft.com/office/drawing/2014/main" id="{2F20B38C-CBE4-489B-964B-CEACEF09180C}"/>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7" name="直線コネクタ 636">
          <a:extLst>
            <a:ext uri="{FF2B5EF4-FFF2-40B4-BE49-F238E27FC236}">
              <a16:creationId xmlns:a16="http://schemas.microsoft.com/office/drawing/2014/main" id="{F3427F9A-86B4-43F1-9829-8787A8688B3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8" name="テキスト ボックス 637">
          <a:extLst>
            <a:ext uri="{FF2B5EF4-FFF2-40B4-BE49-F238E27FC236}">
              <a16:creationId xmlns:a16="http://schemas.microsoft.com/office/drawing/2014/main" id="{2C0FADA2-1915-497D-ACA5-DF5526CFD17F}"/>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9" name="直線コネクタ 638">
          <a:extLst>
            <a:ext uri="{FF2B5EF4-FFF2-40B4-BE49-F238E27FC236}">
              <a16:creationId xmlns:a16="http://schemas.microsoft.com/office/drawing/2014/main" id="{26E5F10D-42FC-4853-8D1F-B6E7A89C53CC}"/>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0" name="テキスト ボックス 639">
          <a:extLst>
            <a:ext uri="{FF2B5EF4-FFF2-40B4-BE49-F238E27FC236}">
              <a16:creationId xmlns:a16="http://schemas.microsoft.com/office/drawing/2014/main" id="{F5E46695-97F0-42CC-BEF8-377AEDA791C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1" name="直線コネクタ 640">
          <a:extLst>
            <a:ext uri="{FF2B5EF4-FFF2-40B4-BE49-F238E27FC236}">
              <a16:creationId xmlns:a16="http://schemas.microsoft.com/office/drawing/2014/main" id="{F94F6C5D-EC2D-496A-A875-9A0ABA2FC3A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2" name="テキスト ボックス 641">
          <a:extLst>
            <a:ext uri="{FF2B5EF4-FFF2-40B4-BE49-F238E27FC236}">
              <a16:creationId xmlns:a16="http://schemas.microsoft.com/office/drawing/2014/main" id="{02475749-D3F7-47C5-A213-F5A330B1B26B}"/>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3" name="直線コネクタ 642">
          <a:extLst>
            <a:ext uri="{FF2B5EF4-FFF2-40B4-BE49-F238E27FC236}">
              <a16:creationId xmlns:a16="http://schemas.microsoft.com/office/drawing/2014/main" id="{8FA45879-6218-44AA-92EA-A64FB40AEE6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4" name="テキスト ボックス 643">
          <a:extLst>
            <a:ext uri="{FF2B5EF4-FFF2-40B4-BE49-F238E27FC236}">
              <a16:creationId xmlns:a16="http://schemas.microsoft.com/office/drawing/2014/main" id="{9260560E-17D4-4591-B731-0A4AEEB06D23}"/>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94E65259-3D65-48FA-B3C1-EA38955C83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a:extLst>
            <a:ext uri="{FF2B5EF4-FFF2-40B4-BE49-F238E27FC236}">
              <a16:creationId xmlns:a16="http://schemas.microsoft.com/office/drawing/2014/main" id="{9507AFD9-06D9-4C64-A491-33B2E06A110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庁舎】&#10;有形固定資産減価償却率グラフ枠">
          <a:extLst>
            <a:ext uri="{FF2B5EF4-FFF2-40B4-BE49-F238E27FC236}">
              <a16:creationId xmlns:a16="http://schemas.microsoft.com/office/drawing/2014/main" id="{0971A666-F3C8-49F7-A0F5-343312E71A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10668</xdr:rowOff>
    </xdr:from>
    <xdr:to>
      <xdr:col>85</xdr:col>
      <xdr:colOff>126364</xdr:colOff>
      <xdr:row>85</xdr:row>
      <xdr:rowOff>131826</xdr:rowOff>
    </xdr:to>
    <xdr:cxnSp macro="">
      <xdr:nvCxnSpPr>
        <xdr:cNvPr id="648" name="直線コネクタ 647">
          <a:extLst>
            <a:ext uri="{FF2B5EF4-FFF2-40B4-BE49-F238E27FC236}">
              <a16:creationId xmlns:a16="http://schemas.microsoft.com/office/drawing/2014/main" id="{2949D9D4-6A52-431A-9175-826192F9ECE5}"/>
            </a:ext>
          </a:extLst>
        </xdr:cNvPr>
        <xdr:cNvCxnSpPr/>
      </xdr:nvCxnSpPr>
      <xdr:spPr>
        <a:xfrm flipV="1">
          <a:off x="16317595" y="13726668"/>
          <a:ext cx="1269"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135653</xdr:rowOff>
    </xdr:from>
    <xdr:ext cx="405111" cy="259045"/>
    <xdr:sp macro="" textlink="">
      <xdr:nvSpPr>
        <xdr:cNvPr id="649" name="【庁舎】&#10;有形固定資産減価償却率最小値テキスト">
          <a:extLst>
            <a:ext uri="{FF2B5EF4-FFF2-40B4-BE49-F238E27FC236}">
              <a16:creationId xmlns:a16="http://schemas.microsoft.com/office/drawing/2014/main" id="{17B3359C-53B0-4CAB-BD62-D5632260F74B}"/>
            </a:ext>
          </a:extLst>
        </xdr:cNvPr>
        <xdr:cNvSpPr txBox="1"/>
      </xdr:nvSpPr>
      <xdr:spPr>
        <a:xfrm>
          <a:off x="16370300" y="1470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131826</xdr:rowOff>
    </xdr:from>
    <xdr:to>
      <xdr:col>86</xdr:col>
      <xdr:colOff>25400</xdr:colOff>
      <xdr:row>85</xdr:row>
      <xdr:rowOff>131826</xdr:rowOff>
    </xdr:to>
    <xdr:cxnSp macro="">
      <xdr:nvCxnSpPr>
        <xdr:cNvPr id="650" name="直線コネクタ 649">
          <a:extLst>
            <a:ext uri="{FF2B5EF4-FFF2-40B4-BE49-F238E27FC236}">
              <a16:creationId xmlns:a16="http://schemas.microsoft.com/office/drawing/2014/main" id="{6808317D-2441-4AD3-BB79-20CD4A4CA99C}"/>
            </a:ext>
          </a:extLst>
        </xdr:cNvPr>
        <xdr:cNvCxnSpPr/>
      </xdr:nvCxnSpPr>
      <xdr:spPr>
        <a:xfrm>
          <a:off x="16230600" y="147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128795</xdr:rowOff>
    </xdr:from>
    <xdr:ext cx="405111" cy="259045"/>
    <xdr:sp macro="" textlink="">
      <xdr:nvSpPr>
        <xdr:cNvPr id="651" name="【庁舎】&#10;有形固定資産減価償却率最大値テキスト">
          <a:extLst>
            <a:ext uri="{FF2B5EF4-FFF2-40B4-BE49-F238E27FC236}">
              <a16:creationId xmlns:a16="http://schemas.microsoft.com/office/drawing/2014/main" id="{85FF2925-2226-4D81-B111-AC18A11463F4}"/>
            </a:ext>
          </a:extLst>
        </xdr:cNvPr>
        <xdr:cNvSpPr txBox="1"/>
      </xdr:nvSpPr>
      <xdr:spPr>
        <a:xfrm>
          <a:off x="16370300" y="1350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10668</xdr:rowOff>
    </xdr:from>
    <xdr:to>
      <xdr:col>86</xdr:col>
      <xdr:colOff>25400</xdr:colOff>
      <xdr:row>80</xdr:row>
      <xdr:rowOff>10668</xdr:rowOff>
    </xdr:to>
    <xdr:cxnSp macro="">
      <xdr:nvCxnSpPr>
        <xdr:cNvPr id="652" name="直線コネクタ 651">
          <a:extLst>
            <a:ext uri="{FF2B5EF4-FFF2-40B4-BE49-F238E27FC236}">
              <a16:creationId xmlns:a16="http://schemas.microsoft.com/office/drawing/2014/main" id="{7DFED070-8250-44E6-A3EC-59F1C68FE61C}"/>
            </a:ext>
          </a:extLst>
        </xdr:cNvPr>
        <xdr:cNvCxnSpPr/>
      </xdr:nvCxnSpPr>
      <xdr:spPr>
        <a:xfrm>
          <a:off x="16230600" y="1372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45738</xdr:rowOff>
    </xdr:from>
    <xdr:ext cx="405111" cy="259045"/>
    <xdr:sp macro="" textlink="">
      <xdr:nvSpPr>
        <xdr:cNvPr id="653" name="【庁舎】&#10;有形固定資産減価償却率平均値テキスト">
          <a:extLst>
            <a:ext uri="{FF2B5EF4-FFF2-40B4-BE49-F238E27FC236}">
              <a16:creationId xmlns:a16="http://schemas.microsoft.com/office/drawing/2014/main" id="{817F3200-7A75-43FE-AC8C-C9AAD16EC30C}"/>
            </a:ext>
          </a:extLst>
        </xdr:cNvPr>
        <xdr:cNvSpPr txBox="1"/>
      </xdr:nvSpPr>
      <xdr:spPr>
        <a:xfrm>
          <a:off x="163703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654" name="フローチャート: 判断 653">
          <a:extLst>
            <a:ext uri="{FF2B5EF4-FFF2-40B4-BE49-F238E27FC236}">
              <a16:creationId xmlns:a16="http://schemas.microsoft.com/office/drawing/2014/main" id="{2D314EE2-A1A9-4F07-930E-C579BC3A27D1}"/>
            </a:ext>
          </a:extLst>
        </xdr:cNvPr>
        <xdr:cNvSpPr/>
      </xdr:nvSpPr>
      <xdr:spPr>
        <a:xfrm>
          <a:off x="16268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53594</xdr:rowOff>
    </xdr:from>
    <xdr:to>
      <xdr:col>81</xdr:col>
      <xdr:colOff>101600</xdr:colOff>
      <xdr:row>81</xdr:row>
      <xdr:rowOff>155194</xdr:rowOff>
    </xdr:to>
    <xdr:sp macro="" textlink="">
      <xdr:nvSpPr>
        <xdr:cNvPr id="655" name="フローチャート: 判断 654">
          <a:extLst>
            <a:ext uri="{FF2B5EF4-FFF2-40B4-BE49-F238E27FC236}">
              <a16:creationId xmlns:a16="http://schemas.microsoft.com/office/drawing/2014/main" id="{B756251B-F203-43B2-8967-FBC28BAE8712}"/>
            </a:ext>
          </a:extLst>
        </xdr:cNvPr>
        <xdr:cNvSpPr/>
      </xdr:nvSpPr>
      <xdr:spPr>
        <a:xfrm>
          <a:off x="154305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146321</xdr:rowOff>
    </xdr:from>
    <xdr:ext cx="405111" cy="259045"/>
    <xdr:sp macro="" textlink="">
      <xdr:nvSpPr>
        <xdr:cNvPr id="656" name="n_1aveValue【庁舎】&#10;有形固定資産減価償却率">
          <a:extLst>
            <a:ext uri="{FF2B5EF4-FFF2-40B4-BE49-F238E27FC236}">
              <a16:creationId xmlns:a16="http://schemas.microsoft.com/office/drawing/2014/main" id="{AD65758C-8C99-42EF-B0F4-2D6562CD8CAC}"/>
            </a:ext>
          </a:extLst>
        </xdr:cNvPr>
        <xdr:cNvSpPr txBox="1"/>
      </xdr:nvSpPr>
      <xdr:spPr>
        <a:xfrm>
          <a:off x="15266044"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a:extLst>
            <a:ext uri="{FF2B5EF4-FFF2-40B4-BE49-F238E27FC236}">
              <a16:creationId xmlns:a16="http://schemas.microsoft.com/office/drawing/2014/main" id="{B8FF42D5-6315-444F-B415-0F9CC58335DF}"/>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137177</xdr:rowOff>
    </xdr:from>
    <xdr:ext cx="405111" cy="259045"/>
    <xdr:sp macro="" textlink="">
      <xdr:nvSpPr>
        <xdr:cNvPr id="658" name="n_2aveValue【庁舎】&#10;有形固定資産減価償却率">
          <a:extLst>
            <a:ext uri="{FF2B5EF4-FFF2-40B4-BE49-F238E27FC236}">
              <a16:creationId xmlns:a16="http://schemas.microsoft.com/office/drawing/2014/main" id="{200C5DD7-36EE-43AB-9C32-CB6B5BA46784}"/>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39878</xdr:rowOff>
    </xdr:from>
    <xdr:to>
      <xdr:col>72</xdr:col>
      <xdr:colOff>38100</xdr:colOff>
      <xdr:row>81</xdr:row>
      <xdr:rowOff>141478</xdr:rowOff>
    </xdr:to>
    <xdr:sp macro="" textlink="">
      <xdr:nvSpPr>
        <xdr:cNvPr id="659" name="フローチャート: 判断 658">
          <a:extLst>
            <a:ext uri="{FF2B5EF4-FFF2-40B4-BE49-F238E27FC236}">
              <a16:creationId xmlns:a16="http://schemas.microsoft.com/office/drawing/2014/main" id="{88FB0B59-2C68-4F3E-AA5B-F0A15D545AD1}"/>
            </a:ext>
          </a:extLst>
        </xdr:cNvPr>
        <xdr:cNvSpPr/>
      </xdr:nvSpPr>
      <xdr:spPr>
        <a:xfrm>
          <a:off x="1365250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158005</xdr:rowOff>
    </xdr:from>
    <xdr:ext cx="405111" cy="259045"/>
    <xdr:sp macro="" textlink="">
      <xdr:nvSpPr>
        <xdr:cNvPr id="660" name="n_3aveValue【庁舎】&#10;有形固定資産減価償却率">
          <a:extLst>
            <a:ext uri="{FF2B5EF4-FFF2-40B4-BE49-F238E27FC236}">
              <a16:creationId xmlns:a16="http://schemas.microsoft.com/office/drawing/2014/main" id="{381DDC77-9A96-49C5-90E4-547F0EC085B4}"/>
            </a:ext>
          </a:extLst>
        </xdr:cNvPr>
        <xdr:cNvSpPr txBox="1"/>
      </xdr:nvSpPr>
      <xdr:spPr>
        <a:xfrm>
          <a:off x="13500744" y="1370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85598</xdr:rowOff>
    </xdr:from>
    <xdr:to>
      <xdr:col>67</xdr:col>
      <xdr:colOff>101600</xdr:colOff>
      <xdr:row>82</xdr:row>
      <xdr:rowOff>15748</xdr:rowOff>
    </xdr:to>
    <xdr:sp macro="" textlink="">
      <xdr:nvSpPr>
        <xdr:cNvPr id="661" name="フローチャート: 判断 660">
          <a:extLst>
            <a:ext uri="{FF2B5EF4-FFF2-40B4-BE49-F238E27FC236}">
              <a16:creationId xmlns:a16="http://schemas.microsoft.com/office/drawing/2014/main" id="{D1FA768D-6822-479E-95AF-BADC7070028D}"/>
            </a:ext>
          </a:extLst>
        </xdr:cNvPr>
        <xdr:cNvSpPr/>
      </xdr:nvSpPr>
      <xdr:spPr>
        <a:xfrm>
          <a:off x="12763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32275</xdr:rowOff>
    </xdr:from>
    <xdr:ext cx="405111" cy="259045"/>
    <xdr:sp macro="" textlink="">
      <xdr:nvSpPr>
        <xdr:cNvPr id="662" name="n_4aveValue【庁舎】&#10;有形固定資産減価償却率">
          <a:extLst>
            <a:ext uri="{FF2B5EF4-FFF2-40B4-BE49-F238E27FC236}">
              <a16:creationId xmlns:a16="http://schemas.microsoft.com/office/drawing/2014/main" id="{6148A85B-A7C3-4665-8840-007AD13B87FB}"/>
            </a:ext>
          </a:extLst>
        </xdr:cNvPr>
        <xdr:cNvSpPr txBox="1"/>
      </xdr:nvSpPr>
      <xdr:spPr>
        <a:xfrm>
          <a:off x="12611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F62F614-0600-4911-866A-982082A4F9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8D1E75B-6DF6-4381-AC58-EFDE8C10C1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AB03932-8920-4378-8618-56A9A06FFA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ED77EEB-39B2-4C1D-B4DA-5878915FA3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47E1826-FC16-4BFC-93DB-5986CDA85DB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140463</xdr:rowOff>
    </xdr:from>
    <xdr:to>
      <xdr:col>85</xdr:col>
      <xdr:colOff>177800</xdr:colOff>
      <xdr:row>80</xdr:row>
      <xdr:rowOff>70613</xdr:rowOff>
    </xdr:to>
    <xdr:sp macro="" textlink="">
      <xdr:nvSpPr>
        <xdr:cNvPr id="668" name="楕円 667">
          <a:extLst>
            <a:ext uri="{FF2B5EF4-FFF2-40B4-BE49-F238E27FC236}">
              <a16:creationId xmlns:a16="http://schemas.microsoft.com/office/drawing/2014/main" id="{0587B7F3-6A90-4068-B487-C7D2B55B022B}"/>
            </a:ext>
          </a:extLst>
        </xdr:cNvPr>
        <xdr:cNvSpPr/>
      </xdr:nvSpPr>
      <xdr:spPr>
        <a:xfrm>
          <a:off x="16268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84346</xdr:rowOff>
    </xdr:from>
    <xdr:ext cx="405111" cy="259045"/>
    <xdr:sp macro="" textlink="">
      <xdr:nvSpPr>
        <xdr:cNvPr id="669" name="【庁舎】&#10;有形固定資産減価償却率該当値テキスト">
          <a:extLst>
            <a:ext uri="{FF2B5EF4-FFF2-40B4-BE49-F238E27FC236}">
              <a16:creationId xmlns:a16="http://schemas.microsoft.com/office/drawing/2014/main" id="{B2C4ED86-3152-4895-8487-DC33FEEF7063}"/>
            </a:ext>
          </a:extLst>
        </xdr:cNvPr>
        <xdr:cNvSpPr txBox="1"/>
      </xdr:nvSpPr>
      <xdr:spPr>
        <a:xfrm>
          <a:off x="16370300" y="13628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71882</xdr:rowOff>
    </xdr:from>
    <xdr:to>
      <xdr:col>81</xdr:col>
      <xdr:colOff>101600</xdr:colOff>
      <xdr:row>80</xdr:row>
      <xdr:rowOff>2032</xdr:rowOff>
    </xdr:to>
    <xdr:sp macro="" textlink="">
      <xdr:nvSpPr>
        <xdr:cNvPr id="670" name="楕円 669">
          <a:extLst>
            <a:ext uri="{FF2B5EF4-FFF2-40B4-BE49-F238E27FC236}">
              <a16:creationId xmlns:a16="http://schemas.microsoft.com/office/drawing/2014/main" id="{C814446E-F61C-447A-ABE6-9D60C26CC7CF}"/>
            </a:ext>
          </a:extLst>
        </xdr:cNvPr>
        <xdr:cNvSpPr/>
      </xdr:nvSpPr>
      <xdr:spPr>
        <a:xfrm>
          <a:off x="15430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122682</xdr:rowOff>
    </xdr:from>
    <xdr:to>
      <xdr:col>85</xdr:col>
      <xdr:colOff>127000</xdr:colOff>
      <xdr:row>80</xdr:row>
      <xdr:rowOff>19813</xdr:rowOff>
    </xdr:to>
    <xdr:cxnSp macro="">
      <xdr:nvCxnSpPr>
        <xdr:cNvPr id="671" name="直線コネクタ 670">
          <a:extLst>
            <a:ext uri="{FF2B5EF4-FFF2-40B4-BE49-F238E27FC236}">
              <a16:creationId xmlns:a16="http://schemas.microsoft.com/office/drawing/2014/main" id="{AE7FFA6D-1AC9-4DF0-A42C-55627E99D7C2}"/>
            </a:ext>
          </a:extLst>
        </xdr:cNvPr>
        <xdr:cNvCxnSpPr/>
      </xdr:nvCxnSpPr>
      <xdr:spPr>
        <a:xfrm>
          <a:off x="15481300" y="13667232"/>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170180</xdr:rowOff>
    </xdr:from>
    <xdr:to>
      <xdr:col>76</xdr:col>
      <xdr:colOff>165100</xdr:colOff>
      <xdr:row>79</xdr:row>
      <xdr:rowOff>100330</xdr:rowOff>
    </xdr:to>
    <xdr:sp macro="" textlink="">
      <xdr:nvSpPr>
        <xdr:cNvPr id="672" name="楕円 671">
          <a:extLst>
            <a:ext uri="{FF2B5EF4-FFF2-40B4-BE49-F238E27FC236}">
              <a16:creationId xmlns:a16="http://schemas.microsoft.com/office/drawing/2014/main" id="{7824DBD9-19B4-499F-99CB-2DFD80C93F5F}"/>
            </a:ext>
          </a:extLst>
        </xdr:cNvPr>
        <xdr:cNvSpPr/>
      </xdr:nvSpPr>
      <xdr:spPr>
        <a:xfrm>
          <a:off x="14541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122682</xdr:rowOff>
    </xdr:to>
    <xdr:cxnSp macro="">
      <xdr:nvCxnSpPr>
        <xdr:cNvPr id="673" name="直線コネクタ 672">
          <a:extLst>
            <a:ext uri="{FF2B5EF4-FFF2-40B4-BE49-F238E27FC236}">
              <a16:creationId xmlns:a16="http://schemas.microsoft.com/office/drawing/2014/main" id="{A1311787-5F44-47BF-B95B-EB7570563AE9}"/>
            </a:ext>
          </a:extLst>
        </xdr:cNvPr>
        <xdr:cNvCxnSpPr/>
      </xdr:nvCxnSpPr>
      <xdr:spPr>
        <a:xfrm>
          <a:off x="14592300" y="13594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18559</xdr:rowOff>
    </xdr:from>
    <xdr:ext cx="405111" cy="259045"/>
    <xdr:sp macro="" textlink="">
      <xdr:nvSpPr>
        <xdr:cNvPr id="674" name="n_1mainValue【庁舎】&#10;有形固定資産減価償却率">
          <a:extLst>
            <a:ext uri="{FF2B5EF4-FFF2-40B4-BE49-F238E27FC236}">
              <a16:creationId xmlns:a16="http://schemas.microsoft.com/office/drawing/2014/main" id="{263EC132-0DE4-4354-80DF-377EF2D65454}"/>
            </a:ext>
          </a:extLst>
        </xdr:cNvPr>
        <xdr:cNvSpPr txBox="1"/>
      </xdr:nvSpPr>
      <xdr:spPr>
        <a:xfrm>
          <a:off x="152660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116857</xdr:rowOff>
    </xdr:from>
    <xdr:ext cx="405111" cy="259045"/>
    <xdr:sp macro="" textlink="">
      <xdr:nvSpPr>
        <xdr:cNvPr id="675" name="n_2mainValue【庁舎】&#10;有形固定資産減価償却率">
          <a:extLst>
            <a:ext uri="{FF2B5EF4-FFF2-40B4-BE49-F238E27FC236}">
              <a16:creationId xmlns:a16="http://schemas.microsoft.com/office/drawing/2014/main" id="{FBBFBFDF-A99C-4E64-9CBD-7E6806BE4D0D}"/>
            </a:ext>
          </a:extLst>
        </xdr:cNvPr>
        <xdr:cNvSpPr txBox="1"/>
      </xdr:nvSpPr>
      <xdr:spPr>
        <a:xfrm>
          <a:off x="143897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075F598A-E83E-4F4F-BE06-18C4AB23E4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77" name="正方形/長方形 676">
          <a:extLst>
            <a:ext uri="{FF2B5EF4-FFF2-40B4-BE49-F238E27FC236}">
              <a16:creationId xmlns:a16="http://schemas.microsoft.com/office/drawing/2014/main" id="{7834EEA5-066D-49F2-97BB-DA102E032C9F}"/>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78" name="正方形/長方形 677">
          <a:extLst>
            <a:ext uri="{FF2B5EF4-FFF2-40B4-BE49-F238E27FC236}">
              <a16:creationId xmlns:a16="http://schemas.microsoft.com/office/drawing/2014/main" id="{B8A996D1-F8DE-4CE8-8433-975ACD7A6A89}"/>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79" name="正方形/長方形 678">
          <a:extLst>
            <a:ext uri="{FF2B5EF4-FFF2-40B4-BE49-F238E27FC236}">
              <a16:creationId xmlns:a16="http://schemas.microsoft.com/office/drawing/2014/main" id="{9AB64498-E67E-4655-B355-131FFEC2825A}"/>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80" name="正方形/長方形 679">
          <a:extLst>
            <a:ext uri="{FF2B5EF4-FFF2-40B4-BE49-F238E27FC236}">
              <a16:creationId xmlns:a16="http://schemas.microsoft.com/office/drawing/2014/main" id="{8F564102-1A6F-4827-8316-A34A737C7D3C}"/>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461CF82D-07B7-426C-BC6A-B58DC7FD15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7D5B3EB2-70A2-48BC-A076-31B5D09DF86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612E5F0C-803F-4700-88CE-47DEDF5C11F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84" name="テキスト ボックス 683">
          <a:extLst>
            <a:ext uri="{FF2B5EF4-FFF2-40B4-BE49-F238E27FC236}">
              <a16:creationId xmlns:a16="http://schemas.microsoft.com/office/drawing/2014/main" id="{68153233-A731-4CB8-B756-A8C6CF8221A7}"/>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a:extLst>
            <a:ext uri="{FF2B5EF4-FFF2-40B4-BE49-F238E27FC236}">
              <a16:creationId xmlns:a16="http://schemas.microsoft.com/office/drawing/2014/main" id="{5A13A968-BF63-47D5-9E31-FE5EC20BD79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a:extLst>
            <a:ext uri="{FF2B5EF4-FFF2-40B4-BE49-F238E27FC236}">
              <a16:creationId xmlns:a16="http://schemas.microsoft.com/office/drawing/2014/main" id="{9AB128AD-CDC4-4860-9AF0-DE7A45871D9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a:extLst>
            <a:ext uri="{FF2B5EF4-FFF2-40B4-BE49-F238E27FC236}">
              <a16:creationId xmlns:a16="http://schemas.microsoft.com/office/drawing/2014/main" id="{5C005A10-01B0-4E78-BE30-96B49C6305F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a:extLst>
            <a:ext uri="{FF2B5EF4-FFF2-40B4-BE49-F238E27FC236}">
              <a16:creationId xmlns:a16="http://schemas.microsoft.com/office/drawing/2014/main" id="{BA8C4CF5-001C-44D7-BA79-205DD7B28A6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a:extLst>
            <a:ext uri="{FF2B5EF4-FFF2-40B4-BE49-F238E27FC236}">
              <a16:creationId xmlns:a16="http://schemas.microsoft.com/office/drawing/2014/main" id="{810646F9-CD06-48DA-962C-6ECB39854DB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a:extLst>
            <a:ext uri="{FF2B5EF4-FFF2-40B4-BE49-F238E27FC236}">
              <a16:creationId xmlns:a16="http://schemas.microsoft.com/office/drawing/2014/main" id="{5485A5DC-D5DB-4AEC-BF60-D674AD98655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a:extLst>
            <a:ext uri="{FF2B5EF4-FFF2-40B4-BE49-F238E27FC236}">
              <a16:creationId xmlns:a16="http://schemas.microsoft.com/office/drawing/2014/main" id="{834D2CD0-B6F0-46F9-A1D8-E6176B3B230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a:extLst>
            <a:ext uri="{FF2B5EF4-FFF2-40B4-BE49-F238E27FC236}">
              <a16:creationId xmlns:a16="http://schemas.microsoft.com/office/drawing/2014/main" id="{FFA26FAE-5B57-4CE4-8B3A-058BA0E4D34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a:extLst>
            <a:ext uri="{FF2B5EF4-FFF2-40B4-BE49-F238E27FC236}">
              <a16:creationId xmlns:a16="http://schemas.microsoft.com/office/drawing/2014/main" id="{EC88D151-C8A1-41E5-926E-066CC02AF11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a:extLst>
            <a:ext uri="{FF2B5EF4-FFF2-40B4-BE49-F238E27FC236}">
              <a16:creationId xmlns:a16="http://schemas.microsoft.com/office/drawing/2014/main" id="{3C512147-ADAF-4CEA-AC58-28FF3BF78433}"/>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a:extLst>
            <a:ext uri="{FF2B5EF4-FFF2-40B4-BE49-F238E27FC236}">
              <a16:creationId xmlns:a16="http://schemas.microsoft.com/office/drawing/2014/main" id="{F0EB40A9-5CAB-4DBE-A992-04576C01FB3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a:extLst>
            <a:ext uri="{FF2B5EF4-FFF2-40B4-BE49-F238E27FC236}">
              <a16:creationId xmlns:a16="http://schemas.microsoft.com/office/drawing/2014/main" id="{9ED6E06D-FEF8-4029-8CC3-0490B2D0EAA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83DBE015-C209-4529-A8A9-96EBCD9EB8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8F421C9F-DEEE-4517-BC62-2B9BC33E82A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庁舎】&#10;一人当たり面積グラフ枠">
          <a:extLst>
            <a:ext uri="{FF2B5EF4-FFF2-40B4-BE49-F238E27FC236}">
              <a16:creationId xmlns:a16="http://schemas.microsoft.com/office/drawing/2014/main" id="{7392E829-812A-436F-AB17-F37833CDBF0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114300</xdr:rowOff>
    </xdr:from>
    <xdr:to>
      <xdr:col>116</xdr:col>
      <xdr:colOff>62864</xdr:colOff>
      <xdr:row>87</xdr:row>
      <xdr:rowOff>19050</xdr:rowOff>
    </xdr:to>
    <xdr:cxnSp macro="">
      <xdr:nvCxnSpPr>
        <xdr:cNvPr id="700" name="直線コネクタ 699">
          <a:extLst>
            <a:ext uri="{FF2B5EF4-FFF2-40B4-BE49-F238E27FC236}">
              <a16:creationId xmlns:a16="http://schemas.microsoft.com/office/drawing/2014/main" id="{1CD6CE0E-5914-45AB-87CC-C6018F98E9AA}"/>
            </a:ext>
          </a:extLst>
        </xdr:cNvPr>
        <xdr:cNvCxnSpPr/>
      </xdr:nvCxnSpPr>
      <xdr:spPr>
        <a:xfrm flipV="1">
          <a:off x="22159595" y="13487400"/>
          <a:ext cx="1269"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22877</xdr:rowOff>
    </xdr:from>
    <xdr:ext cx="469744" cy="259045"/>
    <xdr:sp macro="" textlink="">
      <xdr:nvSpPr>
        <xdr:cNvPr id="701" name="【庁舎】&#10;一人当たり面積最小値テキスト">
          <a:extLst>
            <a:ext uri="{FF2B5EF4-FFF2-40B4-BE49-F238E27FC236}">
              <a16:creationId xmlns:a16="http://schemas.microsoft.com/office/drawing/2014/main" id="{2C2FC179-4A1B-4D55-BB56-8FAFCAF0C0D7}"/>
            </a:ext>
          </a:extLst>
        </xdr:cNvPr>
        <xdr:cNvSpPr txBox="1"/>
      </xdr:nvSpPr>
      <xdr:spPr>
        <a:xfrm>
          <a:off x="222123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02" name="直線コネクタ 701">
          <a:extLst>
            <a:ext uri="{FF2B5EF4-FFF2-40B4-BE49-F238E27FC236}">
              <a16:creationId xmlns:a16="http://schemas.microsoft.com/office/drawing/2014/main" id="{388CD42F-9A4B-4AE3-9768-E8D7D057C3B7}"/>
            </a:ext>
          </a:extLst>
        </xdr:cNvPr>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60977</xdr:rowOff>
    </xdr:from>
    <xdr:ext cx="469744" cy="259045"/>
    <xdr:sp macro="" textlink="">
      <xdr:nvSpPr>
        <xdr:cNvPr id="703" name="【庁舎】&#10;一人当たり面積最大値テキスト">
          <a:extLst>
            <a:ext uri="{FF2B5EF4-FFF2-40B4-BE49-F238E27FC236}">
              <a16:creationId xmlns:a16="http://schemas.microsoft.com/office/drawing/2014/main" id="{D7BD6165-59DE-4620-B55B-D1E79D652238}"/>
            </a:ext>
          </a:extLst>
        </xdr:cNvPr>
        <xdr:cNvSpPr txBox="1"/>
      </xdr:nvSpPr>
      <xdr:spPr>
        <a:xfrm>
          <a:off x="222123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4" name="直線コネクタ 703">
          <a:extLst>
            <a:ext uri="{FF2B5EF4-FFF2-40B4-BE49-F238E27FC236}">
              <a16:creationId xmlns:a16="http://schemas.microsoft.com/office/drawing/2014/main" id="{CE0C43CB-6C6D-422E-9098-5DA6FC5ECE2C}"/>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15620</xdr:rowOff>
    </xdr:from>
    <xdr:ext cx="469744" cy="259045"/>
    <xdr:sp macro="" textlink="">
      <xdr:nvSpPr>
        <xdr:cNvPr id="705" name="【庁舎】&#10;一人当たり面積平均値テキスト">
          <a:extLst>
            <a:ext uri="{FF2B5EF4-FFF2-40B4-BE49-F238E27FC236}">
              <a16:creationId xmlns:a16="http://schemas.microsoft.com/office/drawing/2014/main" id="{DBF9936A-F162-44A1-917C-CE2493545AB0}"/>
            </a:ext>
          </a:extLst>
        </xdr:cNvPr>
        <xdr:cNvSpPr txBox="1"/>
      </xdr:nvSpPr>
      <xdr:spPr>
        <a:xfrm>
          <a:off x="22212300" y="1424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164193</xdr:rowOff>
    </xdr:from>
    <xdr:to>
      <xdr:col>116</xdr:col>
      <xdr:colOff>114300</xdr:colOff>
      <xdr:row>84</xdr:row>
      <xdr:rowOff>94343</xdr:rowOff>
    </xdr:to>
    <xdr:sp macro="" textlink="">
      <xdr:nvSpPr>
        <xdr:cNvPr id="706" name="フローチャート: 判断 705">
          <a:extLst>
            <a:ext uri="{FF2B5EF4-FFF2-40B4-BE49-F238E27FC236}">
              <a16:creationId xmlns:a16="http://schemas.microsoft.com/office/drawing/2014/main" id="{00860E8E-13D9-43A4-A852-90A9D9B18694}"/>
            </a:ext>
          </a:extLst>
        </xdr:cNvPr>
        <xdr:cNvSpPr/>
      </xdr:nvSpPr>
      <xdr:spPr>
        <a:xfrm>
          <a:off x="221107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707" name="フローチャート: 判断 706">
          <a:extLst>
            <a:ext uri="{FF2B5EF4-FFF2-40B4-BE49-F238E27FC236}">
              <a16:creationId xmlns:a16="http://schemas.microsoft.com/office/drawing/2014/main" id="{E7003049-A553-4B73-AE7F-8EF7DD81C5C2}"/>
            </a:ext>
          </a:extLst>
        </xdr:cNvPr>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132641</xdr:rowOff>
    </xdr:from>
    <xdr:ext cx="469744" cy="259045"/>
    <xdr:sp macro="" textlink="">
      <xdr:nvSpPr>
        <xdr:cNvPr id="708" name="n_1aveValue【庁舎】&#10;一人当たり面積">
          <a:extLst>
            <a:ext uri="{FF2B5EF4-FFF2-40B4-BE49-F238E27FC236}">
              <a16:creationId xmlns:a16="http://schemas.microsoft.com/office/drawing/2014/main" id="{1109D5B7-3CCF-4226-9103-4E60EF555F72}"/>
            </a:ext>
          </a:extLst>
        </xdr:cNvPr>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14514</xdr:rowOff>
    </xdr:from>
    <xdr:to>
      <xdr:col>107</xdr:col>
      <xdr:colOff>101600</xdr:colOff>
      <xdr:row>84</xdr:row>
      <xdr:rowOff>116114</xdr:rowOff>
    </xdr:to>
    <xdr:sp macro="" textlink="">
      <xdr:nvSpPr>
        <xdr:cNvPr id="709" name="フローチャート: 判断 708">
          <a:extLst>
            <a:ext uri="{FF2B5EF4-FFF2-40B4-BE49-F238E27FC236}">
              <a16:creationId xmlns:a16="http://schemas.microsoft.com/office/drawing/2014/main" id="{F11E1ACB-5888-40A7-895C-F78060CA4208}"/>
            </a:ext>
          </a:extLst>
        </xdr:cNvPr>
        <xdr:cNvSpPr/>
      </xdr:nvSpPr>
      <xdr:spPr>
        <a:xfrm>
          <a:off x="20383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132641</xdr:rowOff>
    </xdr:from>
    <xdr:ext cx="469744" cy="259045"/>
    <xdr:sp macro="" textlink="">
      <xdr:nvSpPr>
        <xdr:cNvPr id="710" name="n_2aveValue【庁舎】&#10;一人当たり面積">
          <a:extLst>
            <a:ext uri="{FF2B5EF4-FFF2-40B4-BE49-F238E27FC236}">
              <a16:creationId xmlns:a16="http://schemas.microsoft.com/office/drawing/2014/main" id="{31F7E0B8-C5EB-4034-B639-D27B2A3A9B01}"/>
            </a:ext>
          </a:extLst>
        </xdr:cNvPr>
        <xdr:cNvSpPr txBox="1"/>
      </xdr:nvSpPr>
      <xdr:spPr>
        <a:xfrm>
          <a:off x="201994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164193</xdr:rowOff>
    </xdr:from>
    <xdr:to>
      <xdr:col>102</xdr:col>
      <xdr:colOff>165100</xdr:colOff>
      <xdr:row>84</xdr:row>
      <xdr:rowOff>94343</xdr:rowOff>
    </xdr:to>
    <xdr:sp macro="" textlink="">
      <xdr:nvSpPr>
        <xdr:cNvPr id="711" name="フローチャート: 判断 710">
          <a:extLst>
            <a:ext uri="{FF2B5EF4-FFF2-40B4-BE49-F238E27FC236}">
              <a16:creationId xmlns:a16="http://schemas.microsoft.com/office/drawing/2014/main" id="{8F077DA0-2D8E-4395-B457-A5D51F514D97}"/>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110870</xdr:rowOff>
    </xdr:from>
    <xdr:ext cx="469744" cy="259045"/>
    <xdr:sp macro="" textlink="">
      <xdr:nvSpPr>
        <xdr:cNvPr id="712" name="n_3aveValue【庁舎】&#10;一人当たり面積">
          <a:extLst>
            <a:ext uri="{FF2B5EF4-FFF2-40B4-BE49-F238E27FC236}">
              <a16:creationId xmlns:a16="http://schemas.microsoft.com/office/drawing/2014/main" id="{BB2FBC0B-D554-4DE7-8A29-E3946EC486A1}"/>
            </a:ext>
          </a:extLst>
        </xdr:cNvPr>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3629</xdr:rowOff>
    </xdr:from>
    <xdr:to>
      <xdr:col>98</xdr:col>
      <xdr:colOff>38100</xdr:colOff>
      <xdr:row>84</xdr:row>
      <xdr:rowOff>105229</xdr:rowOff>
    </xdr:to>
    <xdr:sp macro="" textlink="">
      <xdr:nvSpPr>
        <xdr:cNvPr id="713" name="フローチャート: 判断 712">
          <a:extLst>
            <a:ext uri="{FF2B5EF4-FFF2-40B4-BE49-F238E27FC236}">
              <a16:creationId xmlns:a16="http://schemas.microsoft.com/office/drawing/2014/main" id="{18CC0DFA-3FAB-4444-888F-FA39BD157C9D}"/>
            </a:ext>
          </a:extLst>
        </xdr:cNvPr>
        <xdr:cNvSpPr/>
      </xdr:nvSpPr>
      <xdr:spPr>
        <a:xfrm>
          <a:off x="18605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121756</xdr:rowOff>
    </xdr:from>
    <xdr:ext cx="469744" cy="259045"/>
    <xdr:sp macro="" textlink="">
      <xdr:nvSpPr>
        <xdr:cNvPr id="714" name="n_4aveValue【庁舎】&#10;一人当たり面積">
          <a:extLst>
            <a:ext uri="{FF2B5EF4-FFF2-40B4-BE49-F238E27FC236}">
              <a16:creationId xmlns:a16="http://schemas.microsoft.com/office/drawing/2014/main" id="{7967345E-7B86-4237-AC6F-3FF32F96F5E2}"/>
            </a:ext>
          </a:extLst>
        </xdr:cNvPr>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2215D7-FCAD-4E94-BD7D-888B8E60CE4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36CAFA90-B32B-4FC1-A266-5F03B843F6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D88678A0-E8DA-46CB-B5E0-105246BE76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2EE9B63B-6E27-4FC3-98FF-EB96D950398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FEA2DF3-1114-4418-83C1-00BBB3B731D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139700</xdr:rowOff>
    </xdr:from>
    <xdr:to>
      <xdr:col>116</xdr:col>
      <xdr:colOff>114300</xdr:colOff>
      <xdr:row>87</xdr:row>
      <xdr:rowOff>69850</xdr:rowOff>
    </xdr:to>
    <xdr:sp macro="" textlink="">
      <xdr:nvSpPr>
        <xdr:cNvPr id="720" name="楕円 719">
          <a:extLst>
            <a:ext uri="{FF2B5EF4-FFF2-40B4-BE49-F238E27FC236}">
              <a16:creationId xmlns:a16="http://schemas.microsoft.com/office/drawing/2014/main" id="{9F88BDC9-9C34-4A37-ADD5-18249B818F34}"/>
            </a:ext>
          </a:extLst>
        </xdr:cNvPr>
        <xdr:cNvSpPr/>
      </xdr:nvSpPr>
      <xdr:spPr>
        <a:xfrm>
          <a:off x="22110700" y="148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86</xdr:row>
      <xdr:rowOff>54627</xdr:rowOff>
    </xdr:from>
    <xdr:ext cx="469744" cy="259045"/>
    <xdr:sp macro="" textlink="">
      <xdr:nvSpPr>
        <xdr:cNvPr id="721" name="【庁舎】&#10;一人当たり面積該当値テキスト">
          <a:extLst>
            <a:ext uri="{FF2B5EF4-FFF2-40B4-BE49-F238E27FC236}">
              <a16:creationId xmlns:a16="http://schemas.microsoft.com/office/drawing/2014/main" id="{B89398B6-AA5D-4EFA-B196-03647B87DFAC}"/>
            </a:ext>
          </a:extLst>
        </xdr:cNvPr>
        <xdr:cNvSpPr txBox="1"/>
      </xdr:nvSpPr>
      <xdr:spPr>
        <a:xfrm>
          <a:off x="222123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150586</xdr:rowOff>
    </xdr:from>
    <xdr:to>
      <xdr:col>112</xdr:col>
      <xdr:colOff>38100</xdr:colOff>
      <xdr:row>87</xdr:row>
      <xdr:rowOff>80736</xdr:rowOff>
    </xdr:to>
    <xdr:sp macro="" textlink="">
      <xdr:nvSpPr>
        <xdr:cNvPr id="722" name="楕円 721">
          <a:extLst>
            <a:ext uri="{FF2B5EF4-FFF2-40B4-BE49-F238E27FC236}">
              <a16:creationId xmlns:a16="http://schemas.microsoft.com/office/drawing/2014/main" id="{17AD1EE0-0DC1-4E19-990D-039F1456F30E}"/>
            </a:ext>
          </a:extLst>
        </xdr:cNvPr>
        <xdr:cNvSpPr/>
      </xdr:nvSpPr>
      <xdr:spPr>
        <a:xfrm>
          <a:off x="21272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87</xdr:row>
      <xdr:rowOff>19050</xdr:rowOff>
    </xdr:from>
    <xdr:to>
      <xdr:col>116</xdr:col>
      <xdr:colOff>63500</xdr:colOff>
      <xdr:row>87</xdr:row>
      <xdr:rowOff>29936</xdr:rowOff>
    </xdr:to>
    <xdr:cxnSp macro="">
      <xdr:nvCxnSpPr>
        <xdr:cNvPr id="723" name="直線コネクタ 722">
          <a:extLst>
            <a:ext uri="{FF2B5EF4-FFF2-40B4-BE49-F238E27FC236}">
              <a16:creationId xmlns:a16="http://schemas.microsoft.com/office/drawing/2014/main" id="{DE6834AF-1D1D-4B6A-AA78-1A72A0A6421F}"/>
            </a:ext>
          </a:extLst>
        </xdr:cNvPr>
        <xdr:cNvCxnSpPr/>
      </xdr:nvCxnSpPr>
      <xdr:spPr>
        <a:xfrm flipV="1">
          <a:off x="21323300" y="149352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150586</xdr:rowOff>
    </xdr:from>
    <xdr:to>
      <xdr:col>107</xdr:col>
      <xdr:colOff>101600</xdr:colOff>
      <xdr:row>87</xdr:row>
      <xdr:rowOff>80736</xdr:rowOff>
    </xdr:to>
    <xdr:sp macro="" textlink="">
      <xdr:nvSpPr>
        <xdr:cNvPr id="724" name="楕円 723">
          <a:extLst>
            <a:ext uri="{FF2B5EF4-FFF2-40B4-BE49-F238E27FC236}">
              <a16:creationId xmlns:a16="http://schemas.microsoft.com/office/drawing/2014/main" id="{D6FE8414-6921-4D59-B74E-1545B88968C5}"/>
            </a:ext>
          </a:extLst>
        </xdr:cNvPr>
        <xdr:cNvSpPr/>
      </xdr:nvSpPr>
      <xdr:spPr>
        <a:xfrm>
          <a:off x="20383500" y="148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87</xdr:row>
      <xdr:rowOff>29936</xdr:rowOff>
    </xdr:from>
    <xdr:to>
      <xdr:col>111</xdr:col>
      <xdr:colOff>177800</xdr:colOff>
      <xdr:row>87</xdr:row>
      <xdr:rowOff>29936</xdr:rowOff>
    </xdr:to>
    <xdr:cxnSp macro="">
      <xdr:nvCxnSpPr>
        <xdr:cNvPr id="725" name="直線コネクタ 724">
          <a:extLst>
            <a:ext uri="{FF2B5EF4-FFF2-40B4-BE49-F238E27FC236}">
              <a16:creationId xmlns:a16="http://schemas.microsoft.com/office/drawing/2014/main" id="{34BB06E6-878D-4A11-A7DB-2B8027837E91}"/>
            </a:ext>
          </a:extLst>
        </xdr:cNvPr>
        <xdr:cNvCxnSpPr/>
      </xdr:nvCxnSpPr>
      <xdr:spPr>
        <a:xfrm>
          <a:off x="20434300" y="149460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71863</xdr:rowOff>
    </xdr:from>
    <xdr:ext cx="469744" cy="259045"/>
    <xdr:sp macro="" textlink="">
      <xdr:nvSpPr>
        <xdr:cNvPr id="726" name="n_1mainValue【庁舎】&#10;一人当たり面積">
          <a:extLst>
            <a:ext uri="{FF2B5EF4-FFF2-40B4-BE49-F238E27FC236}">
              <a16:creationId xmlns:a16="http://schemas.microsoft.com/office/drawing/2014/main" id="{370D230B-2DF4-46EA-9639-B29BF4BADDAE}"/>
            </a:ext>
          </a:extLst>
        </xdr:cNvPr>
        <xdr:cNvSpPr txBox="1"/>
      </xdr:nvSpPr>
      <xdr:spPr>
        <a:xfrm>
          <a:off x="210757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71863</xdr:rowOff>
    </xdr:from>
    <xdr:ext cx="469744" cy="259045"/>
    <xdr:sp macro="" textlink="">
      <xdr:nvSpPr>
        <xdr:cNvPr id="727" name="n_2mainValue【庁舎】&#10;一人当たり面積">
          <a:extLst>
            <a:ext uri="{FF2B5EF4-FFF2-40B4-BE49-F238E27FC236}">
              <a16:creationId xmlns:a16="http://schemas.microsoft.com/office/drawing/2014/main" id="{5780D3A5-C51F-4D9E-84FC-9E9DC97DCB33}"/>
            </a:ext>
          </a:extLst>
        </xdr:cNvPr>
        <xdr:cNvSpPr txBox="1"/>
      </xdr:nvSpPr>
      <xdr:spPr>
        <a:xfrm>
          <a:off x="20199427" y="149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8" name="正方形/長方形 727">
          <a:extLst>
            <a:ext uri="{FF2B5EF4-FFF2-40B4-BE49-F238E27FC236}">
              <a16:creationId xmlns:a16="http://schemas.microsoft.com/office/drawing/2014/main" id="{875F747E-8BAA-4A87-B59D-A07F253010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9" name="正方形/長方形 728">
          <a:extLst>
            <a:ext uri="{FF2B5EF4-FFF2-40B4-BE49-F238E27FC236}">
              <a16:creationId xmlns:a16="http://schemas.microsoft.com/office/drawing/2014/main" id="{20A17DF2-92E6-464A-A7E5-9121CBF412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0" name="テキスト ボックス 729">
          <a:extLst>
            <a:ext uri="{FF2B5EF4-FFF2-40B4-BE49-F238E27FC236}">
              <a16:creationId xmlns:a16="http://schemas.microsoft.com/office/drawing/2014/main" id="{07F98233-C004-4571-B320-BFCD9EDB29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概ね同程度または低くなっているが、類似団体と比較して特に当該率が高くなっている施設は、陸上競技場・野球場・球技場および公営住宅である。陸上競技場・野球場・球技場については、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の国民スポーツ大会・全国障害者スポーツ大会開催に向けて、必要となる改修・修繕を計画的に実施していく。公営住宅についても、奈良県住生活ビジョン等に基づき、計画的な改修や修繕を実施していく。今後も公共施設等について、個別施設計画に基づいた施設の維持管理を適切に進めてい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47A165F-780F-4B85-BE5B-08CFD8799A6B}"/>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935368DE-9AB3-4C0C-B8A3-BB888C723E83}"/>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694CFE8-106C-4E2E-9591-366AC0151F70}"/>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0DA7BA-52A0-4C97-84D1-5FE020940526}"/>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B223FBA-C052-4788-BB8F-94FBB4897314}"/>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B36A2C9-2DEF-447A-95A3-CC754EB32B67}"/>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A37ED81-C17A-4015-ACAB-FFD3CDC58DD5}"/>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EFA2714-850E-43A7-A4EA-364E3B02571D}"/>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946D7E6-2926-4B22-8462-6CBFAE7F6F4A}"/>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FEF567B-36C1-41F6-91C5-D094A833FE49}"/>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DE161F4-9DE1-4AD8-B0A2-3D73F7EEF55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EA50A3B-4992-410A-B091-462A123DEE1E}"/>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37438FA3-80CB-4B76-B934-3AD10B3F1402}"/>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A8C9BFE-9BF9-4D4A-B937-9BB45CD824C4}"/>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1162159-A159-4919-B722-3AFDC5359C60}"/>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9B5D639D-3BB0-4538-AB14-67D01EF4C593}"/>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FA35038F-97D5-47B6-9A34-FD8960D74C39}"/>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1064E2F-2933-4E21-B18C-FF47705D5190}"/>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4BE05BF-973A-47F2-BA60-1A19E9C38D2A}"/>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E93EBEEC-607B-434F-B216-BC8DC5AEEC31}"/>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5AE745B2-0FEC-45AD-AC3C-B32842F14916}"/>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AA2CA7F9-1BEA-4518-8DF8-C7CBD6F32F6D}"/>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B0963EB-D415-43EB-9C0F-BD5178AA79BC}"/>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80DD8D3-BC4A-4C14-98DD-6AD6F3AA2039}"/>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2D7158A-7E9B-45DF-9165-5D956096FCB1}"/>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72B044D-ACFB-40AF-B826-198EDE484BC7}"/>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C8DF815-3F9F-4AAB-B592-FA71850228E8}"/>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DC12C088-063E-4513-8131-1CEACBBD7DE9}"/>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EB630188-DB9D-428A-97DA-A1FBB55587D6}"/>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9B81C7DA-E9D6-42C4-AF5A-8FDED47A8146}"/>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612748A0-209F-4B92-A764-1F9F874EF285}"/>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5135ED18-EB4C-445F-BCF4-32A33761EC74}"/>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8C21F307-0944-43DE-8AA5-7E99916A681C}"/>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D8145526-B136-4946-8149-60B1D275F0A2}"/>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29371D4-29BD-4D8A-8806-F0F767B54D74}"/>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D209B03F-B5EC-405B-BF3F-9EDEEC0B7EB3}"/>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F45F2624-1E16-46D2-B575-9C423113B2D9}"/>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BF6FC13-78C8-4CB5-A0AB-7E2EF635910C}"/>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6C116DE-3B95-4174-93B7-0EFC8805D6DB}"/>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E618F40-C42B-4174-B9E1-C3C65D7649C5}"/>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7B1B6AE1-A6FD-4BB1-AD41-9EC2CC0CB720}"/>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1114595E-8D88-411E-A480-FA165FD02DE2}"/>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20C131FD-47BB-435E-B948-79F2182660A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B328FC47-8649-404B-99FD-1EEFAE5D36CC}"/>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0B7D832-86A6-4A6C-936E-13B9DC959EE4}"/>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グループ内平均を下回っているのは、県税収入が歳入全体の３割程度に留まるなど、財政基盤が他団体より弱いためである。</a:t>
          </a:r>
        </a:p>
        <a:p>
          <a:r>
            <a:rPr kumimoji="1" lang="ja-JP" altLang="en-US" sz="1300">
              <a:latin typeface="ＭＳ ゴシック" panose="020B0609070205080204" pitchFamily="49" charset="-128"/>
              <a:ea typeface="ＭＳ ゴシック" panose="020B0609070205080204" pitchFamily="49" charset="-128"/>
            </a:rPr>
            <a:t>　今後も、経済の活性化等による税源涵養や、県税徴収率の向上など歳入の確保に努めるとともに、事務事業の見直しや職員定数の適正化を進めるなど、歳出の節減合理化に努める。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F9786844-A366-4900-9911-22EFB992D7CD}"/>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A7771877-1547-4FF9-AE90-F9E1755E4B6F}"/>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FCA23648-C92D-4EBF-87EC-9B2569C9B245}"/>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CBBB5F63-AEBD-4F9E-9CF8-A89F8BF8B15C}"/>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5E699C3B-0B96-47CD-AB30-090613B3B800}"/>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F0DA9913-D7BF-4680-91C6-92AE05749F9F}"/>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BB9C63CA-0B01-478B-9A4A-25996DDB8989}"/>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B3980727-C26A-484D-B96D-B4B917E85C00}"/>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9345584F-0EC3-4B07-A018-2B344ED83C85}"/>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9666EB-216D-4439-B380-95B7CCC4C74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D7345524-8736-40AD-B7F2-823A1FB8550E}"/>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5E48C4C2-F153-460C-ADE3-9342A5E49C48}"/>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3A5B77F9-2CC9-4AAD-AF66-928936C3C969}"/>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1E6D9924-0FF5-47AE-A33A-B3EFC6EEB35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B37C23E0-79E6-4372-9BBB-D838AF6532DB}"/>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C9C438A6-1779-4C51-840E-F91DC572A93A}"/>
            </a:ext>
          </a:extLst>
        </xdr:cNvPr>
        <xdr:cNvCxnSpPr/>
      </xdr:nvCxnSpPr>
      <xdr:spPr>
        <a:xfrm flipV="1">
          <a:off x="4514850" y="5840942"/>
          <a:ext cx="0" cy="1519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493D356D-07E8-4E2E-BFF3-E04F84618C02}"/>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7575D31D-3EB7-45C1-9485-AA99FC79028B}"/>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8841BEDA-ABB4-4E01-991F-8A68F94F62BE}"/>
            </a:ext>
          </a:extLst>
        </xdr:cNvPr>
        <xdr:cNvSpPr txBox="1"/>
      </xdr:nvSpPr>
      <xdr:spPr>
        <a:xfrm>
          <a:off x="4581525" y="5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E6948CD7-34E7-4A3A-B345-C81222F13971}"/>
            </a:ext>
          </a:extLst>
        </xdr:cNvPr>
        <xdr:cNvCxnSpPr/>
      </xdr:nvCxnSpPr>
      <xdr:spPr>
        <a:xfrm>
          <a:off x="4429125" y="58409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id="{04AAC276-7834-4721-A896-3FE5F59ADB1D}"/>
            </a:ext>
          </a:extLst>
        </xdr:cNvPr>
        <xdr:cNvCxnSpPr/>
      </xdr:nvCxnSpPr>
      <xdr:spPr>
        <a:xfrm>
          <a:off x="3752850" y="6974417"/>
          <a:ext cx="76200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E4BB99D2-A6A3-44F7-B526-FF5EE5F6CFBD}"/>
            </a:ext>
          </a:extLst>
        </xdr:cNvPr>
        <xdr:cNvSpPr txBox="1"/>
      </xdr:nvSpPr>
      <xdr:spPr>
        <a:xfrm>
          <a:off x="4581525" y="6407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69875E0E-B9CC-4C5B-9584-6220601219BF}"/>
            </a:ext>
          </a:extLst>
        </xdr:cNvPr>
        <xdr:cNvSpPr/>
      </xdr:nvSpPr>
      <xdr:spPr>
        <a:xfrm>
          <a:off x="4467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7F37207F-E71A-4658-A709-52476E0417BC}"/>
            </a:ext>
          </a:extLst>
        </xdr:cNvPr>
        <xdr:cNvCxnSpPr/>
      </xdr:nvCxnSpPr>
      <xdr:spPr>
        <a:xfrm>
          <a:off x="2943225" y="6600825"/>
          <a:ext cx="809625" cy="37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BCF0606A-C299-4850-81C9-0B835A1056B8}"/>
            </a:ext>
          </a:extLst>
        </xdr:cNvPr>
        <xdr:cNvSpPr/>
      </xdr:nvSpPr>
      <xdr:spPr>
        <a:xfrm>
          <a:off x="3705225" y="6553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28EE26B1-0D62-4915-8073-8D0B0E28242E}"/>
            </a:ext>
          </a:extLst>
        </xdr:cNvPr>
        <xdr:cNvSpPr txBox="1"/>
      </xdr:nvSpPr>
      <xdr:spPr>
        <a:xfrm>
          <a:off x="3409950" y="633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id="{22085CE8-D0D1-42A1-824F-CC5D27A8F449}"/>
            </a:ext>
          </a:extLst>
        </xdr:cNvPr>
        <xdr:cNvCxnSpPr/>
      </xdr:nvCxnSpPr>
      <xdr:spPr>
        <a:xfrm flipV="1">
          <a:off x="2124075" y="6600825"/>
          <a:ext cx="819150" cy="19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id="{4A117221-06EA-451A-BDBA-28EFB947A309}"/>
            </a:ext>
          </a:extLst>
        </xdr:cNvPr>
        <xdr:cNvSpPr/>
      </xdr:nvSpPr>
      <xdr:spPr>
        <a:xfrm>
          <a:off x="2886075" y="63648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id="{88DC5814-A0EE-46CA-AEC8-BF662F25A522}"/>
            </a:ext>
          </a:extLst>
        </xdr:cNvPr>
        <xdr:cNvSpPr txBox="1"/>
      </xdr:nvSpPr>
      <xdr:spPr>
        <a:xfrm>
          <a:off x="2600325" y="615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id="{9D3ACD48-DACF-44C1-8465-20DFA7FA701E}"/>
            </a:ext>
          </a:extLst>
        </xdr:cNvPr>
        <xdr:cNvCxnSpPr/>
      </xdr:nvCxnSpPr>
      <xdr:spPr>
        <a:xfrm>
          <a:off x="1333500" y="67987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F958A055-5C41-4C92-A38C-B236AEDA21FD}"/>
            </a:ext>
          </a:extLst>
        </xdr:cNvPr>
        <xdr:cNvSpPr/>
      </xdr:nvSpPr>
      <xdr:spPr>
        <a:xfrm>
          <a:off x="2095500" y="63648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id="{A322C6EA-2482-4DBB-9154-E84A4B649F7B}"/>
            </a:ext>
          </a:extLst>
        </xdr:cNvPr>
        <xdr:cNvSpPr txBox="1"/>
      </xdr:nvSpPr>
      <xdr:spPr>
        <a:xfrm>
          <a:off x="1781175" y="615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CCEAF53F-A770-4E85-904B-488219E93860}"/>
            </a:ext>
          </a:extLst>
        </xdr:cNvPr>
        <xdr:cNvSpPr/>
      </xdr:nvSpPr>
      <xdr:spPr>
        <a:xfrm>
          <a:off x="1285875" y="65532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BC459B85-67A1-47C3-AF9D-2435982C3A5B}"/>
            </a:ext>
          </a:extLst>
        </xdr:cNvPr>
        <xdr:cNvSpPr txBox="1"/>
      </xdr:nvSpPr>
      <xdr:spPr>
        <a:xfrm>
          <a:off x="97155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B74A5C1A-C372-4A1B-81EA-3A1FAAF2F58F}"/>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30C2137-A4FA-4CD0-9E56-ECB06BC526C0}"/>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9BEA77E-F019-487B-A18A-218C30E10DE0}"/>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0D6C9A-1855-4F2B-8911-ACB33811B1C7}"/>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866AD61-90E0-48A8-8BB9-304B2DF4E3FE}"/>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id="{D2594C61-FC53-4E10-984B-B6903269E352}"/>
            </a:ext>
          </a:extLst>
        </xdr:cNvPr>
        <xdr:cNvSpPr/>
      </xdr:nvSpPr>
      <xdr:spPr>
        <a:xfrm>
          <a:off x="4467225" y="7124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a:extLst>
            <a:ext uri="{FF2B5EF4-FFF2-40B4-BE49-F238E27FC236}">
              <a16:creationId xmlns:a16="http://schemas.microsoft.com/office/drawing/2014/main" id="{3761268E-120F-4F3D-9F59-6D958FCC18A2}"/>
            </a:ext>
          </a:extLst>
        </xdr:cNvPr>
        <xdr:cNvSpPr txBox="1"/>
      </xdr:nvSpPr>
      <xdr:spPr>
        <a:xfrm>
          <a:off x="4581525" y="71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3D22B192-B0D7-4391-B2E0-375ED4FA4466}"/>
            </a:ext>
          </a:extLst>
        </xdr:cNvPr>
        <xdr:cNvSpPr/>
      </xdr:nvSpPr>
      <xdr:spPr>
        <a:xfrm>
          <a:off x="3705225" y="6936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88253FF7-3D30-4454-B478-B63423EE563F}"/>
            </a:ext>
          </a:extLst>
        </xdr:cNvPr>
        <xdr:cNvSpPr txBox="1"/>
      </xdr:nvSpPr>
      <xdr:spPr>
        <a:xfrm>
          <a:off x="3409950" y="700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C1B2887B-5FE7-4F85-953B-9FC63818D70F}"/>
            </a:ext>
          </a:extLst>
        </xdr:cNvPr>
        <xdr:cNvSpPr/>
      </xdr:nvSpPr>
      <xdr:spPr>
        <a:xfrm>
          <a:off x="2886075" y="6553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91" name="テキスト ボックス 90">
          <a:extLst>
            <a:ext uri="{FF2B5EF4-FFF2-40B4-BE49-F238E27FC236}">
              <a16:creationId xmlns:a16="http://schemas.microsoft.com/office/drawing/2014/main" id="{21D79052-52FC-4960-B593-BCB4683D609C}"/>
            </a:ext>
          </a:extLst>
        </xdr:cNvPr>
        <xdr:cNvSpPr txBox="1"/>
      </xdr:nvSpPr>
      <xdr:spPr>
        <a:xfrm>
          <a:off x="2600325" y="663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id="{39EE2F2D-00AC-4CD3-81D4-86AD4EF1FDCD}"/>
            </a:ext>
          </a:extLst>
        </xdr:cNvPr>
        <xdr:cNvSpPr/>
      </xdr:nvSpPr>
      <xdr:spPr>
        <a:xfrm>
          <a:off x="2095500" y="67415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F3013056-9472-44BC-A43E-59301BC5E930}"/>
            </a:ext>
          </a:extLst>
        </xdr:cNvPr>
        <xdr:cNvSpPr txBox="1"/>
      </xdr:nvSpPr>
      <xdr:spPr>
        <a:xfrm>
          <a:off x="1781175"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id="{74828F1F-8E58-47C3-A45C-2880B156137F}"/>
            </a:ext>
          </a:extLst>
        </xdr:cNvPr>
        <xdr:cNvSpPr/>
      </xdr:nvSpPr>
      <xdr:spPr>
        <a:xfrm>
          <a:off x="1285875" y="674158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5C0BD757-7E0F-469E-BA9F-B11A509565C5}"/>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338A6437-FA94-4B6D-85AE-BC9FE38A7FFA}"/>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F752DDE-124E-4228-8099-067ACEF48FE2}"/>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B0A57747-7A22-4818-83FA-A801E0D4B7C4}"/>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B4C1463F-1128-4B07-8188-C117D95BCDA8}"/>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DE1BBA5C-E95A-4452-923D-5B2C07D96AB8}"/>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FE1896AB-D593-436B-9DF9-B549085306CE}"/>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43E50DFC-4A0F-485C-87DD-886390EDDD01}"/>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9AE4E195-47EC-4855-9405-2575546729CD}"/>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D1C7F5B6-1300-418A-BC02-719522BD013D}"/>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7B4AB89D-9995-4588-8005-BE059E5A8DDB}"/>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174137ED-229F-4441-A099-154EC0255AAE}"/>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令和４年度においては、臨時財政対策債の減等により経常一般財源収入が減少したこと及び、社会保障関係経費の増等により経常経費充当一般財源が増加したことに伴い、経常収支比率は前年度より増加した。</a:t>
          </a:r>
        </a:p>
        <a:p>
          <a:r>
            <a:rPr kumimoji="1" lang="ja-JP" altLang="en-US" sz="1300">
              <a:latin typeface="ＭＳ ゴシック" panose="020B0609070205080204" pitchFamily="49" charset="-128"/>
              <a:ea typeface="ＭＳ ゴシック" panose="020B0609070205080204" pitchFamily="49" charset="-128"/>
            </a:rPr>
            <a:t>　グループ内平均を下回っているのは、公債費がグループ内の他団体よりも低いことが主たる要因である。</a:t>
          </a:r>
        </a:p>
        <a:p>
          <a:r>
            <a:rPr kumimoji="1" lang="ja-JP" altLang="en-US" sz="1300">
              <a:latin typeface="ＭＳ ゴシック" panose="020B0609070205080204" pitchFamily="49" charset="-128"/>
              <a:ea typeface="ＭＳ ゴシック" panose="020B0609070205080204" pitchFamily="49" charset="-128"/>
            </a:rPr>
            <a:t>　今後も、通常債の発行を抑制するとともに、経常的な経費の抑制に努める。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9F2222E6-D6BC-45C1-BA64-459843F6BEC1}"/>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7CC9E11F-2533-4DC3-ADAF-13980B6501F8}"/>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B2937137-DD10-41C3-ADF4-6428544D2911}"/>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B5819BB-D8EA-4E9F-8216-96CC1B751632}"/>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574FD483-227E-4FF0-BA23-9D7EEFFAB53A}"/>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63AB6F96-82DE-442D-B618-73E1747FD7C1}"/>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84B57FFF-5A2D-42FF-BA3E-31EBCC61107A}"/>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14823A0E-23F3-4A55-B39C-09FA3BA3CC0C}"/>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BE3CF9D0-C66F-4BA8-A515-DC4D6F841FC6}"/>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7B1B8BDF-4B06-4F59-B00C-2F807FAAEB5A}"/>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8A2724C1-73AA-4C40-A876-207892485D26}"/>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9F4724C8-9697-4F7C-A136-D386482109DB}"/>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E8AAB60D-5183-4C8F-8826-468460173A08}"/>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554CCA66-DC3A-4563-80A7-BF6F7FFD690B}"/>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10B26096-CC24-40ED-B8E7-5FF9F5E33E1A}"/>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1EA446B3-9C9D-49A0-B5AC-99097BED5D88}"/>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355159E-50E0-4081-842A-37B82D11EC9C}"/>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15461570-A840-45D0-89ED-4C69EB17EBE4}"/>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59872</xdr:rowOff>
    </xdr:from>
    <xdr:to>
      <xdr:col>23</xdr:col>
      <xdr:colOff>133350</xdr:colOff>
      <xdr:row>67</xdr:row>
      <xdr:rowOff>66222</xdr:rowOff>
    </xdr:to>
    <xdr:cxnSp macro="">
      <xdr:nvCxnSpPr>
        <xdr:cNvPr id="125" name="直線コネクタ 124">
          <a:extLst>
            <a:ext uri="{FF2B5EF4-FFF2-40B4-BE49-F238E27FC236}">
              <a16:creationId xmlns:a16="http://schemas.microsoft.com/office/drawing/2014/main" id="{0AEF4251-AD52-45F4-89A3-C0BA065CAF52}"/>
            </a:ext>
          </a:extLst>
        </xdr:cNvPr>
        <xdr:cNvCxnSpPr/>
      </xdr:nvCxnSpPr>
      <xdr:spPr>
        <a:xfrm flipV="1">
          <a:off x="4514850" y="9775372"/>
          <a:ext cx="0" cy="1143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26" name="財政構造の弾力性最小値テキスト">
          <a:extLst>
            <a:ext uri="{FF2B5EF4-FFF2-40B4-BE49-F238E27FC236}">
              <a16:creationId xmlns:a16="http://schemas.microsoft.com/office/drawing/2014/main" id="{256A6076-74D6-4D47-8438-87DB8598BA4C}"/>
            </a:ext>
          </a:extLst>
        </xdr:cNvPr>
        <xdr:cNvSpPr txBox="1"/>
      </xdr:nvSpPr>
      <xdr:spPr>
        <a:xfrm>
          <a:off x="4581525" y="1088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27" name="直線コネクタ 126">
          <a:extLst>
            <a:ext uri="{FF2B5EF4-FFF2-40B4-BE49-F238E27FC236}">
              <a16:creationId xmlns:a16="http://schemas.microsoft.com/office/drawing/2014/main" id="{7DC33993-E42B-4EB5-B6B4-89D8A7FE33D5}"/>
            </a:ext>
          </a:extLst>
        </xdr:cNvPr>
        <xdr:cNvCxnSpPr/>
      </xdr:nvCxnSpPr>
      <xdr:spPr>
        <a:xfrm>
          <a:off x="4429125" y="10918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146249</xdr:rowOff>
    </xdr:from>
    <xdr:ext cx="762000" cy="259045"/>
    <xdr:sp macro="" textlink="">
      <xdr:nvSpPr>
        <xdr:cNvPr id="128" name="財政構造の弾力性最大値テキスト">
          <a:extLst>
            <a:ext uri="{FF2B5EF4-FFF2-40B4-BE49-F238E27FC236}">
              <a16:creationId xmlns:a16="http://schemas.microsoft.com/office/drawing/2014/main" id="{5592A991-84F2-4457-B44E-A4B65D28A7C4}"/>
            </a:ext>
          </a:extLst>
        </xdr:cNvPr>
        <xdr:cNvSpPr txBox="1"/>
      </xdr:nvSpPr>
      <xdr:spPr>
        <a:xfrm>
          <a:off x="4581525" y="953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59872</xdr:rowOff>
    </xdr:from>
    <xdr:to>
      <xdr:col>24</xdr:col>
      <xdr:colOff>12700</xdr:colOff>
      <xdr:row>60</xdr:row>
      <xdr:rowOff>59872</xdr:rowOff>
    </xdr:to>
    <xdr:cxnSp macro="">
      <xdr:nvCxnSpPr>
        <xdr:cNvPr id="129" name="直線コネクタ 128">
          <a:extLst>
            <a:ext uri="{FF2B5EF4-FFF2-40B4-BE49-F238E27FC236}">
              <a16:creationId xmlns:a16="http://schemas.microsoft.com/office/drawing/2014/main" id="{81451717-EA4E-41CC-B69D-F91723AF25F4}"/>
            </a:ext>
          </a:extLst>
        </xdr:cNvPr>
        <xdr:cNvCxnSpPr/>
      </xdr:nvCxnSpPr>
      <xdr:spPr>
        <a:xfrm>
          <a:off x="4429125" y="97753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81038</xdr:rowOff>
    </xdr:from>
    <xdr:to>
      <xdr:col>23</xdr:col>
      <xdr:colOff>133350</xdr:colOff>
      <xdr:row>61</xdr:row>
      <xdr:rowOff>106741</xdr:rowOff>
    </xdr:to>
    <xdr:cxnSp macro="">
      <xdr:nvCxnSpPr>
        <xdr:cNvPr id="130" name="直線コネクタ 129">
          <a:extLst>
            <a:ext uri="{FF2B5EF4-FFF2-40B4-BE49-F238E27FC236}">
              <a16:creationId xmlns:a16="http://schemas.microsoft.com/office/drawing/2014/main" id="{ABC3B788-CA66-4CE4-B168-CE1A2E63E363}"/>
            </a:ext>
          </a:extLst>
        </xdr:cNvPr>
        <xdr:cNvCxnSpPr/>
      </xdr:nvCxnSpPr>
      <xdr:spPr>
        <a:xfrm>
          <a:off x="3752850" y="9475863"/>
          <a:ext cx="762000" cy="50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167718</xdr:rowOff>
    </xdr:from>
    <xdr:ext cx="762000" cy="259045"/>
    <xdr:sp macro="" textlink="">
      <xdr:nvSpPr>
        <xdr:cNvPr id="131" name="財政構造の弾力性平均値テキスト">
          <a:extLst>
            <a:ext uri="{FF2B5EF4-FFF2-40B4-BE49-F238E27FC236}">
              <a16:creationId xmlns:a16="http://schemas.microsoft.com/office/drawing/2014/main" id="{1A1E523E-5FFB-4312-9822-EC61198C3A76}"/>
            </a:ext>
          </a:extLst>
        </xdr:cNvPr>
        <xdr:cNvSpPr txBox="1"/>
      </xdr:nvSpPr>
      <xdr:spPr>
        <a:xfrm>
          <a:off x="4581525"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24191</xdr:rowOff>
    </xdr:from>
    <xdr:to>
      <xdr:col>23</xdr:col>
      <xdr:colOff>184150</xdr:colOff>
      <xdr:row>64</xdr:row>
      <xdr:rowOff>125791</xdr:rowOff>
    </xdr:to>
    <xdr:sp macro="" textlink="">
      <xdr:nvSpPr>
        <xdr:cNvPr id="132" name="フローチャート: 判断 131">
          <a:extLst>
            <a:ext uri="{FF2B5EF4-FFF2-40B4-BE49-F238E27FC236}">
              <a16:creationId xmlns:a16="http://schemas.microsoft.com/office/drawing/2014/main" id="{AA8B4A25-CF78-4D40-8AA9-F1D87E6D3549}"/>
            </a:ext>
          </a:extLst>
        </xdr:cNvPr>
        <xdr:cNvSpPr/>
      </xdr:nvSpPr>
      <xdr:spPr>
        <a:xfrm>
          <a:off x="4467225" y="103905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81038</xdr:rowOff>
    </xdr:from>
    <xdr:to>
      <xdr:col>19</xdr:col>
      <xdr:colOff>133350</xdr:colOff>
      <xdr:row>63</xdr:row>
      <xdr:rowOff>120045</xdr:rowOff>
    </xdr:to>
    <xdr:cxnSp macro="">
      <xdr:nvCxnSpPr>
        <xdr:cNvPr id="133" name="直線コネクタ 132">
          <a:extLst>
            <a:ext uri="{FF2B5EF4-FFF2-40B4-BE49-F238E27FC236}">
              <a16:creationId xmlns:a16="http://schemas.microsoft.com/office/drawing/2014/main" id="{0E94FCDE-A4E0-49F1-832C-99EE61B24DB0}"/>
            </a:ext>
          </a:extLst>
        </xdr:cNvPr>
        <xdr:cNvCxnSpPr/>
      </xdr:nvCxnSpPr>
      <xdr:spPr>
        <a:xfrm flipV="1">
          <a:off x="2943225" y="9475863"/>
          <a:ext cx="809625" cy="8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169938</xdr:rowOff>
    </xdr:from>
    <xdr:to>
      <xdr:col>19</xdr:col>
      <xdr:colOff>184150</xdr:colOff>
      <xdr:row>61</xdr:row>
      <xdr:rowOff>100088</xdr:rowOff>
    </xdr:to>
    <xdr:sp macro="" textlink="">
      <xdr:nvSpPr>
        <xdr:cNvPr id="134" name="フローチャート: 判断 133">
          <a:extLst>
            <a:ext uri="{FF2B5EF4-FFF2-40B4-BE49-F238E27FC236}">
              <a16:creationId xmlns:a16="http://schemas.microsoft.com/office/drawing/2014/main" id="{0EEE568E-A24C-466C-ADB0-DA14560EE164}"/>
            </a:ext>
          </a:extLst>
        </xdr:cNvPr>
        <xdr:cNvSpPr/>
      </xdr:nvSpPr>
      <xdr:spPr>
        <a:xfrm>
          <a:off x="3705225" y="98759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84865</xdr:rowOff>
    </xdr:from>
    <xdr:ext cx="736600" cy="259045"/>
    <xdr:sp macro="" textlink="">
      <xdr:nvSpPr>
        <xdr:cNvPr id="135" name="テキスト ボックス 134">
          <a:extLst>
            <a:ext uri="{FF2B5EF4-FFF2-40B4-BE49-F238E27FC236}">
              <a16:creationId xmlns:a16="http://schemas.microsoft.com/office/drawing/2014/main" id="{4C7A66D7-1674-4B37-972E-825CF61ACE3E}"/>
            </a:ext>
          </a:extLst>
        </xdr:cNvPr>
        <xdr:cNvSpPr txBox="1"/>
      </xdr:nvSpPr>
      <xdr:spPr>
        <a:xfrm>
          <a:off x="3409950" y="996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120045</xdr:rowOff>
    </xdr:from>
    <xdr:to>
      <xdr:col>15</xdr:col>
      <xdr:colOff>82550</xdr:colOff>
      <xdr:row>64</xdr:row>
      <xdr:rowOff>74991</xdr:rowOff>
    </xdr:to>
    <xdr:cxnSp macro="">
      <xdr:nvCxnSpPr>
        <xdr:cNvPr id="136" name="直線コネクタ 135">
          <a:extLst>
            <a:ext uri="{FF2B5EF4-FFF2-40B4-BE49-F238E27FC236}">
              <a16:creationId xmlns:a16="http://schemas.microsoft.com/office/drawing/2014/main" id="{BB369A9E-C887-4703-804A-976F43987425}"/>
            </a:ext>
          </a:extLst>
        </xdr:cNvPr>
        <xdr:cNvCxnSpPr/>
      </xdr:nvCxnSpPr>
      <xdr:spPr>
        <a:xfrm flipV="1">
          <a:off x="2124075" y="10324495"/>
          <a:ext cx="819150" cy="1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37" name="フローチャート: 判断 136">
          <a:extLst>
            <a:ext uri="{FF2B5EF4-FFF2-40B4-BE49-F238E27FC236}">
              <a16:creationId xmlns:a16="http://schemas.microsoft.com/office/drawing/2014/main" id="{1BBECD48-8543-41E1-8E75-BAD688D4729E}"/>
            </a:ext>
          </a:extLst>
        </xdr:cNvPr>
        <xdr:cNvSpPr/>
      </xdr:nvSpPr>
      <xdr:spPr>
        <a:xfrm>
          <a:off x="2886075" y="10513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38" name="テキスト ボックス 137">
          <a:extLst>
            <a:ext uri="{FF2B5EF4-FFF2-40B4-BE49-F238E27FC236}">
              <a16:creationId xmlns:a16="http://schemas.microsoft.com/office/drawing/2014/main" id="{774E638B-6691-4802-9A11-D8F9FCB56EB7}"/>
            </a:ext>
          </a:extLst>
        </xdr:cNvPr>
        <xdr:cNvSpPr txBox="1"/>
      </xdr:nvSpPr>
      <xdr:spPr>
        <a:xfrm>
          <a:off x="2600325" y="1059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143026</xdr:rowOff>
    </xdr:from>
    <xdr:to>
      <xdr:col>11</xdr:col>
      <xdr:colOff>31750</xdr:colOff>
      <xdr:row>64</xdr:row>
      <xdr:rowOff>74991</xdr:rowOff>
    </xdr:to>
    <xdr:cxnSp macro="">
      <xdr:nvCxnSpPr>
        <xdr:cNvPr id="139" name="直線コネクタ 138">
          <a:extLst>
            <a:ext uri="{FF2B5EF4-FFF2-40B4-BE49-F238E27FC236}">
              <a16:creationId xmlns:a16="http://schemas.microsoft.com/office/drawing/2014/main" id="{A9337D51-A68D-45F3-94AE-DE0615DD30F7}"/>
            </a:ext>
          </a:extLst>
        </xdr:cNvPr>
        <xdr:cNvCxnSpPr/>
      </xdr:nvCxnSpPr>
      <xdr:spPr>
        <a:xfrm>
          <a:off x="1333500" y="10341126"/>
          <a:ext cx="790575" cy="9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94041</xdr:rowOff>
    </xdr:from>
    <xdr:to>
      <xdr:col>11</xdr:col>
      <xdr:colOff>82550</xdr:colOff>
      <xdr:row>66</xdr:row>
      <xdr:rowOff>24191</xdr:rowOff>
    </xdr:to>
    <xdr:sp macro="" textlink="">
      <xdr:nvSpPr>
        <xdr:cNvPr id="140" name="フローチャート: 判断 139">
          <a:extLst>
            <a:ext uri="{FF2B5EF4-FFF2-40B4-BE49-F238E27FC236}">
              <a16:creationId xmlns:a16="http://schemas.microsoft.com/office/drawing/2014/main" id="{A060AB1A-0B46-4DD4-AEFF-717C279FB55B}"/>
            </a:ext>
          </a:extLst>
        </xdr:cNvPr>
        <xdr:cNvSpPr/>
      </xdr:nvSpPr>
      <xdr:spPr>
        <a:xfrm>
          <a:off x="2095500" y="106191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8968</xdr:rowOff>
    </xdr:from>
    <xdr:ext cx="762000" cy="259045"/>
    <xdr:sp macro="" textlink="">
      <xdr:nvSpPr>
        <xdr:cNvPr id="141" name="テキスト ボックス 140">
          <a:extLst>
            <a:ext uri="{FF2B5EF4-FFF2-40B4-BE49-F238E27FC236}">
              <a16:creationId xmlns:a16="http://schemas.microsoft.com/office/drawing/2014/main" id="{A13EE996-FAAD-46E0-A20D-08A5B052E644}"/>
            </a:ext>
          </a:extLst>
        </xdr:cNvPr>
        <xdr:cNvSpPr txBox="1"/>
      </xdr:nvSpPr>
      <xdr:spPr>
        <a:xfrm>
          <a:off x="1781175" y="106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36588</xdr:rowOff>
    </xdr:from>
    <xdr:to>
      <xdr:col>7</xdr:col>
      <xdr:colOff>31750</xdr:colOff>
      <xdr:row>65</xdr:row>
      <xdr:rowOff>138188</xdr:rowOff>
    </xdr:to>
    <xdr:sp macro="" textlink="">
      <xdr:nvSpPr>
        <xdr:cNvPr id="142" name="フローチャート: 判断 141">
          <a:extLst>
            <a:ext uri="{FF2B5EF4-FFF2-40B4-BE49-F238E27FC236}">
              <a16:creationId xmlns:a16="http://schemas.microsoft.com/office/drawing/2014/main" id="{A721105E-9B76-4349-806B-221323CB69F9}"/>
            </a:ext>
          </a:extLst>
        </xdr:cNvPr>
        <xdr:cNvSpPr/>
      </xdr:nvSpPr>
      <xdr:spPr>
        <a:xfrm>
          <a:off x="1285875" y="1056171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122965</xdr:rowOff>
    </xdr:from>
    <xdr:ext cx="762000" cy="259045"/>
    <xdr:sp macro="" textlink="">
      <xdr:nvSpPr>
        <xdr:cNvPr id="143" name="テキスト ボックス 142">
          <a:extLst>
            <a:ext uri="{FF2B5EF4-FFF2-40B4-BE49-F238E27FC236}">
              <a16:creationId xmlns:a16="http://schemas.microsoft.com/office/drawing/2014/main" id="{1DD05D2D-E5CF-48E9-BCB4-481EDCCC9F86}"/>
            </a:ext>
          </a:extLst>
        </xdr:cNvPr>
        <xdr:cNvSpPr txBox="1"/>
      </xdr:nvSpPr>
      <xdr:spPr>
        <a:xfrm>
          <a:off x="971550" y="1065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45DD89F2-4FBD-4FC3-9233-4A2A050AD129}"/>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E8594C9-1055-4980-B2FD-1D8A1DB1BB9F}"/>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BA4A1A7-0185-4CF8-AB62-560A9191E8D1}"/>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EFDFD1C0-3FA9-4DF5-8EE8-3261AF341411}"/>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FA80D8B-E252-447E-9BB7-99F2A7BC948E}"/>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55941</xdr:rowOff>
    </xdr:from>
    <xdr:to>
      <xdr:col>23</xdr:col>
      <xdr:colOff>184150</xdr:colOff>
      <xdr:row>61</xdr:row>
      <xdr:rowOff>157541</xdr:rowOff>
    </xdr:to>
    <xdr:sp macro="" textlink="">
      <xdr:nvSpPr>
        <xdr:cNvPr id="149" name="楕円 148">
          <a:extLst>
            <a:ext uri="{FF2B5EF4-FFF2-40B4-BE49-F238E27FC236}">
              <a16:creationId xmlns:a16="http://schemas.microsoft.com/office/drawing/2014/main" id="{B3DFEB84-8C7A-41CB-A630-A133B6FCC23E}"/>
            </a:ext>
          </a:extLst>
        </xdr:cNvPr>
        <xdr:cNvSpPr/>
      </xdr:nvSpPr>
      <xdr:spPr>
        <a:xfrm>
          <a:off x="4467225" y="993336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72468</xdr:rowOff>
    </xdr:from>
    <xdr:ext cx="762000" cy="259045"/>
    <xdr:sp macro="" textlink="">
      <xdr:nvSpPr>
        <xdr:cNvPr id="150" name="財政構造の弾力性該当値テキスト">
          <a:extLst>
            <a:ext uri="{FF2B5EF4-FFF2-40B4-BE49-F238E27FC236}">
              <a16:creationId xmlns:a16="http://schemas.microsoft.com/office/drawing/2014/main" id="{4F12F171-1EA2-4242-A90F-94F1047114F0}"/>
            </a:ext>
          </a:extLst>
        </xdr:cNvPr>
        <xdr:cNvSpPr txBox="1"/>
      </xdr:nvSpPr>
      <xdr:spPr>
        <a:xfrm>
          <a:off x="4581525" y="978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30238</xdr:rowOff>
    </xdr:from>
    <xdr:to>
      <xdr:col>19</xdr:col>
      <xdr:colOff>184150</xdr:colOff>
      <xdr:row>58</xdr:row>
      <xdr:rowOff>131838</xdr:rowOff>
    </xdr:to>
    <xdr:sp macro="" textlink="">
      <xdr:nvSpPr>
        <xdr:cNvPr id="151" name="楕円 150">
          <a:extLst>
            <a:ext uri="{FF2B5EF4-FFF2-40B4-BE49-F238E27FC236}">
              <a16:creationId xmlns:a16="http://schemas.microsoft.com/office/drawing/2014/main" id="{3DA35790-FE62-4D75-B93A-5491F8A6A1FB}"/>
            </a:ext>
          </a:extLst>
        </xdr:cNvPr>
        <xdr:cNvSpPr/>
      </xdr:nvSpPr>
      <xdr:spPr>
        <a:xfrm>
          <a:off x="3705225" y="941871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142015</xdr:rowOff>
    </xdr:from>
    <xdr:ext cx="736600" cy="259045"/>
    <xdr:sp macro="" textlink="">
      <xdr:nvSpPr>
        <xdr:cNvPr id="152" name="テキスト ボックス 151">
          <a:extLst>
            <a:ext uri="{FF2B5EF4-FFF2-40B4-BE49-F238E27FC236}">
              <a16:creationId xmlns:a16="http://schemas.microsoft.com/office/drawing/2014/main" id="{7B5C32F7-1D42-497D-968D-443735176AC0}"/>
            </a:ext>
          </a:extLst>
        </xdr:cNvPr>
        <xdr:cNvSpPr txBox="1"/>
      </xdr:nvSpPr>
      <xdr:spPr>
        <a:xfrm>
          <a:off x="3409950" y="921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69245</xdr:rowOff>
    </xdr:from>
    <xdr:to>
      <xdr:col>15</xdr:col>
      <xdr:colOff>133350</xdr:colOff>
      <xdr:row>63</xdr:row>
      <xdr:rowOff>170845</xdr:rowOff>
    </xdr:to>
    <xdr:sp macro="" textlink="">
      <xdr:nvSpPr>
        <xdr:cNvPr id="153" name="楕円 152">
          <a:extLst>
            <a:ext uri="{FF2B5EF4-FFF2-40B4-BE49-F238E27FC236}">
              <a16:creationId xmlns:a16="http://schemas.microsoft.com/office/drawing/2014/main" id="{6B671507-111A-462D-BE6A-FC2B463E8518}"/>
            </a:ext>
          </a:extLst>
        </xdr:cNvPr>
        <xdr:cNvSpPr/>
      </xdr:nvSpPr>
      <xdr:spPr>
        <a:xfrm>
          <a:off x="2886075" y="102673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9572</xdr:rowOff>
    </xdr:from>
    <xdr:ext cx="762000" cy="259045"/>
    <xdr:sp macro="" textlink="">
      <xdr:nvSpPr>
        <xdr:cNvPr id="154" name="テキスト ボックス 153">
          <a:extLst>
            <a:ext uri="{FF2B5EF4-FFF2-40B4-BE49-F238E27FC236}">
              <a16:creationId xmlns:a16="http://schemas.microsoft.com/office/drawing/2014/main" id="{EF206FA3-855E-45F8-BAED-DB81EF978499}"/>
            </a:ext>
          </a:extLst>
        </xdr:cNvPr>
        <xdr:cNvSpPr txBox="1"/>
      </xdr:nvSpPr>
      <xdr:spPr>
        <a:xfrm>
          <a:off x="2600325" y="1004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24191</xdr:rowOff>
    </xdr:from>
    <xdr:to>
      <xdr:col>11</xdr:col>
      <xdr:colOff>82550</xdr:colOff>
      <xdr:row>64</xdr:row>
      <xdr:rowOff>125791</xdr:rowOff>
    </xdr:to>
    <xdr:sp macro="" textlink="">
      <xdr:nvSpPr>
        <xdr:cNvPr id="155" name="楕円 154">
          <a:extLst>
            <a:ext uri="{FF2B5EF4-FFF2-40B4-BE49-F238E27FC236}">
              <a16:creationId xmlns:a16="http://schemas.microsoft.com/office/drawing/2014/main" id="{E494B49A-707A-4BA9-ABEE-F93A61B0FD99}"/>
            </a:ext>
          </a:extLst>
        </xdr:cNvPr>
        <xdr:cNvSpPr/>
      </xdr:nvSpPr>
      <xdr:spPr>
        <a:xfrm>
          <a:off x="2095500" y="103905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135968</xdr:rowOff>
    </xdr:from>
    <xdr:ext cx="762000" cy="259045"/>
    <xdr:sp macro="" textlink="">
      <xdr:nvSpPr>
        <xdr:cNvPr id="156" name="テキスト ボックス 155">
          <a:extLst>
            <a:ext uri="{FF2B5EF4-FFF2-40B4-BE49-F238E27FC236}">
              <a16:creationId xmlns:a16="http://schemas.microsoft.com/office/drawing/2014/main" id="{C7C013AA-CA04-4D31-B77C-6737945FE9D4}"/>
            </a:ext>
          </a:extLst>
        </xdr:cNvPr>
        <xdr:cNvSpPr txBox="1"/>
      </xdr:nvSpPr>
      <xdr:spPr>
        <a:xfrm>
          <a:off x="1781175" y="1017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92226</xdr:rowOff>
    </xdr:from>
    <xdr:to>
      <xdr:col>7</xdr:col>
      <xdr:colOff>31750</xdr:colOff>
      <xdr:row>64</xdr:row>
      <xdr:rowOff>22376</xdr:rowOff>
    </xdr:to>
    <xdr:sp macro="" textlink="">
      <xdr:nvSpPr>
        <xdr:cNvPr id="157" name="楕円 156">
          <a:extLst>
            <a:ext uri="{FF2B5EF4-FFF2-40B4-BE49-F238E27FC236}">
              <a16:creationId xmlns:a16="http://schemas.microsoft.com/office/drawing/2014/main" id="{22041249-B33A-411E-8D4B-A1A1B7E1F89C}"/>
            </a:ext>
          </a:extLst>
        </xdr:cNvPr>
        <xdr:cNvSpPr/>
      </xdr:nvSpPr>
      <xdr:spPr>
        <a:xfrm>
          <a:off x="1285875" y="1029350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32553</xdr:rowOff>
    </xdr:from>
    <xdr:ext cx="762000" cy="259045"/>
    <xdr:sp macro="" textlink="">
      <xdr:nvSpPr>
        <xdr:cNvPr id="158" name="テキスト ボックス 157">
          <a:extLst>
            <a:ext uri="{FF2B5EF4-FFF2-40B4-BE49-F238E27FC236}">
              <a16:creationId xmlns:a16="http://schemas.microsoft.com/office/drawing/2014/main" id="{7EB9D9B4-4F7A-4A02-91E6-3A6F34A13F29}"/>
            </a:ext>
          </a:extLst>
        </xdr:cNvPr>
        <xdr:cNvSpPr txBox="1"/>
      </xdr:nvSpPr>
      <xdr:spPr>
        <a:xfrm>
          <a:off x="971550" y="1006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A168CCA3-0923-4F28-AADB-320E6017AEFC}"/>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5EA7D0DD-77BC-4058-90FD-98EA0A971939}"/>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EDBE78EA-2111-468D-95E7-094B6A77C478}"/>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B35174F3-95A2-429F-B44E-39F18E834361}"/>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6E7D48FE-AA91-457F-86B7-62961B9F7B12}"/>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4B5A5E79-D5EF-4B3C-B83C-3BAAA2F17249}"/>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979410F9-FF20-40B5-B7B8-EBA1041CAA95}"/>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F0AF616E-1085-46E4-BCF3-E761CF109126}"/>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237D1DF9-8BB4-48C7-99F5-9640B1D19FA0}"/>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8D7A0147-9F61-4C4A-B40F-860D09DF7CC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E1CF1733-7663-4189-B897-528680B5CAD1}"/>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グループ内平均を下回るのは、職員定数適正化の取組により人口</a:t>
          </a:r>
          <a:r>
            <a:rPr kumimoji="1" lang="en-US" altLang="ja-JP" sz="1300">
              <a:latin typeface="ＭＳ ゴシック" panose="020B0609070205080204" pitchFamily="49" charset="-128"/>
              <a:ea typeface="ＭＳ ゴシック" panose="020B0609070205080204" pitchFamily="49" charset="-128"/>
            </a:rPr>
            <a:t>10</a:t>
          </a:r>
          <a:r>
            <a:rPr kumimoji="1" lang="ja-JP" altLang="en-US" sz="1300">
              <a:latin typeface="ＭＳ ゴシック" panose="020B0609070205080204" pitchFamily="49" charset="-128"/>
              <a:ea typeface="ＭＳ ゴシック" panose="020B0609070205080204" pitchFamily="49" charset="-128"/>
            </a:rPr>
            <a:t>万人あたりの臨時的任用職員を除く職員数がグループ内で２位と少ないことや、光熱水費・内部事務費の節減や事務事業の見直し等、物件費等の節減合理化を行ってきたことによるものである。</a:t>
          </a:r>
        </a:p>
        <a:p>
          <a:r>
            <a:rPr kumimoji="1" lang="ja-JP" altLang="en-US" sz="1300">
              <a:latin typeface="ＭＳ ゴシック" panose="020B0609070205080204" pitchFamily="49" charset="-128"/>
              <a:ea typeface="ＭＳ ゴシック" panose="020B0609070205080204" pitchFamily="49" charset="-128"/>
            </a:rPr>
            <a:t>　今後も、職員定数の適正化や物件費等の節減合理化に努める。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6DD0988F-5439-4BC3-977B-6D0FE1BE57E4}"/>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78768A59-9CA4-4DA1-882E-C2AE91E09DF5}"/>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85FCE7CE-06FC-43B3-83B8-B2C4A79FFC3A}"/>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3CBB7776-03F0-4A71-B198-F344439A353E}"/>
            </a:ext>
          </a:extLst>
        </xdr:cNvPr>
        <xdr:cNvCxnSpPr/>
      </xdr:nvCxnSpPr>
      <xdr:spPr>
        <a:xfrm>
          <a:off x="704850"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850A8A42-0A39-4725-8AEA-3CA8753F5113}"/>
            </a:ext>
          </a:extLst>
        </xdr:cNvPr>
        <xdr:cNvSpPr txBox="1"/>
      </xdr:nvSpPr>
      <xdr:spPr>
        <a:xfrm>
          <a:off x="0"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BE27BFCA-9F7D-4089-B73F-DC3FCDB358B0}"/>
            </a:ext>
          </a:extLst>
        </xdr:cNvPr>
        <xdr:cNvCxnSpPr/>
      </xdr:nvCxnSpPr>
      <xdr:spPr>
        <a:xfrm>
          <a:off x="704850"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9031F6A-B125-4627-BCF1-8E0A4B585DE5}"/>
            </a:ext>
          </a:extLst>
        </xdr:cNvPr>
        <xdr:cNvSpPr txBox="1"/>
      </xdr:nvSpPr>
      <xdr:spPr>
        <a:xfrm>
          <a:off x="0"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ED5D3807-F445-45D0-81B5-53F7DC945C26}"/>
            </a:ext>
          </a:extLst>
        </xdr:cNvPr>
        <xdr:cNvCxnSpPr/>
      </xdr:nvCxnSpPr>
      <xdr:spPr>
        <a:xfrm>
          <a:off x="704850"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58F8E18D-1526-4700-B44C-9E5C2128A12E}"/>
            </a:ext>
          </a:extLst>
        </xdr:cNvPr>
        <xdr:cNvSpPr txBox="1"/>
      </xdr:nvSpPr>
      <xdr:spPr>
        <a:xfrm>
          <a:off x="0"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6437F9A3-4971-4AA3-AB14-3C0525AAA573}"/>
            </a:ext>
          </a:extLst>
        </xdr:cNvPr>
        <xdr:cNvCxnSpPr/>
      </xdr:nvCxnSpPr>
      <xdr:spPr>
        <a:xfrm>
          <a:off x="704850"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5DDDE543-0410-427B-9B5A-F5E41859B553}"/>
            </a:ext>
          </a:extLst>
        </xdr:cNvPr>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9A6D4E33-127D-48AB-9C1A-3242CD46B238}"/>
            </a:ext>
          </a:extLst>
        </xdr:cNvPr>
        <xdr:cNvCxnSpPr/>
      </xdr:nvCxnSpPr>
      <xdr:spPr>
        <a:xfrm>
          <a:off x="704850"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805A581D-9E23-43C9-8734-1A2A3726F3F4}"/>
            </a:ext>
          </a:extLst>
        </xdr:cNvPr>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535A5A75-5082-4BDB-B807-36EBE32195EA}"/>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9F43F035-413D-422D-942A-86249B31879A}"/>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14A597E2-79BF-4A2B-89B9-D6604CF48786}"/>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147868</xdr:rowOff>
    </xdr:from>
    <xdr:to>
      <xdr:col>23</xdr:col>
      <xdr:colOff>133350</xdr:colOff>
      <xdr:row>90</xdr:row>
      <xdr:rowOff>43884</xdr:rowOff>
    </xdr:to>
    <xdr:cxnSp macro="">
      <xdr:nvCxnSpPr>
        <xdr:cNvPr id="186" name="直線コネクタ 185">
          <a:extLst>
            <a:ext uri="{FF2B5EF4-FFF2-40B4-BE49-F238E27FC236}">
              <a16:creationId xmlns:a16="http://schemas.microsoft.com/office/drawing/2014/main" id="{9CDF049C-B4FC-4AE3-8231-37E824FA2F9C}"/>
            </a:ext>
          </a:extLst>
        </xdr:cNvPr>
        <xdr:cNvCxnSpPr/>
      </xdr:nvCxnSpPr>
      <xdr:spPr>
        <a:xfrm flipV="1">
          <a:off x="4514850" y="13584468"/>
          <a:ext cx="0" cy="10358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15961</xdr:rowOff>
    </xdr:from>
    <xdr:ext cx="762000" cy="259045"/>
    <xdr:sp macro="" textlink="">
      <xdr:nvSpPr>
        <xdr:cNvPr id="187" name="人件費・物件費等の状況最小値テキスト">
          <a:extLst>
            <a:ext uri="{FF2B5EF4-FFF2-40B4-BE49-F238E27FC236}">
              <a16:creationId xmlns:a16="http://schemas.microsoft.com/office/drawing/2014/main" id="{196C0C38-0B56-49E1-BC2D-235D022A3321}"/>
            </a:ext>
          </a:extLst>
        </xdr:cNvPr>
        <xdr:cNvSpPr txBox="1"/>
      </xdr:nvSpPr>
      <xdr:spPr>
        <a:xfrm>
          <a:off x="4581525" y="145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43884</xdr:rowOff>
    </xdr:from>
    <xdr:to>
      <xdr:col>24</xdr:col>
      <xdr:colOff>12700</xdr:colOff>
      <xdr:row>90</xdr:row>
      <xdr:rowOff>43884</xdr:rowOff>
    </xdr:to>
    <xdr:cxnSp macro="">
      <xdr:nvCxnSpPr>
        <xdr:cNvPr id="188" name="直線コネクタ 187">
          <a:extLst>
            <a:ext uri="{FF2B5EF4-FFF2-40B4-BE49-F238E27FC236}">
              <a16:creationId xmlns:a16="http://schemas.microsoft.com/office/drawing/2014/main" id="{8E4A3341-1BAE-405A-A000-00717D9EE4C6}"/>
            </a:ext>
          </a:extLst>
        </xdr:cNvPr>
        <xdr:cNvCxnSpPr/>
      </xdr:nvCxnSpPr>
      <xdr:spPr>
        <a:xfrm>
          <a:off x="4429125" y="1462030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62795</xdr:rowOff>
    </xdr:from>
    <xdr:ext cx="762000" cy="259045"/>
    <xdr:sp macro="" textlink="">
      <xdr:nvSpPr>
        <xdr:cNvPr id="189" name="人件費・物件費等の状況最大値テキスト">
          <a:extLst>
            <a:ext uri="{FF2B5EF4-FFF2-40B4-BE49-F238E27FC236}">
              <a16:creationId xmlns:a16="http://schemas.microsoft.com/office/drawing/2014/main" id="{C8A7E208-0E9F-4ECB-9B3C-46D047F77AB2}"/>
            </a:ext>
          </a:extLst>
        </xdr:cNvPr>
        <xdr:cNvSpPr txBox="1"/>
      </xdr:nvSpPr>
      <xdr:spPr>
        <a:xfrm>
          <a:off x="4581525" y="1334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147868</xdr:rowOff>
    </xdr:from>
    <xdr:to>
      <xdr:col>24</xdr:col>
      <xdr:colOff>12700</xdr:colOff>
      <xdr:row>83</xdr:row>
      <xdr:rowOff>147868</xdr:rowOff>
    </xdr:to>
    <xdr:cxnSp macro="">
      <xdr:nvCxnSpPr>
        <xdr:cNvPr id="190" name="直線コネクタ 189">
          <a:extLst>
            <a:ext uri="{FF2B5EF4-FFF2-40B4-BE49-F238E27FC236}">
              <a16:creationId xmlns:a16="http://schemas.microsoft.com/office/drawing/2014/main" id="{3BF12B98-A2C2-4F9F-9C6C-A913EA9EDA68}"/>
            </a:ext>
          </a:extLst>
        </xdr:cNvPr>
        <xdr:cNvCxnSpPr/>
      </xdr:nvCxnSpPr>
      <xdr:spPr>
        <a:xfrm>
          <a:off x="4429125" y="13584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25891</xdr:rowOff>
    </xdr:from>
    <xdr:to>
      <xdr:col>23</xdr:col>
      <xdr:colOff>133350</xdr:colOff>
      <xdr:row>84</xdr:row>
      <xdr:rowOff>24678</xdr:rowOff>
    </xdr:to>
    <xdr:cxnSp macro="">
      <xdr:nvCxnSpPr>
        <xdr:cNvPr id="191" name="直線コネクタ 190">
          <a:extLst>
            <a:ext uri="{FF2B5EF4-FFF2-40B4-BE49-F238E27FC236}">
              <a16:creationId xmlns:a16="http://schemas.microsoft.com/office/drawing/2014/main" id="{DFDF8304-B59C-42DB-9949-A06AFB2D2E97}"/>
            </a:ext>
          </a:extLst>
        </xdr:cNvPr>
        <xdr:cNvCxnSpPr/>
      </xdr:nvCxnSpPr>
      <xdr:spPr>
        <a:xfrm>
          <a:off x="3752850" y="13468841"/>
          <a:ext cx="762000" cy="1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169942</xdr:rowOff>
    </xdr:from>
    <xdr:ext cx="762000" cy="259045"/>
    <xdr:sp macro="" textlink="">
      <xdr:nvSpPr>
        <xdr:cNvPr id="192" name="人件費・物件費等の状況平均値テキスト">
          <a:extLst>
            <a:ext uri="{FF2B5EF4-FFF2-40B4-BE49-F238E27FC236}">
              <a16:creationId xmlns:a16="http://schemas.microsoft.com/office/drawing/2014/main" id="{77ACE4B0-B134-4D0B-B076-71435B66C3F6}"/>
            </a:ext>
          </a:extLst>
        </xdr:cNvPr>
        <xdr:cNvSpPr txBox="1"/>
      </xdr:nvSpPr>
      <xdr:spPr>
        <a:xfrm>
          <a:off x="4581525" y="1376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26415</xdr:rowOff>
    </xdr:from>
    <xdr:to>
      <xdr:col>23</xdr:col>
      <xdr:colOff>184150</xdr:colOff>
      <xdr:row>85</xdr:row>
      <xdr:rowOff>128015</xdr:rowOff>
    </xdr:to>
    <xdr:sp macro="" textlink="">
      <xdr:nvSpPr>
        <xdr:cNvPr id="193" name="フローチャート: 判断 192">
          <a:extLst>
            <a:ext uri="{FF2B5EF4-FFF2-40B4-BE49-F238E27FC236}">
              <a16:creationId xmlns:a16="http://schemas.microsoft.com/office/drawing/2014/main" id="{706BAE82-C7E7-4F01-B1E4-3BEE8C83A6DE}"/>
            </a:ext>
          </a:extLst>
        </xdr:cNvPr>
        <xdr:cNvSpPr/>
      </xdr:nvSpPr>
      <xdr:spPr>
        <a:xfrm>
          <a:off x="4467225" y="137932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64143</xdr:rowOff>
    </xdr:from>
    <xdr:to>
      <xdr:col>19</xdr:col>
      <xdr:colOff>133350</xdr:colOff>
      <xdr:row>83</xdr:row>
      <xdr:rowOff>25891</xdr:rowOff>
    </xdr:to>
    <xdr:cxnSp macro="">
      <xdr:nvCxnSpPr>
        <xdr:cNvPr id="194" name="直線コネクタ 193">
          <a:extLst>
            <a:ext uri="{FF2B5EF4-FFF2-40B4-BE49-F238E27FC236}">
              <a16:creationId xmlns:a16="http://schemas.microsoft.com/office/drawing/2014/main" id="{B263721D-F4C7-4542-A465-244DF0A05E73}"/>
            </a:ext>
          </a:extLst>
        </xdr:cNvPr>
        <xdr:cNvCxnSpPr/>
      </xdr:nvCxnSpPr>
      <xdr:spPr>
        <a:xfrm>
          <a:off x="2943225" y="13345168"/>
          <a:ext cx="809625"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10274</xdr:rowOff>
    </xdr:from>
    <xdr:to>
      <xdr:col>19</xdr:col>
      <xdr:colOff>184150</xdr:colOff>
      <xdr:row>84</xdr:row>
      <xdr:rowOff>111874</xdr:rowOff>
    </xdr:to>
    <xdr:sp macro="" textlink="">
      <xdr:nvSpPr>
        <xdr:cNvPr id="195" name="フローチャート: 判断 194">
          <a:extLst>
            <a:ext uri="{FF2B5EF4-FFF2-40B4-BE49-F238E27FC236}">
              <a16:creationId xmlns:a16="http://schemas.microsoft.com/office/drawing/2014/main" id="{2F287863-109A-46F0-AB9E-3F97EA604650}"/>
            </a:ext>
          </a:extLst>
        </xdr:cNvPr>
        <xdr:cNvSpPr/>
      </xdr:nvSpPr>
      <xdr:spPr>
        <a:xfrm>
          <a:off x="3705225" y="136087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96651</xdr:rowOff>
    </xdr:from>
    <xdr:ext cx="736600" cy="259045"/>
    <xdr:sp macro="" textlink="">
      <xdr:nvSpPr>
        <xdr:cNvPr id="196" name="テキスト ボックス 195">
          <a:extLst>
            <a:ext uri="{FF2B5EF4-FFF2-40B4-BE49-F238E27FC236}">
              <a16:creationId xmlns:a16="http://schemas.microsoft.com/office/drawing/2014/main" id="{5EBCE7AB-3138-4644-917A-4EF4B532C053}"/>
            </a:ext>
          </a:extLst>
        </xdr:cNvPr>
        <xdr:cNvSpPr txBox="1"/>
      </xdr:nvSpPr>
      <xdr:spPr>
        <a:xfrm>
          <a:off x="3409950" y="1369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2009</xdr:rowOff>
    </xdr:from>
    <xdr:to>
      <xdr:col>15</xdr:col>
      <xdr:colOff>82550</xdr:colOff>
      <xdr:row>82</xdr:row>
      <xdr:rowOff>64143</xdr:rowOff>
    </xdr:to>
    <xdr:cxnSp macro="">
      <xdr:nvCxnSpPr>
        <xdr:cNvPr id="197" name="直線コネクタ 196">
          <a:extLst>
            <a:ext uri="{FF2B5EF4-FFF2-40B4-BE49-F238E27FC236}">
              <a16:creationId xmlns:a16="http://schemas.microsoft.com/office/drawing/2014/main" id="{8E893831-1929-4D65-8EE9-0ED6C459F347}"/>
            </a:ext>
          </a:extLst>
        </xdr:cNvPr>
        <xdr:cNvCxnSpPr/>
      </xdr:nvCxnSpPr>
      <xdr:spPr>
        <a:xfrm>
          <a:off x="2124075" y="13279859"/>
          <a:ext cx="819150" cy="6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105474</xdr:rowOff>
    </xdr:from>
    <xdr:to>
      <xdr:col>15</xdr:col>
      <xdr:colOff>133350</xdr:colOff>
      <xdr:row>84</xdr:row>
      <xdr:rowOff>35624</xdr:rowOff>
    </xdr:to>
    <xdr:sp macro="" textlink="">
      <xdr:nvSpPr>
        <xdr:cNvPr id="198" name="フローチャート: 判断 197">
          <a:extLst>
            <a:ext uri="{FF2B5EF4-FFF2-40B4-BE49-F238E27FC236}">
              <a16:creationId xmlns:a16="http://schemas.microsoft.com/office/drawing/2014/main" id="{1F1E2598-282B-4370-B386-CECFD2232A51}"/>
            </a:ext>
          </a:extLst>
        </xdr:cNvPr>
        <xdr:cNvSpPr/>
      </xdr:nvSpPr>
      <xdr:spPr>
        <a:xfrm>
          <a:off x="2886075" y="135420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20401</xdr:rowOff>
    </xdr:from>
    <xdr:ext cx="762000" cy="259045"/>
    <xdr:sp macro="" textlink="">
      <xdr:nvSpPr>
        <xdr:cNvPr id="199" name="テキスト ボックス 198">
          <a:extLst>
            <a:ext uri="{FF2B5EF4-FFF2-40B4-BE49-F238E27FC236}">
              <a16:creationId xmlns:a16="http://schemas.microsoft.com/office/drawing/2014/main" id="{FC9DBEE1-DD79-4B20-91C6-58F63BBE9213}"/>
            </a:ext>
          </a:extLst>
        </xdr:cNvPr>
        <xdr:cNvSpPr txBox="1"/>
      </xdr:nvSpPr>
      <xdr:spPr>
        <a:xfrm>
          <a:off x="2600325" y="136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150616</xdr:rowOff>
    </xdr:from>
    <xdr:to>
      <xdr:col>11</xdr:col>
      <xdr:colOff>31750</xdr:colOff>
      <xdr:row>82</xdr:row>
      <xdr:rowOff>2009</xdr:rowOff>
    </xdr:to>
    <xdr:cxnSp macro="">
      <xdr:nvCxnSpPr>
        <xdr:cNvPr id="200" name="直線コネクタ 199">
          <a:extLst>
            <a:ext uri="{FF2B5EF4-FFF2-40B4-BE49-F238E27FC236}">
              <a16:creationId xmlns:a16="http://schemas.microsoft.com/office/drawing/2014/main" id="{337AC9D1-35FE-4201-99AE-20E314BF05BB}"/>
            </a:ext>
          </a:extLst>
        </xdr:cNvPr>
        <xdr:cNvCxnSpPr/>
      </xdr:nvCxnSpPr>
      <xdr:spPr>
        <a:xfrm>
          <a:off x="1333500" y="13266541"/>
          <a:ext cx="790575" cy="1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30550</xdr:rowOff>
    </xdr:from>
    <xdr:to>
      <xdr:col>11</xdr:col>
      <xdr:colOff>82550</xdr:colOff>
      <xdr:row>83</xdr:row>
      <xdr:rowOff>132150</xdr:rowOff>
    </xdr:to>
    <xdr:sp macro="" textlink="">
      <xdr:nvSpPr>
        <xdr:cNvPr id="201" name="フローチャート: 判断 200">
          <a:extLst>
            <a:ext uri="{FF2B5EF4-FFF2-40B4-BE49-F238E27FC236}">
              <a16:creationId xmlns:a16="http://schemas.microsoft.com/office/drawing/2014/main" id="{1739EB7F-0333-44B6-807F-A6F0A9378DC1}"/>
            </a:ext>
          </a:extLst>
        </xdr:cNvPr>
        <xdr:cNvSpPr/>
      </xdr:nvSpPr>
      <xdr:spPr>
        <a:xfrm>
          <a:off x="2095500" y="13467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116927</xdr:rowOff>
    </xdr:from>
    <xdr:ext cx="762000" cy="259045"/>
    <xdr:sp macro="" textlink="">
      <xdr:nvSpPr>
        <xdr:cNvPr id="202" name="テキスト ボックス 201">
          <a:extLst>
            <a:ext uri="{FF2B5EF4-FFF2-40B4-BE49-F238E27FC236}">
              <a16:creationId xmlns:a16="http://schemas.microsoft.com/office/drawing/2014/main" id="{50BE3333-D647-4C65-94ED-44D01814C016}"/>
            </a:ext>
          </a:extLst>
        </xdr:cNvPr>
        <xdr:cNvSpPr txBox="1"/>
      </xdr:nvSpPr>
      <xdr:spPr>
        <a:xfrm>
          <a:off x="1781175" y="1355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37205</xdr:rowOff>
    </xdr:from>
    <xdr:to>
      <xdr:col>7</xdr:col>
      <xdr:colOff>31750</xdr:colOff>
      <xdr:row>83</xdr:row>
      <xdr:rowOff>138805</xdr:rowOff>
    </xdr:to>
    <xdr:sp macro="" textlink="">
      <xdr:nvSpPr>
        <xdr:cNvPr id="203" name="フローチャート: 判断 202">
          <a:extLst>
            <a:ext uri="{FF2B5EF4-FFF2-40B4-BE49-F238E27FC236}">
              <a16:creationId xmlns:a16="http://schemas.microsoft.com/office/drawing/2014/main" id="{CEB8F858-7300-4B4A-A027-5C9937574BED}"/>
            </a:ext>
          </a:extLst>
        </xdr:cNvPr>
        <xdr:cNvSpPr/>
      </xdr:nvSpPr>
      <xdr:spPr>
        <a:xfrm>
          <a:off x="1285875" y="1347698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123582</xdr:rowOff>
    </xdr:from>
    <xdr:ext cx="762000" cy="259045"/>
    <xdr:sp macro="" textlink="">
      <xdr:nvSpPr>
        <xdr:cNvPr id="204" name="テキスト ボックス 203">
          <a:extLst>
            <a:ext uri="{FF2B5EF4-FFF2-40B4-BE49-F238E27FC236}">
              <a16:creationId xmlns:a16="http://schemas.microsoft.com/office/drawing/2014/main" id="{FF43143E-FEB8-4786-807B-83AA0BD56FCC}"/>
            </a:ext>
          </a:extLst>
        </xdr:cNvPr>
        <xdr:cNvSpPr txBox="1"/>
      </xdr:nvSpPr>
      <xdr:spPr>
        <a:xfrm>
          <a:off x="971550" y="135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F876B841-0411-40BA-9A7D-C14FC6ACE8D5}"/>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38EB682-F2D5-4825-B866-E08EC1E7836F}"/>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41200F3-D39B-4353-AD1A-97A4ADE3C870}"/>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CF67FC4-B812-4193-AA95-161466D16BCF}"/>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443202E-0A5E-4AC9-889D-1BF468D8FAD1}"/>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145328</xdr:rowOff>
    </xdr:from>
    <xdr:to>
      <xdr:col>23</xdr:col>
      <xdr:colOff>184150</xdr:colOff>
      <xdr:row>84</xdr:row>
      <xdr:rowOff>75478</xdr:rowOff>
    </xdr:to>
    <xdr:sp macro="" textlink="">
      <xdr:nvSpPr>
        <xdr:cNvPr id="210" name="楕円 209">
          <a:extLst>
            <a:ext uri="{FF2B5EF4-FFF2-40B4-BE49-F238E27FC236}">
              <a16:creationId xmlns:a16="http://schemas.microsoft.com/office/drawing/2014/main" id="{99EFFD42-2DE2-4303-86ED-CD3D2054EEC0}"/>
            </a:ext>
          </a:extLst>
        </xdr:cNvPr>
        <xdr:cNvSpPr/>
      </xdr:nvSpPr>
      <xdr:spPr>
        <a:xfrm>
          <a:off x="4467225" y="135819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66605</xdr:rowOff>
    </xdr:from>
    <xdr:ext cx="762000" cy="259045"/>
    <xdr:sp macro="" textlink="">
      <xdr:nvSpPr>
        <xdr:cNvPr id="211" name="人件費・物件費等の状況該当値テキスト">
          <a:extLst>
            <a:ext uri="{FF2B5EF4-FFF2-40B4-BE49-F238E27FC236}">
              <a16:creationId xmlns:a16="http://schemas.microsoft.com/office/drawing/2014/main" id="{61806A52-854D-4BA7-ACAE-01D7A3EABB70}"/>
            </a:ext>
          </a:extLst>
        </xdr:cNvPr>
        <xdr:cNvSpPr txBox="1"/>
      </xdr:nvSpPr>
      <xdr:spPr>
        <a:xfrm>
          <a:off x="4581525" y="1350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146541</xdr:rowOff>
    </xdr:from>
    <xdr:to>
      <xdr:col>19</xdr:col>
      <xdr:colOff>184150</xdr:colOff>
      <xdr:row>83</xdr:row>
      <xdr:rowOff>76691</xdr:rowOff>
    </xdr:to>
    <xdr:sp macro="" textlink="">
      <xdr:nvSpPr>
        <xdr:cNvPr id="212" name="楕円 211">
          <a:extLst>
            <a:ext uri="{FF2B5EF4-FFF2-40B4-BE49-F238E27FC236}">
              <a16:creationId xmlns:a16="http://schemas.microsoft.com/office/drawing/2014/main" id="{3796657B-3C3E-4FD6-A216-FC229F7F0A7A}"/>
            </a:ext>
          </a:extLst>
        </xdr:cNvPr>
        <xdr:cNvSpPr/>
      </xdr:nvSpPr>
      <xdr:spPr>
        <a:xfrm>
          <a:off x="3705225" y="134212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86868</xdr:rowOff>
    </xdr:from>
    <xdr:ext cx="736600" cy="259045"/>
    <xdr:sp macro="" textlink="">
      <xdr:nvSpPr>
        <xdr:cNvPr id="213" name="テキスト ボックス 212">
          <a:extLst>
            <a:ext uri="{FF2B5EF4-FFF2-40B4-BE49-F238E27FC236}">
              <a16:creationId xmlns:a16="http://schemas.microsoft.com/office/drawing/2014/main" id="{8D51EF17-C170-41EE-9AF4-1F5CA04109F7}"/>
            </a:ext>
          </a:extLst>
        </xdr:cNvPr>
        <xdr:cNvSpPr txBox="1"/>
      </xdr:nvSpPr>
      <xdr:spPr>
        <a:xfrm>
          <a:off x="3409950" y="13199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13343</xdr:rowOff>
    </xdr:from>
    <xdr:to>
      <xdr:col>15</xdr:col>
      <xdr:colOff>133350</xdr:colOff>
      <xdr:row>82</xdr:row>
      <xdr:rowOff>114943</xdr:rowOff>
    </xdr:to>
    <xdr:sp macro="" textlink="">
      <xdr:nvSpPr>
        <xdr:cNvPr id="214" name="楕円 213">
          <a:extLst>
            <a:ext uri="{FF2B5EF4-FFF2-40B4-BE49-F238E27FC236}">
              <a16:creationId xmlns:a16="http://schemas.microsoft.com/office/drawing/2014/main" id="{1CE054EE-9F3E-455E-A479-30C4DD4BBC82}"/>
            </a:ext>
          </a:extLst>
        </xdr:cNvPr>
        <xdr:cNvSpPr/>
      </xdr:nvSpPr>
      <xdr:spPr>
        <a:xfrm>
          <a:off x="2886075" y="132880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125120</xdr:rowOff>
    </xdr:from>
    <xdr:ext cx="762000" cy="259045"/>
    <xdr:sp macro="" textlink="">
      <xdr:nvSpPr>
        <xdr:cNvPr id="215" name="テキスト ボックス 214">
          <a:extLst>
            <a:ext uri="{FF2B5EF4-FFF2-40B4-BE49-F238E27FC236}">
              <a16:creationId xmlns:a16="http://schemas.microsoft.com/office/drawing/2014/main" id="{92F411B0-40EE-4211-9BD4-BD7395EB5BE6}"/>
            </a:ext>
          </a:extLst>
        </xdr:cNvPr>
        <xdr:cNvSpPr txBox="1"/>
      </xdr:nvSpPr>
      <xdr:spPr>
        <a:xfrm>
          <a:off x="2600325" y="13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122659</xdr:rowOff>
    </xdr:from>
    <xdr:to>
      <xdr:col>11</xdr:col>
      <xdr:colOff>82550</xdr:colOff>
      <xdr:row>82</xdr:row>
      <xdr:rowOff>52809</xdr:rowOff>
    </xdr:to>
    <xdr:sp macro="" textlink="">
      <xdr:nvSpPr>
        <xdr:cNvPr id="216" name="楕円 215">
          <a:extLst>
            <a:ext uri="{FF2B5EF4-FFF2-40B4-BE49-F238E27FC236}">
              <a16:creationId xmlns:a16="http://schemas.microsoft.com/office/drawing/2014/main" id="{EDF9529E-7F4E-4DF0-9ECD-935E88CEC3BC}"/>
            </a:ext>
          </a:extLst>
        </xdr:cNvPr>
        <xdr:cNvSpPr/>
      </xdr:nvSpPr>
      <xdr:spPr>
        <a:xfrm>
          <a:off x="2095500" y="1324175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62986</xdr:rowOff>
    </xdr:from>
    <xdr:ext cx="762000" cy="259045"/>
    <xdr:sp macro="" textlink="">
      <xdr:nvSpPr>
        <xdr:cNvPr id="217" name="テキスト ボックス 216">
          <a:extLst>
            <a:ext uri="{FF2B5EF4-FFF2-40B4-BE49-F238E27FC236}">
              <a16:creationId xmlns:a16="http://schemas.microsoft.com/office/drawing/2014/main" id="{AB3EBCC8-60D0-4CAC-94C9-8C386B5F5707}"/>
            </a:ext>
          </a:extLst>
        </xdr:cNvPr>
        <xdr:cNvSpPr txBox="1"/>
      </xdr:nvSpPr>
      <xdr:spPr>
        <a:xfrm>
          <a:off x="1781175" y="130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99816</xdr:rowOff>
    </xdr:from>
    <xdr:to>
      <xdr:col>7</xdr:col>
      <xdr:colOff>31750</xdr:colOff>
      <xdr:row>82</xdr:row>
      <xdr:rowOff>29966</xdr:rowOff>
    </xdr:to>
    <xdr:sp macro="" textlink="">
      <xdr:nvSpPr>
        <xdr:cNvPr id="218" name="楕円 217">
          <a:extLst>
            <a:ext uri="{FF2B5EF4-FFF2-40B4-BE49-F238E27FC236}">
              <a16:creationId xmlns:a16="http://schemas.microsoft.com/office/drawing/2014/main" id="{642974FB-BA9D-4146-9264-0D71B84766E6}"/>
            </a:ext>
          </a:extLst>
        </xdr:cNvPr>
        <xdr:cNvSpPr/>
      </xdr:nvSpPr>
      <xdr:spPr>
        <a:xfrm>
          <a:off x="1285875" y="1321891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40143</xdr:rowOff>
    </xdr:from>
    <xdr:ext cx="762000" cy="259045"/>
    <xdr:sp macro="" textlink="">
      <xdr:nvSpPr>
        <xdr:cNvPr id="219" name="テキスト ボックス 218">
          <a:extLst>
            <a:ext uri="{FF2B5EF4-FFF2-40B4-BE49-F238E27FC236}">
              <a16:creationId xmlns:a16="http://schemas.microsoft.com/office/drawing/2014/main" id="{7F2BD1AC-BFB4-46CE-A95A-3FE40755EC4A}"/>
            </a:ext>
          </a:extLst>
        </xdr:cNvPr>
        <xdr:cNvSpPr txBox="1"/>
      </xdr:nvSpPr>
      <xdr:spPr>
        <a:xfrm>
          <a:off x="971550" y="1299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CBBE56C5-4C18-4A08-8E0C-21F1798CBB35}"/>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E3166AA8-6713-4923-8933-9F91008CD5CA}"/>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D3070DAD-F434-4AA6-9A1D-F34C81434F07}"/>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5C96C740-E8B8-42BD-A248-FCA620104D5F}"/>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9D65B777-5362-4C81-8B41-89868F641194}"/>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BA40FDE-7618-40A1-AAD4-6996C4F2762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91AFEEFA-AADE-4723-8DC3-A6F793955875}"/>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1BEEEF29-7C35-4B16-96A6-0A555BBEC194}"/>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DC4BFE4B-6E15-4219-97B7-23F9612FBDF6}"/>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C0ABF269-9411-49E5-BC95-43C4170B5177}"/>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160EB535-6B60-4BF0-9D7F-4EDAF908C41A}"/>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グループ内平均を上回っているが、地域手当を考慮した場合には指数がグループ内で最も低い</a:t>
          </a:r>
          <a:r>
            <a:rPr kumimoji="1" lang="en-US" altLang="ja-JP" sz="1300">
              <a:latin typeface="ＭＳ ゴシック" panose="020B0609070205080204" pitchFamily="49" charset="-128"/>
              <a:ea typeface="ＭＳ ゴシック" panose="020B0609070205080204" pitchFamily="49" charset="-128"/>
            </a:rPr>
            <a:t>97.7</a:t>
          </a:r>
          <a:r>
            <a:rPr kumimoji="1" lang="ja-JP" altLang="en-US" sz="1300">
              <a:latin typeface="ＭＳ ゴシック" panose="020B0609070205080204" pitchFamily="49" charset="-128"/>
              <a:ea typeface="ＭＳ ゴシック" panose="020B0609070205080204" pitchFamily="49" charset="-128"/>
            </a:rPr>
            <a:t>となる。これは、本県の地域手当の支給率が国基準より低いことによるものである。</a:t>
          </a:r>
        </a:p>
        <a:p>
          <a:r>
            <a:rPr kumimoji="1" lang="ja-JP" altLang="en-US" sz="1300">
              <a:latin typeface="ＭＳ ゴシック" panose="020B0609070205080204" pitchFamily="49" charset="-128"/>
              <a:ea typeface="ＭＳ ゴシック" panose="020B0609070205080204" pitchFamily="49" charset="-128"/>
            </a:rPr>
            <a:t>　今後も適正な給与水準を維持するため、諸手当等の見直しを引き続き行う。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5F21E5DD-D29C-44DB-ADA4-667A18B6F7EA}"/>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CEC07637-8669-4640-A0D4-B5637056D84B}"/>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66EAE997-C69E-4FD7-9CED-F36309F67AED}"/>
            </a:ext>
          </a:extLst>
        </xdr:cNvPr>
        <xdr:cNvCxnSpPr/>
      </xdr:nvCxnSpPr>
      <xdr:spPr>
        <a:xfrm>
          <a:off x="11668125"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BC5D2CF-C12F-49A8-AA66-5590C15BA3D7}"/>
            </a:ext>
          </a:extLst>
        </xdr:cNvPr>
        <xdr:cNvSpPr txBox="1"/>
      </xdr:nvSpPr>
      <xdr:spPr>
        <a:xfrm>
          <a:off x="10982325"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C1BC5980-592E-4D51-ABAA-DF016C1C80C9}"/>
            </a:ext>
          </a:extLst>
        </xdr:cNvPr>
        <xdr:cNvCxnSpPr/>
      </xdr:nvCxnSpPr>
      <xdr:spPr>
        <a:xfrm>
          <a:off x="11668125"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5679A25B-A10D-432B-BFAB-AE26BB029595}"/>
            </a:ext>
          </a:extLst>
        </xdr:cNvPr>
        <xdr:cNvSpPr txBox="1"/>
      </xdr:nvSpPr>
      <xdr:spPr>
        <a:xfrm>
          <a:off x="10982325"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96553F5A-2089-4259-A372-C4D7537C12AC}"/>
            </a:ext>
          </a:extLst>
        </xdr:cNvPr>
        <xdr:cNvCxnSpPr/>
      </xdr:nvCxnSpPr>
      <xdr:spPr>
        <a:xfrm>
          <a:off x="11668125"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F386F91B-A680-4ED7-8A1E-564D66A123F8}"/>
            </a:ext>
          </a:extLst>
        </xdr:cNvPr>
        <xdr:cNvSpPr txBox="1"/>
      </xdr:nvSpPr>
      <xdr:spPr>
        <a:xfrm>
          <a:off x="10982325"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6E0E8F91-11F6-42B7-A6E9-5EDBD718AB79}"/>
            </a:ext>
          </a:extLst>
        </xdr:cNvPr>
        <xdr:cNvCxnSpPr/>
      </xdr:nvCxnSpPr>
      <xdr:spPr>
        <a:xfrm>
          <a:off x="11668125"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27AEFCEB-2AAF-4552-9BAF-573FD14FF777}"/>
            </a:ext>
          </a:extLst>
        </xdr:cNvPr>
        <xdr:cNvSpPr txBox="1"/>
      </xdr:nvSpPr>
      <xdr:spPr>
        <a:xfrm>
          <a:off x="10982325"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1EBDE4D9-7D23-4F56-820B-032560807511}"/>
            </a:ext>
          </a:extLst>
        </xdr:cNvPr>
        <xdr:cNvCxnSpPr/>
      </xdr:nvCxnSpPr>
      <xdr:spPr>
        <a:xfrm>
          <a:off x="11668125"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D20507EC-62B7-4AD0-90BE-C61467D34B2F}"/>
            </a:ext>
          </a:extLst>
        </xdr:cNvPr>
        <xdr:cNvSpPr txBox="1"/>
      </xdr:nvSpPr>
      <xdr:spPr>
        <a:xfrm>
          <a:off x="10982325"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1E62ACD9-785F-4FCC-852F-68F54F3AF10A}"/>
            </a:ext>
          </a:extLst>
        </xdr:cNvPr>
        <xdr:cNvCxnSpPr/>
      </xdr:nvCxnSpPr>
      <xdr:spPr>
        <a:xfrm>
          <a:off x="11668125"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1E0B0A08-0C2D-47E6-923C-472BE113D5EE}"/>
            </a:ext>
          </a:extLst>
        </xdr:cNvPr>
        <xdr:cNvSpPr txBox="1"/>
      </xdr:nvSpPr>
      <xdr:spPr>
        <a:xfrm>
          <a:off x="10982325"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4E6F99A9-9668-4A5E-9C8C-08A401AB19A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D94315E-7EE3-4834-BC31-FA0465E7989A}"/>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4CB675A6-0629-4B40-80FE-3651C8F6DC09}"/>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87</xdr:row>
      <xdr:rowOff>91016</xdr:rowOff>
    </xdr:to>
    <xdr:cxnSp macro="">
      <xdr:nvCxnSpPr>
        <xdr:cNvPr id="248" name="直線コネクタ 247">
          <a:extLst>
            <a:ext uri="{FF2B5EF4-FFF2-40B4-BE49-F238E27FC236}">
              <a16:creationId xmlns:a16="http://schemas.microsoft.com/office/drawing/2014/main" id="{9BB3267C-69E5-4EC3-9C7D-D02689C46148}"/>
            </a:ext>
          </a:extLst>
        </xdr:cNvPr>
        <xdr:cNvCxnSpPr/>
      </xdr:nvCxnSpPr>
      <xdr:spPr>
        <a:xfrm flipV="1">
          <a:off x="15478125" y="13204673"/>
          <a:ext cx="0" cy="9706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63093</xdr:rowOff>
    </xdr:from>
    <xdr:ext cx="762000" cy="259045"/>
    <xdr:sp macro="" textlink="">
      <xdr:nvSpPr>
        <xdr:cNvPr id="249" name="給与水準   （国との比較）最小値テキスト">
          <a:extLst>
            <a:ext uri="{FF2B5EF4-FFF2-40B4-BE49-F238E27FC236}">
              <a16:creationId xmlns:a16="http://schemas.microsoft.com/office/drawing/2014/main" id="{9F32345E-24B6-4B2A-BD97-D16A7DCA12FF}"/>
            </a:ext>
          </a:extLst>
        </xdr:cNvPr>
        <xdr:cNvSpPr txBox="1"/>
      </xdr:nvSpPr>
      <xdr:spPr>
        <a:xfrm>
          <a:off x="15563850" y="1415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87</xdr:row>
      <xdr:rowOff>91016</xdr:rowOff>
    </xdr:from>
    <xdr:to>
      <xdr:col>81</xdr:col>
      <xdr:colOff>133350</xdr:colOff>
      <xdr:row>87</xdr:row>
      <xdr:rowOff>91016</xdr:rowOff>
    </xdr:to>
    <xdr:cxnSp macro="">
      <xdr:nvCxnSpPr>
        <xdr:cNvPr id="250" name="直線コネクタ 249">
          <a:extLst>
            <a:ext uri="{FF2B5EF4-FFF2-40B4-BE49-F238E27FC236}">
              <a16:creationId xmlns:a16="http://schemas.microsoft.com/office/drawing/2014/main" id="{EAE2895F-AD86-4DE2-91D1-8321A2F739B6}"/>
            </a:ext>
          </a:extLst>
        </xdr:cNvPr>
        <xdr:cNvCxnSpPr/>
      </xdr:nvCxnSpPr>
      <xdr:spPr>
        <a:xfrm>
          <a:off x="15401925" y="141753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1" name="給与水準   （国との比較）最大値テキスト">
          <a:extLst>
            <a:ext uri="{FF2B5EF4-FFF2-40B4-BE49-F238E27FC236}">
              <a16:creationId xmlns:a16="http://schemas.microsoft.com/office/drawing/2014/main" id="{86E2CE14-E6D4-4D01-860C-6A457BED05BD}"/>
            </a:ext>
          </a:extLst>
        </xdr:cNvPr>
        <xdr:cNvSpPr txBox="1"/>
      </xdr:nvSpPr>
      <xdr:spPr>
        <a:xfrm>
          <a:off x="15563850" y="1295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2" name="直線コネクタ 251">
          <a:extLst>
            <a:ext uri="{FF2B5EF4-FFF2-40B4-BE49-F238E27FC236}">
              <a16:creationId xmlns:a16="http://schemas.microsoft.com/office/drawing/2014/main" id="{B673BE87-FE0B-433E-9211-197F6195C70F}"/>
            </a:ext>
          </a:extLst>
        </xdr:cNvPr>
        <xdr:cNvCxnSpPr/>
      </xdr:nvCxnSpPr>
      <xdr:spPr>
        <a:xfrm>
          <a:off x="15401925" y="132046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86</xdr:row>
      <xdr:rowOff>147562</xdr:rowOff>
    </xdr:to>
    <xdr:cxnSp macro="">
      <xdr:nvCxnSpPr>
        <xdr:cNvPr id="253" name="直線コネクタ 252">
          <a:extLst>
            <a:ext uri="{FF2B5EF4-FFF2-40B4-BE49-F238E27FC236}">
              <a16:creationId xmlns:a16="http://schemas.microsoft.com/office/drawing/2014/main" id="{AA4FFD04-1D22-4B89-BFC8-819343EB0672}"/>
            </a:ext>
          </a:extLst>
        </xdr:cNvPr>
        <xdr:cNvCxnSpPr/>
      </xdr:nvCxnSpPr>
      <xdr:spPr>
        <a:xfrm flipV="1">
          <a:off x="14716125" y="13849652"/>
          <a:ext cx="762000" cy="22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111475</xdr:rowOff>
    </xdr:from>
    <xdr:ext cx="762000" cy="259045"/>
    <xdr:sp macro="" textlink="">
      <xdr:nvSpPr>
        <xdr:cNvPr id="254" name="給与水準   （国との比較）平均値テキスト">
          <a:extLst>
            <a:ext uri="{FF2B5EF4-FFF2-40B4-BE49-F238E27FC236}">
              <a16:creationId xmlns:a16="http://schemas.microsoft.com/office/drawing/2014/main" id="{76932C31-D5C2-4C29-B95F-E98EE8C234B4}"/>
            </a:ext>
          </a:extLst>
        </xdr:cNvPr>
        <xdr:cNvSpPr txBox="1"/>
      </xdr:nvSpPr>
      <xdr:spPr>
        <a:xfrm>
          <a:off x="15563850" y="135512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55" name="フローチャート: 判断 254">
          <a:extLst>
            <a:ext uri="{FF2B5EF4-FFF2-40B4-BE49-F238E27FC236}">
              <a16:creationId xmlns:a16="http://schemas.microsoft.com/office/drawing/2014/main" id="{B2A2AB3F-66CE-4E10-A25C-02602F755EE7}"/>
            </a:ext>
          </a:extLst>
        </xdr:cNvPr>
        <xdr:cNvSpPr/>
      </xdr:nvSpPr>
      <xdr:spPr>
        <a:xfrm>
          <a:off x="15430500" y="1369664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88</xdr:row>
      <xdr:rowOff>149377</xdr:rowOff>
    </xdr:to>
    <xdr:cxnSp macro="">
      <xdr:nvCxnSpPr>
        <xdr:cNvPr id="256" name="直線コネクタ 255">
          <a:extLst>
            <a:ext uri="{FF2B5EF4-FFF2-40B4-BE49-F238E27FC236}">
              <a16:creationId xmlns:a16="http://schemas.microsoft.com/office/drawing/2014/main" id="{49E06301-2727-40BA-9822-17A004E8C758}"/>
            </a:ext>
          </a:extLst>
        </xdr:cNvPr>
        <xdr:cNvCxnSpPr/>
      </xdr:nvCxnSpPr>
      <xdr:spPr>
        <a:xfrm flipV="1">
          <a:off x="13906500" y="14069937"/>
          <a:ext cx="809625" cy="3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38402</xdr:rowOff>
    </xdr:from>
    <xdr:to>
      <xdr:col>77</xdr:col>
      <xdr:colOff>95250</xdr:colOff>
      <xdr:row>85</xdr:row>
      <xdr:rowOff>140002</xdr:rowOff>
    </xdr:to>
    <xdr:sp macro="" textlink="">
      <xdr:nvSpPr>
        <xdr:cNvPr id="257" name="フローチャート: 判断 256">
          <a:extLst>
            <a:ext uri="{FF2B5EF4-FFF2-40B4-BE49-F238E27FC236}">
              <a16:creationId xmlns:a16="http://schemas.microsoft.com/office/drawing/2014/main" id="{1B17FD74-3044-4CDA-BE32-EDF451546AB9}"/>
            </a:ext>
          </a:extLst>
        </xdr:cNvPr>
        <xdr:cNvSpPr/>
      </xdr:nvSpPr>
      <xdr:spPr>
        <a:xfrm>
          <a:off x="14668500" y="1380202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58" name="テキスト ボックス 257">
          <a:extLst>
            <a:ext uri="{FF2B5EF4-FFF2-40B4-BE49-F238E27FC236}">
              <a16:creationId xmlns:a16="http://schemas.microsoft.com/office/drawing/2014/main" id="{1AF76A71-E1FB-47DD-BAF6-832B05812510}"/>
            </a:ext>
          </a:extLst>
        </xdr:cNvPr>
        <xdr:cNvSpPr txBox="1"/>
      </xdr:nvSpPr>
      <xdr:spPr>
        <a:xfrm>
          <a:off x="14373225" y="135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88</xdr:row>
      <xdr:rowOff>149377</xdr:rowOff>
    </xdr:to>
    <xdr:cxnSp macro="">
      <xdr:nvCxnSpPr>
        <xdr:cNvPr id="259" name="直線コネクタ 258">
          <a:extLst>
            <a:ext uri="{FF2B5EF4-FFF2-40B4-BE49-F238E27FC236}">
              <a16:creationId xmlns:a16="http://schemas.microsoft.com/office/drawing/2014/main" id="{3F8EC94E-8FF5-47BA-9E14-30A132FCF0A7}"/>
            </a:ext>
          </a:extLst>
        </xdr:cNvPr>
        <xdr:cNvCxnSpPr/>
      </xdr:nvCxnSpPr>
      <xdr:spPr>
        <a:xfrm>
          <a:off x="13106400" y="14069937"/>
          <a:ext cx="800100" cy="3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96762</xdr:rowOff>
    </xdr:from>
    <xdr:to>
      <xdr:col>73</xdr:col>
      <xdr:colOff>44450</xdr:colOff>
      <xdr:row>87</xdr:row>
      <xdr:rowOff>26912</xdr:rowOff>
    </xdr:to>
    <xdr:sp macro="" textlink="">
      <xdr:nvSpPr>
        <xdr:cNvPr id="260" name="フローチャート: 判断 259">
          <a:extLst>
            <a:ext uri="{FF2B5EF4-FFF2-40B4-BE49-F238E27FC236}">
              <a16:creationId xmlns:a16="http://schemas.microsoft.com/office/drawing/2014/main" id="{E38C412E-D19F-48AA-9625-D45356AA40FA}"/>
            </a:ext>
          </a:extLst>
        </xdr:cNvPr>
        <xdr:cNvSpPr/>
      </xdr:nvSpPr>
      <xdr:spPr>
        <a:xfrm>
          <a:off x="13868400" y="140223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37089</xdr:rowOff>
    </xdr:from>
    <xdr:ext cx="762000" cy="259045"/>
    <xdr:sp macro="" textlink="">
      <xdr:nvSpPr>
        <xdr:cNvPr id="261" name="テキスト ボックス 260">
          <a:extLst>
            <a:ext uri="{FF2B5EF4-FFF2-40B4-BE49-F238E27FC236}">
              <a16:creationId xmlns:a16="http://schemas.microsoft.com/office/drawing/2014/main" id="{8DAF6855-5D12-4093-A742-A700FADD981F}"/>
            </a:ext>
          </a:extLst>
        </xdr:cNvPr>
        <xdr:cNvSpPr txBox="1"/>
      </xdr:nvSpPr>
      <xdr:spPr>
        <a:xfrm>
          <a:off x="13554075" y="1380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88</xdr:row>
      <xdr:rowOff>149377</xdr:rowOff>
    </xdr:to>
    <xdr:cxnSp macro="">
      <xdr:nvCxnSpPr>
        <xdr:cNvPr id="262" name="直線コネクタ 261">
          <a:extLst>
            <a:ext uri="{FF2B5EF4-FFF2-40B4-BE49-F238E27FC236}">
              <a16:creationId xmlns:a16="http://schemas.microsoft.com/office/drawing/2014/main" id="{58D8A72A-32FE-46CC-8CA7-B55D19A8E850}"/>
            </a:ext>
          </a:extLst>
        </xdr:cNvPr>
        <xdr:cNvCxnSpPr/>
      </xdr:nvCxnSpPr>
      <xdr:spPr>
        <a:xfrm flipV="1">
          <a:off x="12296775" y="14069937"/>
          <a:ext cx="809625" cy="32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63" name="フローチャート: 判断 262">
          <a:extLst>
            <a:ext uri="{FF2B5EF4-FFF2-40B4-BE49-F238E27FC236}">
              <a16:creationId xmlns:a16="http://schemas.microsoft.com/office/drawing/2014/main" id="{7F663B99-7417-41DA-8AE9-7DE93BFA7EF6}"/>
            </a:ext>
          </a:extLst>
        </xdr:cNvPr>
        <xdr:cNvSpPr/>
      </xdr:nvSpPr>
      <xdr:spPr>
        <a:xfrm>
          <a:off x="13058775" y="1412769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64" name="テキスト ボックス 263">
          <a:extLst>
            <a:ext uri="{FF2B5EF4-FFF2-40B4-BE49-F238E27FC236}">
              <a16:creationId xmlns:a16="http://schemas.microsoft.com/office/drawing/2014/main" id="{DFB17607-BBD6-418E-B07C-4E6D2B9E706E}"/>
            </a:ext>
          </a:extLst>
        </xdr:cNvPr>
        <xdr:cNvSpPr txBox="1"/>
      </xdr:nvSpPr>
      <xdr:spPr>
        <a:xfrm>
          <a:off x="12763500" y="1421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5" name="フローチャート: 判断 264">
          <a:extLst>
            <a:ext uri="{FF2B5EF4-FFF2-40B4-BE49-F238E27FC236}">
              <a16:creationId xmlns:a16="http://schemas.microsoft.com/office/drawing/2014/main" id="{E4E59C2A-0CA9-4A7E-8471-DAA3F9E01441}"/>
            </a:ext>
          </a:extLst>
        </xdr:cNvPr>
        <xdr:cNvSpPr/>
      </xdr:nvSpPr>
      <xdr:spPr>
        <a:xfrm>
          <a:off x="12239625" y="141276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6" name="テキスト ボックス 265">
          <a:extLst>
            <a:ext uri="{FF2B5EF4-FFF2-40B4-BE49-F238E27FC236}">
              <a16:creationId xmlns:a16="http://schemas.microsoft.com/office/drawing/2014/main" id="{EBD5021D-861D-4219-9507-E15B38656F52}"/>
            </a:ext>
          </a:extLst>
        </xdr:cNvPr>
        <xdr:cNvSpPr txBox="1"/>
      </xdr:nvSpPr>
      <xdr:spPr>
        <a:xfrm>
          <a:off x="11953875" y="1391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2896BE5-5B1D-4657-8228-3BA721275059}"/>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BA640B5-A788-470A-8B08-6BD01AD43320}"/>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5B7D2B9-0C1C-4C78-87F8-87F5FAB95032}"/>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6F31E8B-9C25-42FD-9B47-230BB1E0EA9B}"/>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90286E2-1996-4E00-BD69-BE0D809B2A56}"/>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72" name="楕円 271">
          <a:extLst>
            <a:ext uri="{FF2B5EF4-FFF2-40B4-BE49-F238E27FC236}">
              <a16:creationId xmlns:a16="http://schemas.microsoft.com/office/drawing/2014/main" id="{01B1AC90-F62D-4506-AF90-4881840E4569}"/>
            </a:ext>
          </a:extLst>
        </xdr:cNvPr>
        <xdr:cNvSpPr/>
      </xdr:nvSpPr>
      <xdr:spPr>
        <a:xfrm>
          <a:off x="15430500" y="1380202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10479</xdr:rowOff>
    </xdr:from>
    <xdr:ext cx="762000" cy="259045"/>
    <xdr:sp macro="" textlink="">
      <xdr:nvSpPr>
        <xdr:cNvPr id="273" name="給与水準   （国との比較）該当値テキスト">
          <a:extLst>
            <a:ext uri="{FF2B5EF4-FFF2-40B4-BE49-F238E27FC236}">
              <a16:creationId xmlns:a16="http://schemas.microsoft.com/office/drawing/2014/main" id="{0EDD9E7E-87F4-453D-B985-46CF49749EC3}"/>
            </a:ext>
          </a:extLst>
        </xdr:cNvPr>
        <xdr:cNvSpPr txBox="1"/>
      </xdr:nvSpPr>
      <xdr:spPr>
        <a:xfrm>
          <a:off x="15563850" y="137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4" name="楕円 273">
          <a:extLst>
            <a:ext uri="{FF2B5EF4-FFF2-40B4-BE49-F238E27FC236}">
              <a16:creationId xmlns:a16="http://schemas.microsoft.com/office/drawing/2014/main" id="{4C432F83-8C9B-42A0-A7BF-0AE1D00D8D48}"/>
            </a:ext>
          </a:extLst>
        </xdr:cNvPr>
        <xdr:cNvSpPr/>
      </xdr:nvSpPr>
      <xdr:spPr>
        <a:xfrm>
          <a:off x="14668500" y="140223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75" name="テキスト ボックス 274">
          <a:extLst>
            <a:ext uri="{FF2B5EF4-FFF2-40B4-BE49-F238E27FC236}">
              <a16:creationId xmlns:a16="http://schemas.microsoft.com/office/drawing/2014/main" id="{F6BC1032-64BD-4E83-9FEE-C5973BD5DBEA}"/>
            </a:ext>
          </a:extLst>
        </xdr:cNvPr>
        <xdr:cNvSpPr txBox="1"/>
      </xdr:nvSpPr>
      <xdr:spPr>
        <a:xfrm>
          <a:off x="14373225" y="14095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98577</xdr:rowOff>
    </xdr:from>
    <xdr:to>
      <xdr:col>73</xdr:col>
      <xdr:colOff>44450</xdr:colOff>
      <xdr:row>89</xdr:row>
      <xdr:rowOff>28727</xdr:rowOff>
    </xdr:to>
    <xdr:sp macro="" textlink="">
      <xdr:nvSpPr>
        <xdr:cNvPr id="276" name="楕円 275">
          <a:extLst>
            <a:ext uri="{FF2B5EF4-FFF2-40B4-BE49-F238E27FC236}">
              <a16:creationId xmlns:a16="http://schemas.microsoft.com/office/drawing/2014/main" id="{C7FA2AA2-9D82-4015-AC33-DA58E95A371B}"/>
            </a:ext>
          </a:extLst>
        </xdr:cNvPr>
        <xdr:cNvSpPr/>
      </xdr:nvSpPr>
      <xdr:spPr>
        <a:xfrm>
          <a:off x="13868400" y="143511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13504</xdr:rowOff>
    </xdr:from>
    <xdr:ext cx="762000" cy="259045"/>
    <xdr:sp macro="" textlink="">
      <xdr:nvSpPr>
        <xdr:cNvPr id="277" name="テキスト ボックス 276">
          <a:extLst>
            <a:ext uri="{FF2B5EF4-FFF2-40B4-BE49-F238E27FC236}">
              <a16:creationId xmlns:a16="http://schemas.microsoft.com/office/drawing/2014/main" id="{75109510-60B0-42D0-B7FD-383A16ED0C8D}"/>
            </a:ext>
          </a:extLst>
        </xdr:cNvPr>
        <xdr:cNvSpPr txBox="1"/>
      </xdr:nvSpPr>
      <xdr:spPr>
        <a:xfrm>
          <a:off x="13554075" y="1442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78" name="楕円 277">
          <a:extLst>
            <a:ext uri="{FF2B5EF4-FFF2-40B4-BE49-F238E27FC236}">
              <a16:creationId xmlns:a16="http://schemas.microsoft.com/office/drawing/2014/main" id="{B00D9F1C-AEDA-44FA-AD43-0CF55CD34FEC}"/>
            </a:ext>
          </a:extLst>
        </xdr:cNvPr>
        <xdr:cNvSpPr/>
      </xdr:nvSpPr>
      <xdr:spPr>
        <a:xfrm>
          <a:off x="13058775" y="14022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37089</xdr:rowOff>
    </xdr:from>
    <xdr:ext cx="762000" cy="259045"/>
    <xdr:sp macro="" textlink="">
      <xdr:nvSpPr>
        <xdr:cNvPr id="279" name="テキスト ボックス 278">
          <a:extLst>
            <a:ext uri="{FF2B5EF4-FFF2-40B4-BE49-F238E27FC236}">
              <a16:creationId xmlns:a16="http://schemas.microsoft.com/office/drawing/2014/main" id="{E7125140-965A-4E4A-8609-1DD362DF7406}"/>
            </a:ext>
          </a:extLst>
        </xdr:cNvPr>
        <xdr:cNvSpPr txBox="1"/>
      </xdr:nvSpPr>
      <xdr:spPr>
        <a:xfrm>
          <a:off x="12763500" y="1380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0" name="楕円 279">
          <a:extLst>
            <a:ext uri="{FF2B5EF4-FFF2-40B4-BE49-F238E27FC236}">
              <a16:creationId xmlns:a16="http://schemas.microsoft.com/office/drawing/2014/main" id="{38B8125E-8207-478A-B9E5-BB9E55147970}"/>
            </a:ext>
          </a:extLst>
        </xdr:cNvPr>
        <xdr:cNvSpPr/>
      </xdr:nvSpPr>
      <xdr:spPr>
        <a:xfrm>
          <a:off x="12239625" y="143511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1" name="テキスト ボックス 280">
          <a:extLst>
            <a:ext uri="{FF2B5EF4-FFF2-40B4-BE49-F238E27FC236}">
              <a16:creationId xmlns:a16="http://schemas.microsoft.com/office/drawing/2014/main" id="{41B358C9-706E-4A76-91AE-AEA5E9BC7690}"/>
            </a:ext>
          </a:extLst>
        </xdr:cNvPr>
        <xdr:cNvSpPr txBox="1"/>
      </xdr:nvSpPr>
      <xdr:spPr>
        <a:xfrm>
          <a:off x="11953875" y="1442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70B044B3-F76F-4552-99CD-7472FFAD6F5B}"/>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C0C912B5-2432-4F30-B28F-558CDCA69693}"/>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7B65F61A-9AC2-4770-9BB1-224316AF7E83}"/>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5682B73-F212-4C76-92AC-90B4F26EDB04}"/>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299BA1D-B2FB-4A36-BBFC-8C0306D9395E}"/>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E823EC65-E676-435B-A64F-64BCA58FFC0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63652B1-5DF2-43AE-8644-D474B1E94030}"/>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A73D3313-5343-4265-AB17-7AA52B56F961}"/>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80494BA2-DAC4-4704-A0A7-FC291933F44C}"/>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8030A5F1-ED37-4613-AC00-A993EDD89B60}"/>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1146B141-41C0-48E6-9E48-1DBE6FBA1B0A}"/>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グループ内平均を下回っているのは、平成</a:t>
          </a:r>
          <a:r>
            <a:rPr kumimoji="1" lang="en-US" altLang="ja-JP" sz="1300">
              <a:latin typeface="ＭＳ ゴシック" panose="020B0609070205080204" pitchFamily="49" charset="-128"/>
              <a:ea typeface="ＭＳ ゴシック" panose="020B0609070205080204" pitchFamily="49" charset="-128"/>
            </a:rPr>
            <a:t>11</a:t>
          </a:r>
          <a:r>
            <a:rPr kumimoji="1" lang="ja-JP" altLang="en-US" sz="1300">
              <a:latin typeface="ＭＳ ゴシック" panose="020B0609070205080204" pitchFamily="49" charset="-128"/>
              <a:ea typeface="ＭＳ ゴシック" panose="020B0609070205080204" pitchFamily="49" charset="-128"/>
            </a:rPr>
            <a:t>年度から令和４年度までの</a:t>
          </a:r>
          <a:r>
            <a:rPr kumimoji="1" lang="en-US" altLang="ja-JP" sz="1300">
              <a:latin typeface="ＭＳ ゴシック" panose="020B0609070205080204" pitchFamily="49" charset="-128"/>
              <a:ea typeface="ＭＳ ゴシック" panose="020B0609070205080204" pitchFamily="49" charset="-128"/>
            </a:rPr>
            <a:t>24</a:t>
          </a:r>
          <a:r>
            <a:rPr kumimoji="1" lang="ja-JP" altLang="en-US" sz="1300">
              <a:latin typeface="ＭＳ ゴシック" panose="020B0609070205080204" pitchFamily="49" charset="-128"/>
              <a:ea typeface="ＭＳ ゴシック" panose="020B0609070205080204" pitchFamily="49" charset="-128"/>
            </a:rPr>
            <a:t>年間にわたる職員定数適正化の実施と、県立医科大学、県立病院及び県立大学の地方独立行政法人化により、</a:t>
          </a:r>
          <a:r>
            <a:rPr kumimoji="1" lang="en-US" altLang="ja-JP" sz="1300">
              <a:latin typeface="ＭＳ ゴシック" panose="020B0609070205080204" pitchFamily="49" charset="-128"/>
              <a:ea typeface="ＭＳ ゴシック" panose="020B0609070205080204" pitchFamily="49" charset="-128"/>
            </a:rPr>
            <a:t>4,688</a:t>
          </a:r>
          <a:r>
            <a:rPr kumimoji="1" lang="ja-JP" altLang="en-US" sz="1300">
              <a:latin typeface="ＭＳ ゴシック" panose="020B0609070205080204" pitchFamily="49" charset="-128"/>
              <a:ea typeface="ＭＳ ゴシック" panose="020B0609070205080204" pitchFamily="49" charset="-128"/>
            </a:rPr>
            <a:t>人（</a:t>
          </a:r>
          <a:r>
            <a:rPr kumimoji="1" lang="en-US" altLang="ja-JP" sz="1300">
              <a:latin typeface="ＭＳ ゴシック" panose="020B0609070205080204" pitchFamily="49" charset="-128"/>
              <a:ea typeface="ＭＳ ゴシック" panose="020B0609070205080204" pitchFamily="49" charset="-128"/>
            </a:rPr>
            <a:t>21,227</a:t>
          </a:r>
          <a:r>
            <a:rPr kumimoji="1" lang="ja-JP" altLang="en-US" sz="1300">
              <a:latin typeface="ＭＳ ゴシック" panose="020B0609070205080204" pitchFamily="49" charset="-128"/>
              <a:ea typeface="ＭＳ ゴシック" panose="020B0609070205080204" pitchFamily="49" charset="-128"/>
            </a:rPr>
            <a:t>人→</a:t>
          </a:r>
          <a:r>
            <a:rPr kumimoji="1" lang="en-US" altLang="ja-JP" sz="1300">
              <a:latin typeface="ＭＳ ゴシック" panose="020B0609070205080204" pitchFamily="49" charset="-128"/>
              <a:ea typeface="ＭＳ ゴシック" panose="020B0609070205080204" pitchFamily="49" charset="-128"/>
            </a:rPr>
            <a:t>16,539</a:t>
          </a:r>
          <a:r>
            <a:rPr kumimoji="1" lang="ja-JP" altLang="en-US" sz="1300">
              <a:latin typeface="ＭＳ ゴシック" panose="020B0609070205080204" pitchFamily="49" charset="-128"/>
              <a:ea typeface="ＭＳ ゴシック" panose="020B0609070205080204" pitchFamily="49" charset="-128"/>
            </a:rPr>
            <a:t>人）を削減したことによるものである。</a:t>
          </a:r>
        </a:p>
        <a:p>
          <a:r>
            <a:rPr kumimoji="1" lang="ja-JP" altLang="en-US" sz="1300">
              <a:latin typeface="ＭＳ ゴシック" panose="020B0609070205080204" pitchFamily="49" charset="-128"/>
              <a:ea typeface="ＭＳ ゴシック" panose="020B0609070205080204" pitchFamily="49" charset="-128"/>
            </a:rPr>
            <a:t>　今後も引き続き、職員定数の適正化に取り組む。</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80A12956-7AC2-4113-AA12-8F3587B3BA8E}"/>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868E28F1-1EB6-4610-90B4-8517883B10B5}"/>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FAE6B7E3-1440-45C3-AB2D-1876679A7D8D}"/>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74E8BC65-1DB4-4740-B597-86CB5156EE98}"/>
            </a:ext>
          </a:extLst>
        </xdr:cNvPr>
        <xdr:cNvCxnSpPr/>
      </xdr:nvCxnSpPr>
      <xdr:spPr>
        <a:xfrm>
          <a:off x="11668125" y="10961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849775C5-C059-4915-A3A7-6A507FAAD4D3}"/>
            </a:ext>
          </a:extLst>
        </xdr:cNvPr>
        <xdr:cNvSpPr txBox="1"/>
      </xdr:nvSpPr>
      <xdr:spPr>
        <a:xfrm>
          <a:off x="10982325" y="1083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63CEB553-CC30-4B16-8E63-6C00C9913236}"/>
            </a:ext>
          </a:extLst>
        </xdr:cNvPr>
        <xdr:cNvCxnSpPr/>
      </xdr:nvCxnSpPr>
      <xdr:spPr>
        <a:xfrm>
          <a:off x="11668125" y="1057486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B121FF49-415C-4382-983A-32ACBD1C545B}"/>
            </a:ext>
          </a:extLst>
        </xdr:cNvPr>
        <xdr:cNvSpPr txBox="1"/>
      </xdr:nvSpPr>
      <xdr:spPr>
        <a:xfrm>
          <a:off x="10982325"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E8A6DEBF-D1F6-4C7B-9A3A-3D35DBC1AB61}"/>
            </a:ext>
          </a:extLst>
        </xdr:cNvPr>
        <xdr:cNvCxnSpPr/>
      </xdr:nvCxnSpPr>
      <xdr:spPr>
        <a:xfrm>
          <a:off x="11668125"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3DE3983B-FB4A-4D60-AFF4-2CB76A151D58}"/>
            </a:ext>
          </a:extLst>
        </xdr:cNvPr>
        <xdr:cNvSpPr txBox="1"/>
      </xdr:nvSpPr>
      <xdr:spPr>
        <a:xfrm>
          <a:off x="10982325"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AB800EB-4486-48BC-BD44-E3D5E772622B}"/>
            </a:ext>
          </a:extLst>
        </xdr:cNvPr>
        <xdr:cNvCxnSpPr/>
      </xdr:nvCxnSpPr>
      <xdr:spPr>
        <a:xfrm>
          <a:off x="11668125" y="98181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6C15434B-E8A9-4B60-9BA6-9DC0E77A61D1}"/>
            </a:ext>
          </a:extLst>
        </xdr:cNvPr>
        <xdr:cNvSpPr txBox="1"/>
      </xdr:nvSpPr>
      <xdr:spPr>
        <a:xfrm>
          <a:off x="10982325"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F0358AC5-7CE9-4DE3-9F82-5C3244EAC4ED}"/>
            </a:ext>
          </a:extLst>
        </xdr:cNvPr>
        <xdr:cNvCxnSpPr/>
      </xdr:nvCxnSpPr>
      <xdr:spPr>
        <a:xfrm>
          <a:off x="11668125" y="94413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60EDC97F-ED39-4CEB-BF25-D2D73CF9D78C}"/>
            </a:ext>
          </a:extLst>
        </xdr:cNvPr>
        <xdr:cNvSpPr txBox="1"/>
      </xdr:nvSpPr>
      <xdr:spPr>
        <a:xfrm>
          <a:off x="10982325"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CD9AA5F-AEC9-4218-A7F7-40C7BAE0512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2C047388-EB19-404E-9751-F3FF233CB44D}"/>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6B3A6393-EF01-4F22-A900-087EA7E0F316}"/>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126853</xdr:rowOff>
    </xdr:from>
    <xdr:to>
      <xdr:col>81</xdr:col>
      <xdr:colOff>44450</xdr:colOff>
      <xdr:row>66</xdr:row>
      <xdr:rowOff>84621</xdr:rowOff>
    </xdr:to>
    <xdr:cxnSp macro="">
      <xdr:nvCxnSpPr>
        <xdr:cNvPr id="309" name="直線コネクタ 308">
          <a:extLst>
            <a:ext uri="{FF2B5EF4-FFF2-40B4-BE49-F238E27FC236}">
              <a16:creationId xmlns:a16="http://schemas.microsoft.com/office/drawing/2014/main" id="{ADA169AD-EB9E-4BF0-8974-3BDE991477AF}"/>
            </a:ext>
          </a:extLst>
        </xdr:cNvPr>
        <xdr:cNvCxnSpPr/>
      </xdr:nvCxnSpPr>
      <xdr:spPr>
        <a:xfrm flipV="1">
          <a:off x="15478125" y="9677253"/>
          <a:ext cx="0" cy="1097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56698</xdr:rowOff>
    </xdr:from>
    <xdr:ext cx="762000" cy="259045"/>
    <xdr:sp macro="" textlink="">
      <xdr:nvSpPr>
        <xdr:cNvPr id="310" name="定員管理の状況最小値テキスト">
          <a:extLst>
            <a:ext uri="{FF2B5EF4-FFF2-40B4-BE49-F238E27FC236}">
              <a16:creationId xmlns:a16="http://schemas.microsoft.com/office/drawing/2014/main" id="{77207157-3746-4275-8F25-581E9400CA9C}"/>
            </a:ext>
          </a:extLst>
        </xdr:cNvPr>
        <xdr:cNvSpPr txBox="1"/>
      </xdr:nvSpPr>
      <xdr:spPr>
        <a:xfrm>
          <a:off x="15563850" y="1074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84621</xdr:rowOff>
    </xdr:from>
    <xdr:to>
      <xdr:col>81</xdr:col>
      <xdr:colOff>133350</xdr:colOff>
      <xdr:row>66</xdr:row>
      <xdr:rowOff>84621</xdr:rowOff>
    </xdr:to>
    <xdr:cxnSp macro="">
      <xdr:nvCxnSpPr>
        <xdr:cNvPr id="311" name="直線コネクタ 310">
          <a:extLst>
            <a:ext uri="{FF2B5EF4-FFF2-40B4-BE49-F238E27FC236}">
              <a16:creationId xmlns:a16="http://schemas.microsoft.com/office/drawing/2014/main" id="{8F8F9C34-6EA9-4D2E-A10D-44154A49E06E}"/>
            </a:ext>
          </a:extLst>
        </xdr:cNvPr>
        <xdr:cNvCxnSpPr/>
      </xdr:nvCxnSpPr>
      <xdr:spPr>
        <a:xfrm>
          <a:off x="15401925" y="1077484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41780</xdr:rowOff>
    </xdr:from>
    <xdr:ext cx="762000" cy="259045"/>
    <xdr:sp macro="" textlink="">
      <xdr:nvSpPr>
        <xdr:cNvPr id="312" name="定員管理の状況最大値テキスト">
          <a:extLst>
            <a:ext uri="{FF2B5EF4-FFF2-40B4-BE49-F238E27FC236}">
              <a16:creationId xmlns:a16="http://schemas.microsoft.com/office/drawing/2014/main" id="{77FB59C2-CBC3-49F7-979E-589958DF2E29}"/>
            </a:ext>
          </a:extLst>
        </xdr:cNvPr>
        <xdr:cNvSpPr txBox="1"/>
      </xdr:nvSpPr>
      <xdr:spPr>
        <a:xfrm>
          <a:off x="15563850" y="943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126853</xdr:rowOff>
    </xdr:from>
    <xdr:to>
      <xdr:col>81</xdr:col>
      <xdr:colOff>133350</xdr:colOff>
      <xdr:row>59</xdr:row>
      <xdr:rowOff>126853</xdr:rowOff>
    </xdr:to>
    <xdr:cxnSp macro="">
      <xdr:nvCxnSpPr>
        <xdr:cNvPr id="313" name="直線コネクタ 312">
          <a:extLst>
            <a:ext uri="{FF2B5EF4-FFF2-40B4-BE49-F238E27FC236}">
              <a16:creationId xmlns:a16="http://schemas.microsoft.com/office/drawing/2014/main" id="{A2178990-C4B0-43FA-AA9D-6162D373719E}"/>
            </a:ext>
          </a:extLst>
        </xdr:cNvPr>
        <xdr:cNvCxnSpPr/>
      </xdr:nvCxnSpPr>
      <xdr:spPr>
        <a:xfrm>
          <a:off x="15401925" y="9677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158296</xdr:rowOff>
    </xdr:from>
    <xdr:to>
      <xdr:col>81</xdr:col>
      <xdr:colOff>44450</xdr:colOff>
      <xdr:row>60</xdr:row>
      <xdr:rowOff>165354</xdr:rowOff>
    </xdr:to>
    <xdr:cxnSp macro="">
      <xdr:nvCxnSpPr>
        <xdr:cNvPr id="314" name="直線コネクタ 313">
          <a:extLst>
            <a:ext uri="{FF2B5EF4-FFF2-40B4-BE49-F238E27FC236}">
              <a16:creationId xmlns:a16="http://schemas.microsoft.com/office/drawing/2014/main" id="{B861D70D-7656-4648-8062-EE69EB5DEB3F}"/>
            </a:ext>
          </a:extLst>
        </xdr:cNvPr>
        <xdr:cNvCxnSpPr/>
      </xdr:nvCxnSpPr>
      <xdr:spPr>
        <a:xfrm>
          <a:off x="14716125" y="9876971"/>
          <a:ext cx="762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32573</xdr:rowOff>
    </xdr:from>
    <xdr:ext cx="762000" cy="259045"/>
    <xdr:sp macro="" textlink="">
      <xdr:nvSpPr>
        <xdr:cNvPr id="315" name="定員管理の状況平均値テキスト">
          <a:extLst>
            <a:ext uri="{FF2B5EF4-FFF2-40B4-BE49-F238E27FC236}">
              <a16:creationId xmlns:a16="http://schemas.microsoft.com/office/drawing/2014/main" id="{415E0807-B267-4D3A-B6A2-040AD543AF8A}"/>
            </a:ext>
          </a:extLst>
        </xdr:cNvPr>
        <xdr:cNvSpPr txBox="1"/>
      </xdr:nvSpPr>
      <xdr:spPr>
        <a:xfrm>
          <a:off x="15563850" y="9906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60496</xdr:rowOff>
    </xdr:from>
    <xdr:to>
      <xdr:col>81</xdr:col>
      <xdr:colOff>95250</xdr:colOff>
      <xdr:row>61</xdr:row>
      <xdr:rowOff>162096</xdr:rowOff>
    </xdr:to>
    <xdr:sp macro="" textlink="">
      <xdr:nvSpPr>
        <xdr:cNvPr id="316" name="フローチャート: 判断 315">
          <a:extLst>
            <a:ext uri="{FF2B5EF4-FFF2-40B4-BE49-F238E27FC236}">
              <a16:creationId xmlns:a16="http://schemas.microsoft.com/office/drawing/2014/main" id="{9DDA28D1-BE85-4743-9B17-26B0B28E9B0A}"/>
            </a:ext>
          </a:extLst>
        </xdr:cNvPr>
        <xdr:cNvSpPr/>
      </xdr:nvSpPr>
      <xdr:spPr>
        <a:xfrm>
          <a:off x="15430500" y="99410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140761</xdr:rowOff>
    </xdr:from>
    <xdr:to>
      <xdr:col>77</xdr:col>
      <xdr:colOff>44450</xdr:colOff>
      <xdr:row>60</xdr:row>
      <xdr:rowOff>158296</xdr:rowOff>
    </xdr:to>
    <xdr:cxnSp macro="">
      <xdr:nvCxnSpPr>
        <xdr:cNvPr id="317" name="直線コネクタ 316">
          <a:extLst>
            <a:ext uri="{FF2B5EF4-FFF2-40B4-BE49-F238E27FC236}">
              <a16:creationId xmlns:a16="http://schemas.microsoft.com/office/drawing/2014/main" id="{0B52D720-957C-43DC-B8A2-6BE074282DBD}"/>
            </a:ext>
          </a:extLst>
        </xdr:cNvPr>
        <xdr:cNvCxnSpPr/>
      </xdr:nvCxnSpPr>
      <xdr:spPr>
        <a:xfrm>
          <a:off x="13906500" y="9859436"/>
          <a:ext cx="809625"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23115</xdr:rowOff>
    </xdr:from>
    <xdr:to>
      <xdr:col>77</xdr:col>
      <xdr:colOff>95250</xdr:colOff>
      <xdr:row>61</xdr:row>
      <xdr:rowOff>124715</xdr:rowOff>
    </xdr:to>
    <xdr:sp macro="" textlink="">
      <xdr:nvSpPr>
        <xdr:cNvPr id="318" name="フローチャート: 判断 317">
          <a:extLst>
            <a:ext uri="{FF2B5EF4-FFF2-40B4-BE49-F238E27FC236}">
              <a16:creationId xmlns:a16="http://schemas.microsoft.com/office/drawing/2014/main" id="{96B74B56-7AB3-413E-9DF4-F001F458AECE}"/>
            </a:ext>
          </a:extLst>
        </xdr:cNvPr>
        <xdr:cNvSpPr/>
      </xdr:nvSpPr>
      <xdr:spPr>
        <a:xfrm>
          <a:off x="14668500" y="99037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109492</xdr:rowOff>
    </xdr:from>
    <xdr:ext cx="736600" cy="259045"/>
    <xdr:sp macro="" textlink="">
      <xdr:nvSpPr>
        <xdr:cNvPr id="319" name="テキスト ボックス 318">
          <a:extLst>
            <a:ext uri="{FF2B5EF4-FFF2-40B4-BE49-F238E27FC236}">
              <a16:creationId xmlns:a16="http://schemas.microsoft.com/office/drawing/2014/main" id="{226084EE-B846-4C02-AFE5-BD4F57102AC4}"/>
            </a:ext>
          </a:extLst>
        </xdr:cNvPr>
        <xdr:cNvSpPr txBox="1"/>
      </xdr:nvSpPr>
      <xdr:spPr>
        <a:xfrm>
          <a:off x="14373225" y="9983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122322</xdr:rowOff>
    </xdr:from>
    <xdr:to>
      <xdr:col>72</xdr:col>
      <xdr:colOff>203200</xdr:colOff>
      <xdr:row>60</xdr:row>
      <xdr:rowOff>140761</xdr:rowOff>
    </xdr:to>
    <xdr:cxnSp macro="">
      <xdr:nvCxnSpPr>
        <xdr:cNvPr id="320" name="直線コネクタ 319">
          <a:extLst>
            <a:ext uri="{FF2B5EF4-FFF2-40B4-BE49-F238E27FC236}">
              <a16:creationId xmlns:a16="http://schemas.microsoft.com/office/drawing/2014/main" id="{54E488DD-4D41-4C14-A9F7-8F7A2ABE1835}"/>
            </a:ext>
          </a:extLst>
        </xdr:cNvPr>
        <xdr:cNvCxnSpPr/>
      </xdr:nvCxnSpPr>
      <xdr:spPr>
        <a:xfrm>
          <a:off x="13106400" y="9840997"/>
          <a:ext cx="800100" cy="1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17987</xdr:rowOff>
    </xdr:from>
    <xdr:to>
      <xdr:col>73</xdr:col>
      <xdr:colOff>44450</xdr:colOff>
      <xdr:row>61</xdr:row>
      <xdr:rowOff>119587</xdr:rowOff>
    </xdr:to>
    <xdr:sp macro="" textlink="">
      <xdr:nvSpPr>
        <xdr:cNvPr id="321" name="フローチャート: 判断 320">
          <a:extLst>
            <a:ext uri="{FF2B5EF4-FFF2-40B4-BE49-F238E27FC236}">
              <a16:creationId xmlns:a16="http://schemas.microsoft.com/office/drawing/2014/main" id="{082D5D22-A89A-466C-A44A-6F252A4F2D0A}"/>
            </a:ext>
          </a:extLst>
        </xdr:cNvPr>
        <xdr:cNvSpPr/>
      </xdr:nvSpPr>
      <xdr:spPr>
        <a:xfrm>
          <a:off x="13868400" y="989541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104364</xdr:rowOff>
    </xdr:from>
    <xdr:ext cx="762000" cy="259045"/>
    <xdr:sp macro="" textlink="">
      <xdr:nvSpPr>
        <xdr:cNvPr id="322" name="テキスト ボックス 321">
          <a:extLst>
            <a:ext uri="{FF2B5EF4-FFF2-40B4-BE49-F238E27FC236}">
              <a16:creationId xmlns:a16="http://schemas.microsoft.com/office/drawing/2014/main" id="{0B71474C-8992-45AC-BC66-DC0C0BACC31A}"/>
            </a:ext>
          </a:extLst>
        </xdr:cNvPr>
        <xdr:cNvSpPr txBox="1"/>
      </xdr:nvSpPr>
      <xdr:spPr>
        <a:xfrm>
          <a:off x="13554075" y="998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67694</xdr:rowOff>
    </xdr:from>
    <xdr:to>
      <xdr:col>68</xdr:col>
      <xdr:colOff>152400</xdr:colOff>
      <xdr:row>60</xdr:row>
      <xdr:rowOff>122322</xdr:rowOff>
    </xdr:to>
    <xdr:cxnSp macro="">
      <xdr:nvCxnSpPr>
        <xdr:cNvPr id="323" name="直線コネクタ 322">
          <a:extLst>
            <a:ext uri="{FF2B5EF4-FFF2-40B4-BE49-F238E27FC236}">
              <a16:creationId xmlns:a16="http://schemas.microsoft.com/office/drawing/2014/main" id="{BCFD279F-B368-40D0-8CD6-9E4FE2473BE8}"/>
            </a:ext>
          </a:extLst>
        </xdr:cNvPr>
        <xdr:cNvCxnSpPr/>
      </xdr:nvCxnSpPr>
      <xdr:spPr>
        <a:xfrm>
          <a:off x="12296775" y="9618094"/>
          <a:ext cx="809625" cy="22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126679</xdr:rowOff>
    </xdr:from>
    <xdr:to>
      <xdr:col>68</xdr:col>
      <xdr:colOff>203200</xdr:colOff>
      <xdr:row>61</xdr:row>
      <xdr:rowOff>56829</xdr:rowOff>
    </xdr:to>
    <xdr:sp macro="" textlink="">
      <xdr:nvSpPr>
        <xdr:cNvPr id="324" name="フローチャート: 判断 323">
          <a:extLst>
            <a:ext uri="{FF2B5EF4-FFF2-40B4-BE49-F238E27FC236}">
              <a16:creationId xmlns:a16="http://schemas.microsoft.com/office/drawing/2014/main" id="{568DE9D0-E5A2-421A-B12B-0A8CD50BE8DF}"/>
            </a:ext>
          </a:extLst>
        </xdr:cNvPr>
        <xdr:cNvSpPr/>
      </xdr:nvSpPr>
      <xdr:spPr>
        <a:xfrm>
          <a:off x="13058775" y="983900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41606</xdr:rowOff>
    </xdr:from>
    <xdr:ext cx="762000" cy="259045"/>
    <xdr:sp macro="" textlink="">
      <xdr:nvSpPr>
        <xdr:cNvPr id="325" name="テキスト ボックス 324">
          <a:extLst>
            <a:ext uri="{FF2B5EF4-FFF2-40B4-BE49-F238E27FC236}">
              <a16:creationId xmlns:a16="http://schemas.microsoft.com/office/drawing/2014/main" id="{44D2615A-799C-4A27-BE8D-3866A665D847}"/>
            </a:ext>
          </a:extLst>
        </xdr:cNvPr>
        <xdr:cNvSpPr txBox="1"/>
      </xdr:nvSpPr>
      <xdr:spPr>
        <a:xfrm>
          <a:off x="12763500" y="992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115640</xdr:rowOff>
    </xdr:from>
    <xdr:to>
      <xdr:col>64</xdr:col>
      <xdr:colOff>152400</xdr:colOff>
      <xdr:row>61</xdr:row>
      <xdr:rowOff>45790</xdr:rowOff>
    </xdr:to>
    <xdr:sp macro="" textlink="">
      <xdr:nvSpPr>
        <xdr:cNvPr id="326" name="フローチャート: 判断 325">
          <a:extLst>
            <a:ext uri="{FF2B5EF4-FFF2-40B4-BE49-F238E27FC236}">
              <a16:creationId xmlns:a16="http://schemas.microsoft.com/office/drawing/2014/main" id="{7393628C-3858-4977-AA03-A93D7AC886E1}"/>
            </a:ext>
          </a:extLst>
        </xdr:cNvPr>
        <xdr:cNvSpPr/>
      </xdr:nvSpPr>
      <xdr:spPr>
        <a:xfrm>
          <a:off x="12239625" y="983114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30567</xdr:rowOff>
    </xdr:from>
    <xdr:ext cx="762000" cy="259045"/>
    <xdr:sp macro="" textlink="">
      <xdr:nvSpPr>
        <xdr:cNvPr id="327" name="テキスト ボックス 326">
          <a:extLst>
            <a:ext uri="{FF2B5EF4-FFF2-40B4-BE49-F238E27FC236}">
              <a16:creationId xmlns:a16="http://schemas.microsoft.com/office/drawing/2014/main" id="{F2564FF8-63CA-4F17-A4E8-AA9B01262DC6}"/>
            </a:ext>
          </a:extLst>
        </xdr:cNvPr>
        <xdr:cNvSpPr txBox="1"/>
      </xdr:nvSpPr>
      <xdr:spPr>
        <a:xfrm>
          <a:off x="11953875" y="99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FA63DACC-E856-464B-AEBF-E1893A642E30}"/>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8F70A17-C0CA-46B7-99D0-D1879E35D76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5B82F875-13DB-4B40-A586-315F368D5354}"/>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AA941A5-9C9A-4015-8C5C-2EE88121AC62}"/>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0760C25-F199-4876-8979-7D7950E95561}"/>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114554</xdr:rowOff>
    </xdr:from>
    <xdr:to>
      <xdr:col>81</xdr:col>
      <xdr:colOff>95250</xdr:colOff>
      <xdr:row>61</xdr:row>
      <xdr:rowOff>44704</xdr:rowOff>
    </xdr:to>
    <xdr:sp macro="" textlink="">
      <xdr:nvSpPr>
        <xdr:cNvPr id="333" name="楕円 332">
          <a:extLst>
            <a:ext uri="{FF2B5EF4-FFF2-40B4-BE49-F238E27FC236}">
              <a16:creationId xmlns:a16="http://schemas.microsoft.com/office/drawing/2014/main" id="{A0E006BD-42BC-4CB9-80A3-03499EF1E804}"/>
            </a:ext>
          </a:extLst>
        </xdr:cNvPr>
        <xdr:cNvSpPr/>
      </xdr:nvSpPr>
      <xdr:spPr>
        <a:xfrm>
          <a:off x="15430500" y="98300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131081</xdr:rowOff>
    </xdr:from>
    <xdr:ext cx="762000" cy="259045"/>
    <xdr:sp macro="" textlink="">
      <xdr:nvSpPr>
        <xdr:cNvPr id="334" name="定員管理の状況該当値テキスト">
          <a:extLst>
            <a:ext uri="{FF2B5EF4-FFF2-40B4-BE49-F238E27FC236}">
              <a16:creationId xmlns:a16="http://schemas.microsoft.com/office/drawing/2014/main" id="{4D31C322-7EA5-4EC7-A9EC-57C16463AD20}"/>
            </a:ext>
          </a:extLst>
        </xdr:cNvPr>
        <xdr:cNvSpPr txBox="1"/>
      </xdr:nvSpPr>
      <xdr:spPr>
        <a:xfrm>
          <a:off x="15563850" y="968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107496</xdr:rowOff>
    </xdr:from>
    <xdr:to>
      <xdr:col>77</xdr:col>
      <xdr:colOff>95250</xdr:colOff>
      <xdr:row>61</xdr:row>
      <xdr:rowOff>37646</xdr:rowOff>
    </xdr:to>
    <xdr:sp macro="" textlink="">
      <xdr:nvSpPr>
        <xdr:cNvPr id="335" name="楕円 334">
          <a:extLst>
            <a:ext uri="{FF2B5EF4-FFF2-40B4-BE49-F238E27FC236}">
              <a16:creationId xmlns:a16="http://schemas.microsoft.com/office/drawing/2014/main" id="{B6406C94-920D-42FD-8A20-4D61DBEA2734}"/>
            </a:ext>
          </a:extLst>
        </xdr:cNvPr>
        <xdr:cNvSpPr/>
      </xdr:nvSpPr>
      <xdr:spPr>
        <a:xfrm>
          <a:off x="14668500" y="98198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47823</xdr:rowOff>
    </xdr:from>
    <xdr:ext cx="736600" cy="259045"/>
    <xdr:sp macro="" textlink="">
      <xdr:nvSpPr>
        <xdr:cNvPr id="336" name="テキスト ボックス 335">
          <a:extLst>
            <a:ext uri="{FF2B5EF4-FFF2-40B4-BE49-F238E27FC236}">
              <a16:creationId xmlns:a16="http://schemas.microsoft.com/office/drawing/2014/main" id="{A35DDE92-CF0F-4B1F-A15E-A36E37770737}"/>
            </a:ext>
          </a:extLst>
        </xdr:cNvPr>
        <xdr:cNvSpPr txBox="1"/>
      </xdr:nvSpPr>
      <xdr:spPr>
        <a:xfrm>
          <a:off x="14373225" y="9598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89961</xdr:rowOff>
    </xdr:from>
    <xdr:to>
      <xdr:col>73</xdr:col>
      <xdr:colOff>44450</xdr:colOff>
      <xdr:row>61</xdr:row>
      <xdr:rowOff>20111</xdr:rowOff>
    </xdr:to>
    <xdr:sp macro="" textlink="">
      <xdr:nvSpPr>
        <xdr:cNvPr id="337" name="楕円 336">
          <a:extLst>
            <a:ext uri="{FF2B5EF4-FFF2-40B4-BE49-F238E27FC236}">
              <a16:creationId xmlns:a16="http://schemas.microsoft.com/office/drawing/2014/main" id="{A4D3A74A-DAE1-4DDB-8B55-9387AAD83B01}"/>
            </a:ext>
          </a:extLst>
        </xdr:cNvPr>
        <xdr:cNvSpPr/>
      </xdr:nvSpPr>
      <xdr:spPr>
        <a:xfrm>
          <a:off x="13868400" y="98022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30288</xdr:rowOff>
    </xdr:from>
    <xdr:ext cx="762000" cy="259045"/>
    <xdr:sp macro="" textlink="">
      <xdr:nvSpPr>
        <xdr:cNvPr id="338" name="テキスト ボックス 337">
          <a:extLst>
            <a:ext uri="{FF2B5EF4-FFF2-40B4-BE49-F238E27FC236}">
              <a16:creationId xmlns:a16="http://schemas.microsoft.com/office/drawing/2014/main" id="{67E7BC7F-A676-441D-8F09-F93E6205E0B5}"/>
            </a:ext>
          </a:extLst>
        </xdr:cNvPr>
        <xdr:cNvSpPr txBox="1"/>
      </xdr:nvSpPr>
      <xdr:spPr>
        <a:xfrm>
          <a:off x="13554075" y="958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71522</xdr:rowOff>
    </xdr:from>
    <xdr:to>
      <xdr:col>68</xdr:col>
      <xdr:colOff>203200</xdr:colOff>
      <xdr:row>61</xdr:row>
      <xdr:rowOff>1672</xdr:rowOff>
    </xdr:to>
    <xdr:sp macro="" textlink="">
      <xdr:nvSpPr>
        <xdr:cNvPr id="339" name="楕円 338">
          <a:extLst>
            <a:ext uri="{FF2B5EF4-FFF2-40B4-BE49-F238E27FC236}">
              <a16:creationId xmlns:a16="http://schemas.microsoft.com/office/drawing/2014/main" id="{5BAB3ED8-54F2-48B3-A180-BB5DD68AFCD2}"/>
            </a:ext>
          </a:extLst>
        </xdr:cNvPr>
        <xdr:cNvSpPr/>
      </xdr:nvSpPr>
      <xdr:spPr>
        <a:xfrm>
          <a:off x="13058775" y="978384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11849</xdr:rowOff>
    </xdr:from>
    <xdr:ext cx="762000" cy="259045"/>
    <xdr:sp macro="" textlink="">
      <xdr:nvSpPr>
        <xdr:cNvPr id="340" name="テキスト ボックス 339">
          <a:extLst>
            <a:ext uri="{FF2B5EF4-FFF2-40B4-BE49-F238E27FC236}">
              <a16:creationId xmlns:a16="http://schemas.microsoft.com/office/drawing/2014/main" id="{C9D5D69F-04B0-4C9C-8605-B18763902240}"/>
            </a:ext>
          </a:extLst>
        </xdr:cNvPr>
        <xdr:cNvSpPr txBox="1"/>
      </xdr:nvSpPr>
      <xdr:spPr>
        <a:xfrm>
          <a:off x="12763500" y="956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16894</xdr:rowOff>
    </xdr:from>
    <xdr:to>
      <xdr:col>64</xdr:col>
      <xdr:colOff>152400</xdr:colOff>
      <xdr:row>59</xdr:row>
      <xdr:rowOff>118494</xdr:rowOff>
    </xdr:to>
    <xdr:sp macro="" textlink="">
      <xdr:nvSpPr>
        <xdr:cNvPr id="341" name="楕円 340">
          <a:extLst>
            <a:ext uri="{FF2B5EF4-FFF2-40B4-BE49-F238E27FC236}">
              <a16:creationId xmlns:a16="http://schemas.microsoft.com/office/drawing/2014/main" id="{1CA4B89F-1FF5-4A61-BADB-9BEB7E221B9C}"/>
            </a:ext>
          </a:extLst>
        </xdr:cNvPr>
        <xdr:cNvSpPr/>
      </xdr:nvSpPr>
      <xdr:spPr>
        <a:xfrm>
          <a:off x="12239625" y="957046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128671</xdr:rowOff>
    </xdr:from>
    <xdr:ext cx="762000" cy="259045"/>
    <xdr:sp macro="" textlink="">
      <xdr:nvSpPr>
        <xdr:cNvPr id="342" name="テキスト ボックス 341">
          <a:extLst>
            <a:ext uri="{FF2B5EF4-FFF2-40B4-BE49-F238E27FC236}">
              <a16:creationId xmlns:a16="http://schemas.microsoft.com/office/drawing/2014/main" id="{934F4271-9500-4AC3-B0B4-B4AD57543514}"/>
            </a:ext>
          </a:extLst>
        </xdr:cNvPr>
        <xdr:cNvSpPr txBox="1"/>
      </xdr:nvSpPr>
      <xdr:spPr>
        <a:xfrm>
          <a:off x="11953875" y="9355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4FBC02C4-39F5-4E64-BC2A-72F93D48BAF7}"/>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FD77A084-9515-46F6-A652-614271DA07D8}"/>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E5F36D09-2202-44B3-B249-25523C84DE43}"/>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6410AFA9-3106-422C-A6FF-F42401A19C58}"/>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8F0CDF75-2A86-47C3-9D11-25DEA255BCEB}"/>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1EC47B4C-0532-41EB-BBA9-6F86F26E6FBA}"/>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C3594471-B203-4246-B2AE-5E4430087CCA}"/>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39269C5F-776C-42D1-9C28-F41544E16A49}"/>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3FFACF71-4EF3-487A-BAF3-32CF5E5572B8}"/>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EA1247D8-F842-4127-B6F1-F6DBD1291FF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A6E0F525-A803-4884-8288-88D89F97A8C5}"/>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グループ内平均を下回っているのは、投資的経費に充当する通常債について発行抑制に努めてきたことや、交付税措置のある財源的に有利な県債を活用してきたことによるものである。</a:t>
          </a:r>
        </a:p>
        <a:p>
          <a:r>
            <a:rPr kumimoji="1" lang="ja-JP" altLang="en-US" sz="1300">
              <a:latin typeface="ＭＳ ゴシック" panose="020B0609070205080204" pitchFamily="49" charset="-128"/>
              <a:ea typeface="ＭＳ ゴシック" panose="020B0609070205080204" pitchFamily="49" charset="-128"/>
            </a:rPr>
            <a:t>　引き続き今後の公債費負担の軽減のため、通常債の発行抑制に努める。</a:t>
          </a:r>
        </a:p>
        <a:p>
          <a:r>
            <a:rPr kumimoji="1" lang="ja-JP" altLang="en-US" sz="1300">
              <a:latin typeface="ＭＳ ゴシック" panose="020B0609070205080204" pitchFamily="49" charset="-128"/>
              <a:ea typeface="ＭＳ ゴシック" panose="020B0609070205080204" pitchFamily="49" charset="-128"/>
            </a:rPr>
            <a:t>　なお、令和４年度においては、制度融資に係る利子補給費の増加により、実質公債費比率は</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ポイント増加している。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EE7AA052-8589-4C6B-9211-4CEF1ECE650E}"/>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9242E1B6-8A04-4B15-BAAE-F5B43F7CCF4F}"/>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36155862-1C52-4015-8726-5FEF29E88398}"/>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29331C5D-1B76-44D0-B0D9-43116C664BCA}"/>
            </a:ext>
          </a:extLst>
        </xdr:cNvPr>
        <xdr:cNvCxnSpPr/>
      </xdr:nvCxnSpPr>
      <xdr:spPr>
        <a:xfrm>
          <a:off x="11668125"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6F7B4E72-0314-4CAE-80C3-BCE4BBBBE811}"/>
            </a:ext>
          </a:extLst>
        </xdr:cNvPr>
        <xdr:cNvSpPr txBox="1"/>
      </xdr:nvSpPr>
      <xdr:spPr>
        <a:xfrm>
          <a:off x="10982325"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FFC89738-DCCD-495E-88A7-7958933DED2D}"/>
            </a:ext>
          </a:extLst>
        </xdr:cNvPr>
        <xdr:cNvCxnSpPr/>
      </xdr:nvCxnSpPr>
      <xdr:spPr>
        <a:xfrm>
          <a:off x="11668125"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94E66E0A-27F0-451B-97DD-4ED531E94C71}"/>
            </a:ext>
          </a:extLst>
        </xdr:cNvPr>
        <xdr:cNvSpPr txBox="1"/>
      </xdr:nvSpPr>
      <xdr:spPr>
        <a:xfrm>
          <a:off x="10982325"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3C86C38-B9BA-4E74-9B26-47BDCA7E16C3}"/>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89EEF8A6-DF3F-4B0D-B3FE-8E6E086A24BA}"/>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C083B37D-CE22-4404-B099-245427E986DA}"/>
            </a:ext>
          </a:extLst>
        </xdr:cNvPr>
        <xdr:cNvCxnSpPr/>
      </xdr:nvCxnSpPr>
      <xdr:spPr>
        <a:xfrm>
          <a:off x="11668125"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BC17FBA3-D68C-4190-A2D9-4F1F90BC502D}"/>
            </a:ext>
          </a:extLst>
        </xdr:cNvPr>
        <xdr:cNvSpPr txBox="1"/>
      </xdr:nvSpPr>
      <xdr:spPr>
        <a:xfrm>
          <a:off x="10982325"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1D420F4E-2373-499F-ACF5-587FE75A9AE6}"/>
            </a:ext>
          </a:extLst>
        </xdr:cNvPr>
        <xdr:cNvCxnSpPr/>
      </xdr:nvCxnSpPr>
      <xdr:spPr>
        <a:xfrm>
          <a:off x="11668125"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EA7F7008-E46B-4771-9DBB-119FFFFD0E43}"/>
            </a:ext>
          </a:extLst>
        </xdr:cNvPr>
        <xdr:cNvSpPr txBox="1"/>
      </xdr:nvSpPr>
      <xdr:spPr>
        <a:xfrm>
          <a:off x="10982325"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4C69ABBC-DE59-49C1-91B4-30B05B79DBF7}"/>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92F7ED9B-B44F-40AF-9A5F-D08DDC535E6A}"/>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CFBDF829-DC30-46F5-8994-85AAEF0B71A7}"/>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43</xdr:row>
      <xdr:rowOff>135467</xdr:rowOff>
    </xdr:to>
    <xdr:cxnSp macro="">
      <xdr:nvCxnSpPr>
        <xdr:cNvPr id="370" name="直線コネクタ 369">
          <a:extLst>
            <a:ext uri="{FF2B5EF4-FFF2-40B4-BE49-F238E27FC236}">
              <a16:creationId xmlns:a16="http://schemas.microsoft.com/office/drawing/2014/main" id="{F4E6D654-077C-4E01-826B-0D4D03FED961}"/>
            </a:ext>
          </a:extLst>
        </xdr:cNvPr>
        <xdr:cNvCxnSpPr/>
      </xdr:nvCxnSpPr>
      <xdr:spPr>
        <a:xfrm flipV="1">
          <a:off x="15478125" y="5780264"/>
          <a:ext cx="0" cy="1317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1" name="公債費負担の状況最小値テキスト">
          <a:extLst>
            <a:ext uri="{FF2B5EF4-FFF2-40B4-BE49-F238E27FC236}">
              <a16:creationId xmlns:a16="http://schemas.microsoft.com/office/drawing/2014/main" id="{227DB439-E5F7-4308-B311-02DF56037855}"/>
            </a:ext>
          </a:extLst>
        </xdr:cNvPr>
        <xdr:cNvSpPr txBox="1"/>
      </xdr:nvSpPr>
      <xdr:spPr>
        <a:xfrm>
          <a:off x="1556385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2" name="直線コネクタ 371">
          <a:extLst>
            <a:ext uri="{FF2B5EF4-FFF2-40B4-BE49-F238E27FC236}">
              <a16:creationId xmlns:a16="http://schemas.microsoft.com/office/drawing/2014/main" id="{C470A09B-0C3C-4A9B-95DB-C550D9ACD288}"/>
            </a:ext>
          </a:extLst>
        </xdr:cNvPr>
        <xdr:cNvCxnSpPr/>
      </xdr:nvCxnSpPr>
      <xdr:spPr>
        <a:xfrm>
          <a:off x="15401925" y="70982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3" name="公債費負担の状況最大値テキスト">
          <a:extLst>
            <a:ext uri="{FF2B5EF4-FFF2-40B4-BE49-F238E27FC236}">
              <a16:creationId xmlns:a16="http://schemas.microsoft.com/office/drawing/2014/main" id="{E4663777-EE0E-4515-B824-60E2601805FD}"/>
            </a:ext>
          </a:extLst>
        </xdr:cNvPr>
        <xdr:cNvSpPr txBox="1"/>
      </xdr:nvSpPr>
      <xdr:spPr>
        <a:xfrm>
          <a:off x="15563850" y="553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74" name="直線コネクタ 373">
          <a:extLst>
            <a:ext uri="{FF2B5EF4-FFF2-40B4-BE49-F238E27FC236}">
              <a16:creationId xmlns:a16="http://schemas.microsoft.com/office/drawing/2014/main" id="{CFBBF1F0-E418-4B52-9863-0CD08589B140}"/>
            </a:ext>
          </a:extLst>
        </xdr:cNvPr>
        <xdr:cNvCxnSpPr/>
      </xdr:nvCxnSpPr>
      <xdr:spPr>
        <a:xfrm>
          <a:off x="15401925" y="57802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75495</xdr:rowOff>
    </xdr:to>
    <xdr:cxnSp macro="">
      <xdr:nvCxnSpPr>
        <xdr:cNvPr id="375" name="直線コネクタ 374">
          <a:extLst>
            <a:ext uri="{FF2B5EF4-FFF2-40B4-BE49-F238E27FC236}">
              <a16:creationId xmlns:a16="http://schemas.microsoft.com/office/drawing/2014/main" id="{651A18A1-9187-4014-83A4-54F0F7E8AE22}"/>
            </a:ext>
          </a:extLst>
        </xdr:cNvPr>
        <xdr:cNvCxnSpPr/>
      </xdr:nvCxnSpPr>
      <xdr:spPr>
        <a:xfrm>
          <a:off x="14716125" y="5840942"/>
          <a:ext cx="7620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152699</xdr:rowOff>
    </xdr:from>
    <xdr:ext cx="762000" cy="259045"/>
    <xdr:sp macro="" textlink="">
      <xdr:nvSpPr>
        <xdr:cNvPr id="376" name="公債費負担の状況平均値テキスト">
          <a:extLst>
            <a:ext uri="{FF2B5EF4-FFF2-40B4-BE49-F238E27FC236}">
              <a16:creationId xmlns:a16="http://schemas.microsoft.com/office/drawing/2014/main" id="{F29062D7-BBCF-41A4-A23B-B2617FFAD2EC}"/>
            </a:ext>
          </a:extLst>
        </xdr:cNvPr>
        <xdr:cNvSpPr txBox="1"/>
      </xdr:nvSpPr>
      <xdr:spPr>
        <a:xfrm>
          <a:off x="15563850" y="6467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9172</xdr:rowOff>
    </xdr:from>
    <xdr:to>
      <xdr:col>81</xdr:col>
      <xdr:colOff>95250</xdr:colOff>
      <xdr:row>40</xdr:row>
      <xdr:rowOff>110772</xdr:rowOff>
    </xdr:to>
    <xdr:sp macro="" textlink="">
      <xdr:nvSpPr>
        <xdr:cNvPr id="377" name="フローチャート: 判断 376">
          <a:extLst>
            <a:ext uri="{FF2B5EF4-FFF2-40B4-BE49-F238E27FC236}">
              <a16:creationId xmlns:a16="http://schemas.microsoft.com/office/drawing/2014/main" id="{503EE4D0-4BC8-456B-B3E3-9FDC9E1777F9}"/>
            </a:ext>
          </a:extLst>
        </xdr:cNvPr>
        <xdr:cNvSpPr/>
      </xdr:nvSpPr>
      <xdr:spPr>
        <a:xfrm>
          <a:off x="15430500" y="6489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112889</xdr:rowOff>
    </xdr:from>
    <xdr:to>
      <xdr:col>77</xdr:col>
      <xdr:colOff>44450</xdr:colOff>
      <xdr:row>36</xdr:row>
      <xdr:rowOff>8467</xdr:rowOff>
    </xdr:to>
    <xdr:cxnSp macro="">
      <xdr:nvCxnSpPr>
        <xdr:cNvPr id="378" name="直線コネクタ 377">
          <a:extLst>
            <a:ext uri="{FF2B5EF4-FFF2-40B4-BE49-F238E27FC236}">
              <a16:creationId xmlns:a16="http://schemas.microsoft.com/office/drawing/2014/main" id="{4082092A-9BB1-4324-BAA7-257F0BE6D9CF}"/>
            </a:ext>
          </a:extLst>
        </xdr:cNvPr>
        <xdr:cNvCxnSpPr/>
      </xdr:nvCxnSpPr>
      <xdr:spPr>
        <a:xfrm>
          <a:off x="13906500" y="5780264"/>
          <a:ext cx="809625"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73378</xdr:rowOff>
    </xdr:from>
    <xdr:to>
      <xdr:col>77</xdr:col>
      <xdr:colOff>95250</xdr:colOff>
      <xdr:row>40</xdr:row>
      <xdr:rowOff>3528</xdr:rowOff>
    </xdr:to>
    <xdr:sp macro="" textlink="">
      <xdr:nvSpPr>
        <xdr:cNvPr id="379" name="フローチャート: 判断 378">
          <a:extLst>
            <a:ext uri="{FF2B5EF4-FFF2-40B4-BE49-F238E27FC236}">
              <a16:creationId xmlns:a16="http://schemas.microsoft.com/office/drawing/2014/main" id="{6685FBC4-CDC7-4BBB-9FAD-8167CF1184CD}"/>
            </a:ext>
          </a:extLst>
        </xdr:cNvPr>
        <xdr:cNvSpPr/>
      </xdr:nvSpPr>
      <xdr:spPr>
        <a:xfrm>
          <a:off x="14668500" y="63884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159755</xdr:rowOff>
    </xdr:from>
    <xdr:ext cx="736600" cy="259045"/>
    <xdr:sp macro="" textlink="">
      <xdr:nvSpPr>
        <xdr:cNvPr id="380" name="テキスト ボックス 379">
          <a:extLst>
            <a:ext uri="{FF2B5EF4-FFF2-40B4-BE49-F238E27FC236}">
              <a16:creationId xmlns:a16="http://schemas.microsoft.com/office/drawing/2014/main" id="{6AFA4E54-F62A-49A2-8298-37D12E06445A}"/>
            </a:ext>
          </a:extLst>
        </xdr:cNvPr>
        <xdr:cNvSpPr txBox="1"/>
      </xdr:nvSpPr>
      <xdr:spPr>
        <a:xfrm>
          <a:off x="14373225" y="647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112889</xdr:rowOff>
    </xdr:from>
    <xdr:to>
      <xdr:col>72</xdr:col>
      <xdr:colOff>203200</xdr:colOff>
      <xdr:row>35</xdr:row>
      <xdr:rowOff>139700</xdr:rowOff>
    </xdr:to>
    <xdr:cxnSp macro="">
      <xdr:nvCxnSpPr>
        <xdr:cNvPr id="381" name="直線コネクタ 380">
          <a:extLst>
            <a:ext uri="{FF2B5EF4-FFF2-40B4-BE49-F238E27FC236}">
              <a16:creationId xmlns:a16="http://schemas.microsoft.com/office/drawing/2014/main" id="{8927A7F6-FA39-4BAC-B3C7-31906505F91F}"/>
            </a:ext>
          </a:extLst>
        </xdr:cNvPr>
        <xdr:cNvCxnSpPr/>
      </xdr:nvCxnSpPr>
      <xdr:spPr>
        <a:xfrm flipV="1">
          <a:off x="13106400" y="5780264"/>
          <a:ext cx="8001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2" name="フローチャート: 判断 381">
          <a:extLst>
            <a:ext uri="{FF2B5EF4-FFF2-40B4-BE49-F238E27FC236}">
              <a16:creationId xmlns:a16="http://schemas.microsoft.com/office/drawing/2014/main" id="{B7A99C8A-D6AF-4682-B4DE-FEE408F6B35B}"/>
            </a:ext>
          </a:extLst>
        </xdr:cNvPr>
        <xdr:cNvSpPr/>
      </xdr:nvSpPr>
      <xdr:spPr>
        <a:xfrm>
          <a:off x="13868400" y="639868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3" name="テキスト ボックス 382">
          <a:extLst>
            <a:ext uri="{FF2B5EF4-FFF2-40B4-BE49-F238E27FC236}">
              <a16:creationId xmlns:a16="http://schemas.microsoft.com/office/drawing/2014/main" id="{00459B51-6CF1-434E-B179-59C16E270588}"/>
            </a:ext>
          </a:extLst>
        </xdr:cNvPr>
        <xdr:cNvSpPr txBox="1"/>
      </xdr:nvSpPr>
      <xdr:spPr>
        <a:xfrm>
          <a:off x="13554075" y="6478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139700</xdr:rowOff>
    </xdr:from>
    <xdr:to>
      <xdr:col>68</xdr:col>
      <xdr:colOff>152400</xdr:colOff>
      <xdr:row>36</xdr:row>
      <xdr:rowOff>102305</xdr:rowOff>
    </xdr:to>
    <xdr:cxnSp macro="">
      <xdr:nvCxnSpPr>
        <xdr:cNvPr id="384" name="直線コネクタ 383">
          <a:extLst>
            <a:ext uri="{FF2B5EF4-FFF2-40B4-BE49-F238E27FC236}">
              <a16:creationId xmlns:a16="http://schemas.microsoft.com/office/drawing/2014/main" id="{4CA41640-93CB-4149-8E98-EC1E11235C10}"/>
            </a:ext>
          </a:extLst>
        </xdr:cNvPr>
        <xdr:cNvCxnSpPr/>
      </xdr:nvCxnSpPr>
      <xdr:spPr>
        <a:xfrm flipV="1">
          <a:off x="12296775" y="5810250"/>
          <a:ext cx="809625"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167217</xdr:rowOff>
    </xdr:from>
    <xdr:to>
      <xdr:col>68</xdr:col>
      <xdr:colOff>203200</xdr:colOff>
      <xdr:row>40</xdr:row>
      <xdr:rowOff>97367</xdr:rowOff>
    </xdr:to>
    <xdr:sp macro="" textlink="">
      <xdr:nvSpPr>
        <xdr:cNvPr id="385" name="フローチャート: 判断 384">
          <a:extLst>
            <a:ext uri="{FF2B5EF4-FFF2-40B4-BE49-F238E27FC236}">
              <a16:creationId xmlns:a16="http://schemas.microsoft.com/office/drawing/2014/main" id="{138234DD-E1E3-4390-9908-04700095C9FD}"/>
            </a:ext>
          </a:extLst>
        </xdr:cNvPr>
        <xdr:cNvSpPr/>
      </xdr:nvSpPr>
      <xdr:spPr>
        <a:xfrm>
          <a:off x="13058775" y="64791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82144</xdr:rowOff>
    </xdr:from>
    <xdr:ext cx="762000" cy="259045"/>
    <xdr:sp macro="" textlink="">
      <xdr:nvSpPr>
        <xdr:cNvPr id="386" name="テキスト ボックス 385">
          <a:extLst>
            <a:ext uri="{FF2B5EF4-FFF2-40B4-BE49-F238E27FC236}">
              <a16:creationId xmlns:a16="http://schemas.microsoft.com/office/drawing/2014/main" id="{075F8497-DA3F-4947-A7ED-A8C3E9AE9006}"/>
            </a:ext>
          </a:extLst>
        </xdr:cNvPr>
        <xdr:cNvSpPr txBox="1"/>
      </xdr:nvSpPr>
      <xdr:spPr>
        <a:xfrm>
          <a:off x="127635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7" name="フローチャート: 判断 386">
          <a:extLst>
            <a:ext uri="{FF2B5EF4-FFF2-40B4-BE49-F238E27FC236}">
              <a16:creationId xmlns:a16="http://schemas.microsoft.com/office/drawing/2014/main" id="{511954DA-7BAE-416C-8110-51CB05C7A466}"/>
            </a:ext>
          </a:extLst>
        </xdr:cNvPr>
        <xdr:cNvSpPr/>
      </xdr:nvSpPr>
      <xdr:spPr>
        <a:xfrm>
          <a:off x="12239625" y="65429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8" name="テキスト ボックス 387">
          <a:extLst>
            <a:ext uri="{FF2B5EF4-FFF2-40B4-BE49-F238E27FC236}">
              <a16:creationId xmlns:a16="http://schemas.microsoft.com/office/drawing/2014/main" id="{605B65E8-C6CD-451C-8EDF-CC11E4865A7E}"/>
            </a:ext>
          </a:extLst>
        </xdr:cNvPr>
        <xdr:cNvSpPr txBox="1"/>
      </xdr:nvSpPr>
      <xdr:spPr>
        <a:xfrm>
          <a:off x="11953875" y="66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D95F85C8-6A60-4A47-8875-016EE62D99D0}"/>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357A1770-BA99-4183-B3EA-0E03B22CCDAD}"/>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96B0B543-FCBF-4378-A507-D469137EDFE1}"/>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445A4AF-39FD-46FF-A56B-1BE6E4A5DF31}"/>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CC75DC90-1057-4E64-B5F6-013247419B0E}"/>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24695</xdr:rowOff>
    </xdr:from>
    <xdr:to>
      <xdr:col>81</xdr:col>
      <xdr:colOff>95250</xdr:colOff>
      <xdr:row>36</xdr:row>
      <xdr:rowOff>126295</xdr:rowOff>
    </xdr:to>
    <xdr:sp macro="" textlink="">
      <xdr:nvSpPr>
        <xdr:cNvPr id="394" name="楕円 393">
          <a:extLst>
            <a:ext uri="{FF2B5EF4-FFF2-40B4-BE49-F238E27FC236}">
              <a16:creationId xmlns:a16="http://schemas.microsoft.com/office/drawing/2014/main" id="{85279596-032F-4645-8126-D9EBC0A0B2DD}"/>
            </a:ext>
          </a:extLst>
        </xdr:cNvPr>
        <xdr:cNvSpPr/>
      </xdr:nvSpPr>
      <xdr:spPr>
        <a:xfrm>
          <a:off x="15430500" y="5857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41222</xdr:rowOff>
    </xdr:from>
    <xdr:ext cx="762000" cy="259045"/>
    <xdr:sp macro="" textlink="">
      <xdr:nvSpPr>
        <xdr:cNvPr id="395" name="公債費負担の状況該当値テキスト">
          <a:extLst>
            <a:ext uri="{FF2B5EF4-FFF2-40B4-BE49-F238E27FC236}">
              <a16:creationId xmlns:a16="http://schemas.microsoft.com/office/drawing/2014/main" id="{24533B43-5188-405C-9B86-8766142AD90C}"/>
            </a:ext>
          </a:extLst>
        </xdr:cNvPr>
        <xdr:cNvSpPr txBox="1"/>
      </xdr:nvSpPr>
      <xdr:spPr>
        <a:xfrm>
          <a:off x="15563850" y="57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396" name="楕円 395">
          <a:extLst>
            <a:ext uri="{FF2B5EF4-FFF2-40B4-BE49-F238E27FC236}">
              <a16:creationId xmlns:a16="http://schemas.microsoft.com/office/drawing/2014/main" id="{4EAD021C-9F53-4594-8DA2-6145EC7CF03A}"/>
            </a:ext>
          </a:extLst>
        </xdr:cNvPr>
        <xdr:cNvSpPr/>
      </xdr:nvSpPr>
      <xdr:spPr>
        <a:xfrm>
          <a:off x="14668500" y="57933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397" name="テキスト ボックス 396">
          <a:extLst>
            <a:ext uri="{FF2B5EF4-FFF2-40B4-BE49-F238E27FC236}">
              <a16:creationId xmlns:a16="http://schemas.microsoft.com/office/drawing/2014/main" id="{C643B2CC-1C8D-4EEE-8D15-39FBD7FB9939}"/>
            </a:ext>
          </a:extLst>
        </xdr:cNvPr>
        <xdr:cNvSpPr txBox="1"/>
      </xdr:nvSpPr>
      <xdr:spPr>
        <a:xfrm>
          <a:off x="14373225" y="5571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62089</xdr:rowOff>
    </xdr:from>
    <xdr:to>
      <xdr:col>73</xdr:col>
      <xdr:colOff>44450</xdr:colOff>
      <xdr:row>35</xdr:row>
      <xdr:rowOff>163689</xdr:rowOff>
    </xdr:to>
    <xdr:sp macro="" textlink="">
      <xdr:nvSpPr>
        <xdr:cNvPr id="398" name="楕円 397">
          <a:extLst>
            <a:ext uri="{FF2B5EF4-FFF2-40B4-BE49-F238E27FC236}">
              <a16:creationId xmlns:a16="http://schemas.microsoft.com/office/drawing/2014/main" id="{C9DCC603-17B3-49A9-A762-2E6FFC861675}"/>
            </a:ext>
          </a:extLst>
        </xdr:cNvPr>
        <xdr:cNvSpPr/>
      </xdr:nvSpPr>
      <xdr:spPr>
        <a:xfrm>
          <a:off x="13868400" y="57326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2416</xdr:rowOff>
    </xdr:from>
    <xdr:ext cx="762000" cy="259045"/>
    <xdr:sp macro="" textlink="">
      <xdr:nvSpPr>
        <xdr:cNvPr id="399" name="テキスト ボックス 398">
          <a:extLst>
            <a:ext uri="{FF2B5EF4-FFF2-40B4-BE49-F238E27FC236}">
              <a16:creationId xmlns:a16="http://schemas.microsoft.com/office/drawing/2014/main" id="{01C38CE8-EB68-4229-AE1D-08B07919DF96}"/>
            </a:ext>
          </a:extLst>
        </xdr:cNvPr>
        <xdr:cNvSpPr txBox="1"/>
      </xdr:nvSpPr>
      <xdr:spPr>
        <a:xfrm>
          <a:off x="13554075" y="550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88900</xdr:rowOff>
    </xdr:from>
    <xdr:to>
      <xdr:col>68</xdr:col>
      <xdr:colOff>203200</xdr:colOff>
      <xdr:row>36</xdr:row>
      <xdr:rowOff>19050</xdr:rowOff>
    </xdr:to>
    <xdr:sp macro="" textlink="">
      <xdr:nvSpPr>
        <xdr:cNvPr id="400" name="楕円 399">
          <a:extLst>
            <a:ext uri="{FF2B5EF4-FFF2-40B4-BE49-F238E27FC236}">
              <a16:creationId xmlns:a16="http://schemas.microsoft.com/office/drawing/2014/main" id="{89529115-E2A1-41E8-AA07-D4A18C9891D6}"/>
            </a:ext>
          </a:extLst>
        </xdr:cNvPr>
        <xdr:cNvSpPr/>
      </xdr:nvSpPr>
      <xdr:spPr>
        <a:xfrm>
          <a:off x="13058775" y="57531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29227</xdr:rowOff>
    </xdr:from>
    <xdr:ext cx="762000" cy="259045"/>
    <xdr:sp macro="" textlink="">
      <xdr:nvSpPr>
        <xdr:cNvPr id="401" name="テキスト ボックス 400">
          <a:extLst>
            <a:ext uri="{FF2B5EF4-FFF2-40B4-BE49-F238E27FC236}">
              <a16:creationId xmlns:a16="http://schemas.microsoft.com/office/drawing/2014/main" id="{EAE08A87-35E4-4027-B296-ADAEB3623F1D}"/>
            </a:ext>
          </a:extLst>
        </xdr:cNvPr>
        <xdr:cNvSpPr txBox="1"/>
      </xdr:nvSpPr>
      <xdr:spPr>
        <a:xfrm>
          <a:off x="127635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51505</xdr:rowOff>
    </xdr:from>
    <xdr:to>
      <xdr:col>64</xdr:col>
      <xdr:colOff>152400</xdr:colOff>
      <xdr:row>36</xdr:row>
      <xdr:rowOff>153105</xdr:rowOff>
    </xdr:to>
    <xdr:sp macro="" textlink="">
      <xdr:nvSpPr>
        <xdr:cNvPr id="402" name="楕円 401">
          <a:extLst>
            <a:ext uri="{FF2B5EF4-FFF2-40B4-BE49-F238E27FC236}">
              <a16:creationId xmlns:a16="http://schemas.microsoft.com/office/drawing/2014/main" id="{332239C5-B4ED-41AA-99D8-7862B625BBC5}"/>
            </a:ext>
          </a:extLst>
        </xdr:cNvPr>
        <xdr:cNvSpPr/>
      </xdr:nvSpPr>
      <xdr:spPr>
        <a:xfrm>
          <a:off x="12239625" y="5877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163282</xdr:rowOff>
    </xdr:from>
    <xdr:ext cx="762000" cy="259045"/>
    <xdr:sp macro="" textlink="">
      <xdr:nvSpPr>
        <xdr:cNvPr id="403" name="テキスト ボックス 402">
          <a:extLst>
            <a:ext uri="{FF2B5EF4-FFF2-40B4-BE49-F238E27FC236}">
              <a16:creationId xmlns:a16="http://schemas.microsoft.com/office/drawing/2014/main" id="{0A45EBDF-98A9-4A79-8867-0A7C188F2FA5}"/>
            </a:ext>
          </a:extLst>
        </xdr:cNvPr>
        <xdr:cNvSpPr txBox="1"/>
      </xdr:nvSpPr>
      <xdr:spPr>
        <a:xfrm>
          <a:off x="11953875" y="566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3B130A39-F06B-46CB-A713-DCEB256BD9DE}"/>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5DC0ACB5-2D7F-4EF2-8C2B-9A227FEDEB4D}"/>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CE4F0750-32D5-4849-BD22-5F8431EC9F5F}"/>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754A70B-FA54-48BE-B1F0-DD1A503153D9}"/>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5A7C720-FF77-4A69-BEEA-EA10FC5DE75C}"/>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A542ABC1-9D85-41F1-BA6C-1F3D2974D274}"/>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332EC58D-3094-4508-A83B-88BE4B04ACE3}"/>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C2369B5E-B7AF-4B64-9791-7D4BE6144C0F}"/>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B5BBF2D4-226F-4632-AEE4-22A74DECFBAA}"/>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AD4BDB68-C21F-47A9-B4EC-FDB8B9666E87}"/>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45C6C2EF-CCCA-4927-B2D8-62ECC3A722ED}"/>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グループ内で最も低いのは、投資的経費に充当する通常債について発行抑制に努めてきたことや、交付税措置のある財源的に有利な県債を活用してきたこと、また、退職手当負担見込額の減少によるものである。</a:t>
          </a:r>
        </a:p>
        <a:p>
          <a:r>
            <a:rPr kumimoji="1" lang="ja-JP" altLang="en-US" sz="1300">
              <a:latin typeface="ＭＳ ゴシック" panose="020B0609070205080204" pitchFamily="49" charset="-128"/>
              <a:ea typeface="ＭＳ ゴシック" panose="020B0609070205080204" pitchFamily="49" charset="-128"/>
            </a:rPr>
            <a:t>　引き続き通常債の発行抑制や職員定数適正化等に努め、将来負担を極力軽減する。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76C4B673-FFED-421E-B6CF-7B014E1077B1}"/>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7E6301DF-86A0-4E44-9E5B-B8822D3B7089}"/>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A82F0080-D7CC-4251-99B4-D7AC8F3CF38B}"/>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8" name="直線コネクタ 417">
          <a:extLst>
            <a:ext uri="{FF2B5EF4-FFF2-40B4-BE49-F238E27FC236}">
              <a16:creationId xmlns:a16="http://schemas.microsoft.com/office/drawing/2014/main" id="{1FC4ED52-F361-42F4-ACB1-B3C8F100826F}"/>
            </a:ext>
          </a:extLst>
        </xdr:cNvPr>
        <xdr:cNvCxnSpPr/>
      </xdr:nvCxnSpPr>
      <xdr:spPr>
        <a:xfrm>
          <a:off x="11668125" y="3760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9DD7F94A-6989-4507-8ED9-D14F36FFED6C}"/>
            </a:ext>
          </a:extLst>
        </xdr:cNvPr>
        <xdr:cNvSpPr txBox="1"/>
      </xdr:nvSpPr>
      <xdr:spPr>
        <a:xfrm>
          <a:off x="10982325" y="363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0" name="直線コネクタ 419">
          <a:extLst>
            <a:ext uri="{FF2B5EF4-FFF2-40B4-BE49-F238E27FC236}">
              <a16:creationId xmlns:a16="http://schemas.microsoft.com/office/drawing/2014/main" id="{1D9230F3-BB3C-488C-96A1-E7DF9E65124C}"/>
            </a:ext>
          </a:extLst>
        </xdr:cNvPr>
        <xdr:cNvCxnSpPr/>
      </xdr:nvCxnSpPr>
      <xdr:spPr>
        <a:xfrm>
          <a:off x="11668125" y="338349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35C65A73-CE1A-479E-9597-E756E9183DE3}"/>
            </a:ext>
          </a:extLst>
        </xdr:cNvPr>
        <xdr:cNvSpPr txBox="1"/>
      </xdr:nvSpPr>
      <xdr:spPr>
        <a:xfrm>
          <a:off x="10982325" y="32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a:extLst>
            <a:ext uri="{FF2B5EF4-FFF2-40B4-BE49-F238E27FC236}">
              <a16:creationId xmlns:a16="http://schemas.microsoft.com/office/drawing/2014/main" id="{8ED7D1E4-E31A-423B-8D6F-1B6C71F8996D}"/>
            </a:ext>
          </a:extLst>
        </xdr:cNvPr>
        <xdr:cNvCxnSpPr/>
      </xdr:nvCxnSpPr>
      <xdr:spPr>
        <a:xfrm>
          <a:off x="11668125" y="3000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FCC8460-E1E3-4969-AE55-6B1C5358BFC2}"/>
            </a:ext>
          </a:extLst>
        </xdr:cNvPr>
        <xdr:cNvSpPr txBox="1"/>
      </xdr:nvSpPr>
      <xdr:spPr>
        <a:xfrm>
          <a:off x="10982325"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4" name="直線コネクタ 423">
          <a:extLst>
            <a:ext uri="{FF2B5EF4-FFF2-40B4-BE49-F238E27FC236}">
              <a16:creationId xmlns:a16="http://schemas.microsoft.com/office/drawing/2014/main" id="{45C46C68-2CDC-433C-9CFE-FA8ECADDCEA9}"/>
            </a:ext>
          </a:extLst>
        </xdr:cNvPr>
        <xdr:cNvCxnSpPr/>
      </xdr:nvCxnSpPr>
      <xdr:spPr>
        <a:xfrm>
          <a:off x="11668125" y="26172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154F7368-2C69-4AA5-B23C-485AA0ADD8BE}"/>
            </a:ext>
          </a:extLst>
        </xdr:cNvPr>
        <xdr:cNvSpPr txBox="1"/>
      </xdr:nvSpPr>
      <xdr:spPr>
        <a:xfrm>
          <a:off x="10982325" y="248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6" name="直線コネクタ 425">
          <a:extLst>
            <a:ext uri="{FF2B5EF4-FFF2-40B4-BE49-F238E27FC236}">
              <a16:creationId xmlns:a16="http://schemas.microsoft.com/office/drawing/2014/main" id="{C49E42FB-E886-4DF1-A1AD-E6EFA8BCF0BD}"/>
            </a:ext>
          </a:extLst>
        </xdr:cNvPr>
        <xdr:cNvCxnSpPr/>
      </xdr:nvCxnSpPr>
      <xdr:spPr>
        <a:xfrm>
          <a:off x="11668125" y="22500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BE625871-D0A9-401D-A9C5-C91C3B517821}"/>
            </a:ext>
          </a:extLst>
        </xdr:cNvPr>
        <xdr:cNvSpPr txBox="1"/>
      </xdr:nvSpPr>
      <xdr:spPr>
        <a:xfrm>
          <a:off x="10982325" y="2104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4DAAA8AD-A8C2-4F13-88DF-68E53EBA7900}"/>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9" name="テキスト ボックス 428">
          <a:extLst>
            <a:ext uri="{FF2B5EF4-FFF2-40B4-BE49-F238E27FC236}">
              <a16:creationId xmlns:a16="http://schemas.microsoft.com/office/drawing/2014/main" id="{F5B6E7DB-6EF7-4AE7-B891-5716D2040776}"/>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5026FE0A-58E9-45B7-9D86-3A879B96F515}"/>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72517</xdr:rowOff>
    </xdr:from>
    <xdr:to>
      <xdr:col>81</xdr:col>
      <xdr:colOff>44450</xdr:colOff>
      <xdr:row>23</xdr:row>
      <xdr:rowOff>124460</xdr:rowOff>
    </xdr:to>
    <xdr:cxnSp macro="">
      <xdr:nvCxnSpPr>
        <xdr:cNvPr id="431" name="直線コネクタ 430">
          <a:extLst>
            <a:ext uri="{FF2B5EF4-FFF2-40B4-BE49-F238E27FC236}">
              <a16:creationId xmlns:a16="http://schemas.microsoft.com/office/drawing/2014/main" id="{1CEADB42-B875-4743-8EAF-415450CA017C}"/>
            </a:ext>
          </a:extLst>
        </xdr:cNvPr>
        <xdr:cNvCxnSpPr/>
      </xdr:nvCxnSpPr>
      <xdr:spPr>
        <a:xfrm flipV="1">
          <a:off x="15478125" y="2336292"/>
          <a:ext cx="0" cy="1509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2" name="将来負担の状況最小値テキスト">
          <a:extLst>
            <a:ext uri="{FF2B5EF4-FFF2-40B4-BE49-F238E27FC236}">
              <a16:creationId xmlns:a16="http://schemas.microsoft.com/office/drawing/2014/main" id="{FAE7443B-CD6E-43DD-AFB2-1F8B2817FFB2}"/>
            </a:ext>
          </a:extLst>
        </xdr:cNvPr>
        <xdr:cNvSpPr txBox="1"/>
      </xdr:nvSpPr>
      <xdr:spPr>
        <a:xfrm>
          <a:off x="15563850" y="382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3" name="直線コネクタ 432">
          <a:extLst>
            <a:ext uri="{FF2B5EF4-FFF2-40B4-BE49-F238E27FC236}">
              <a16:creationId xmlns:a16="http://schemas.microsoft.com/office/drawing/2014/main" id="{1B193971-82DC-4735-8C88-82DB2DE20320}"/>
            </a:ext>
          </a:extLst>
        </xdr:cNvPr>
        <xdr:cNvCxnSpPr/>
      </xdr:nvCxnSpPr>
      <xdr:spPr>
        <a:xfrm>
          <a:off x="15401925" y="38455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158894</xdr:rowOff>
    </xdr:from>
    <xdr:ext cx="762000" cy="259045"/>
    <xdr:sp macro="" textlink="">
      <xdr:nvSpPr>
        <xdr:cNvPr id="434" name="将来負担の状況最大値テキスト">
          <a:extLst>
            <a:ext uri="{FF2B5EF4-FFF2-40B4-BE49-F238E27FC236}">
              <a16:creationId xmlns:a16="http://schemas.microsoft.com/office/drawing/2014/main" id="{5D5E67E3-6FA4-45BB-A5B5-366C995F5282}"/>
            </a:ext>
          </a:extLst>
        </xdr:cNvPr>
        <xdr:cNvSpPr txBox="1"/>
      </xdr:nvSpPr>
      <xdr:spPr>
        <a:xfrm>
          <a:off x="15563850" y="210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72517</xdr:rowOff>
    </xdr:from>
    <xdr:to>
      <xdr:col>81</xdr:col>
      <xdr:colOff>133350</xdr:colOff>
      <xdr:row>14</xdr:row>
      <xdr:rowOff>72517</xdr:rowOff>
    </xdr:to>
    <xdr:cxnSp macro="">
      <xdr:nvCxnSpPr>
        <xdr:cNvPr id="435" name="直線コネクタ 434">
          <a:extLst>
            <a:ext uri="{FF2B5EF4-FFF2-40B4-BE49-F238E27FC236}">
              <a16:creationId xmlns:a16="http://schemas.microsoft.com/office/drawing/2014/main" id="{1DEF4B7A-20BA-4F7B-9BE7-F5724EF953DF}"/>
            </a:ext>
          </a:extLst>
        </xdr:cNvPr>
        <xdr:cNvCxnSpPr/>
      </xdr:nvCxnSpPr>
      <xdr:spPr>
        <a:xfrm>
          <a:off x="15401925" y="23362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72517</xdr:rowOff>
    </xdr:from>
    <xdr:to>
      <xdr:col>81</xdr:col>
      <xdr:colOff>44450</xdr:colOff>
      <xdr:row>14</xdr:row>
      <xdr:rowOff>93430</xdr:rowOff>
    </xdr:to>
    <xdr:cxnSp macro="">
      <xdr:nvCxnSpPr>
        <xdr:cNvPr id="436" name="直線コネクタ 435">
          <a:extLst>
            <a:ext uri="{FF2B5EF4-FFF2-40B4-BE49-F238E27FC236}">
              <a16:creationId xmlns:a16="http://schemas.microsoft.com/office/drawing/2014/main" id="{56FCC122-1121-46C5-AE68-48AA4A9E0C57}"/>
            </a:ext>
          </a:extLst>
        </xdr:cNvPr>
        <xdr:cNvCxnSpPr/>
      </xdr:nvCxnSpPr>
      <xdr:spPr>
        <a:xfrm flipV="1">
          <a:off x="14716125" y="2336292"/>
          <a:ext cx="762000" cy="2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83244</xdr:rowOff>
    </xdr:from>
    <xdr:ext cx="762000" cy="259045"/>
    <xdr:sp macro="" textlink="">
      <xdr:nvSpPr>
        <xdr:cNvPr id="437" name="将来負担の状況平均値テキスト">
          <a:extLst>
            <a:ext uri="{FF2B5EF4-FFF2-40B4-BE49-F238E27FC236}">
              <a16:creationId xmlns:a16="http://schemas.microsoft.com/office/drawing/2014/main" id="{E15B45B9-A62D-4C15-B667-11C3D4506FE0}"/>
            </a:ext>
          </a:extLst>
        </xdr:cNvPr>
        <xdr:cNvSpPr txBox="1"/>
      </xdr:nvSpPr>
      <xdr:spPr>
        <a:xfrm>
          <a:off x="15563850" y="3162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111167</xdr:rowOff>
    </xdr:from>
    <xdr:to>
      <xdr:col>81</xdr:col>
      <xdr:colOff>95250</xdr:colOff>
      <xdr:row>20</xdr:row>
      <xdr:rowOff>41317</xdr:rowOff>
    </xdr:to>
    <xdr:sp macro="" textlink="">
      <xdr:nvSpPr>
        <xdr:cNvPr id="438" name="フローチャート: 判断 437">
          <a:extLst>
            <a:ext uri="{FF2B5EF4-FFF2-40B4-BE49-F238E27FC236}">
              <a16:creationId xmlns:a16="http://schemas.microsoft.com/office/drawing/2014/main" id="{E281807B-077B-4981-8032-953FC1A34134}"/>
            </a:ext>
          </a:extLst>
        </xdr:cNvPr>
        <xdr:cNvSpPr/>
      </xdr:nvSpPr>
      <xdr:spPr>
        <a:xfrm>
          <a:off x="15430500" y="318774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93430</xdr:rowOff>
    </xdr:from>
    <xdr:to>
      <xdr:col>77</xdr:col>
      <xdr:colOff>44450</xdr:colOff>
      <xdr:row>15</xdr:row>
      <xdr:rowOff>99737</xdr:rowOff>
    </xdr:to>
    <xdr:cxnSp macro="">
      <xdr:nvCxnSpPr>
        <xdr:cNvPr id="439" name="直線コネクタ 438">
          <a:extLst>
            <a:ext uri="{FF2B5EF4-FFF2-40B4-BE49-F238E27FC236}">
              <a16:creationId xmlns:a16="http://schemas.microsoft.com/office/drawing/2014/main" id="{E9096AD4-B8B9-46FA-A69C-3436F8490A4E}"/>
            </a:ext>
          </a:extLst>
        </xdr:cNvPr>
        <xdr:cNvCxnSpPr/>
      </xdr:nvCxnSpPr>
      <xdr:spPr>
        <a:xfrm flipV="1">
          <a:off x="13906500" y="2360380"/>
          <a:ext cx="809625" cy="17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70146</xdr:rowOff>
    </xdr:from>
    <xdr:to>
      <xdr:col>77</xdr:col>
      <xdr:colOff>95250</xdr:colOff>
      <xdr:row>20</xdr:row>
      <xdr:rowOff>296</xdr:rowOff>
    </xdr:to>
    <xdr:sp macro="" textlink="">
      <xdr:nvSpPr>
        <xdr:cNvPr id="440" name="フローチャート: 判断 439">
          <a:extLst>
            <a:ext uri="{FF2B5EF4-FFF2-40B4-BE49-F238E27FC236}">
              <a16:creationId xmlns:a16="http://schemas.microsoft.com/office/drawing/2014/main" id="{844FEF7F-976D-4FE8-ADDD-19ACF919366A}"/>
            </a:ext>
          </a:extLst>
        </xdr:cNvPr>
        <xdr:cNvSpPr/>
      </xdr:nvSpPr>
      <xdr:spPr>
        <a:xfrm>
          <a:off x="14668500" y="3143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156523</xdr:rowOff>
    </xdr:from>
    <xdr:ext cx="736600" cy="259045"/>
    <xdr:sp macro="" textlink="">
      <xdr:nvSpPr>
        <xdr:cNvPr id="441" name="テキスト ボックス 440">
          <a:extLst>
            <a:ext uri="{FF2B5EF4-FFF2-40B4-BE49-F238E27FC236}">
              <a16:creationId xmlns:a16="http://schemas.microsoft.com/office/drawing/2014/main" id="{3DE92C97-13C5-4826-976B-7C81B73DC87B}"/>
            </a:ext>
          </a:extLst>
        </xdr:cNvPr>
        <xdr:cNvSpPr txBox="1"/>
      </xdr:nvSpPr>
      <xdr:spPr>
        <a:xfrm>
          <a:off x="14373225" y="323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99737</xdr:rowOff>
    </xdr:from>
    <xdr:to>
      <xdr:col>72</xdr:col>
      <xdr:colOff>203200</xdr:colOff>
      <xdr:row>16</xdr:row>
      <xdr:rowOff>77893</xdr:rowOff>
    </xdr:to>
    <xdr:cxnSp macro="">
      <xdr:nvCxnSpPr>
        <xdr:cNvPr id="442" name="直線コネクタ 441">
          <a:extLst>
            <a:ext uri="{FF2B5EF4-FFF2-40B4-BE49-F238E27FC236}">
              <a16:creationId xmlns:a16="http://schemas.microsoft.com/office/drawing/2014/main" id="{D2B2C127-B3AE-4445-81FA-CBFFDDF599D2}"/>
            </a:ext>
          </a:extLst>
        </xdr:cNvPr>
        <xdr:cNvCxnSpPr/>
      </xdr:nvCxnSpPr>
      <xdr:spPr>
        <a:xfrm flipV="1">
          <a:off x="13106400" y="2531787"/>
          <a:ext cx="800100" cy="1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67606</xdr:rowOff>
    </xdr:from>
    <xdr:to>
      <xdr:col>73</xdr:col>
      <xdr:colOff>44450</xdr:colOff>
      <xdr:row>20</xdr:row>
      <xdr:rowOff>169206</xdr:rowOff>
    </xdr:to>
    <xdr:sp macro="" textlink="">
      <xdr:nvSpPr>
        <xdr:cNvPr id="443" name="フローチャート: 判断 442">
          <a:extLst>
            <a:ext uri="{FF2B5EF4-FFF2-40B4-BE49-F238E27FC236}">
              <a16:creationId xmlns:a16="http://schemas.microsoft.com/office/drawing/2014/main" id="{A4011C0F-6457-4060-9D57-D89453287228}"/>
            </a:ext>
          </a:extLst>
        </xdr:cNvPr>
        <xdr:cNvSpPr/>
      </xdr:nvSpPr>
      <xdr:spPr>
        <a:xfrm>
          <a:off x="13868400" y="33029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153983</xdr:rowOff>
    </xdr:from>
    <xdr:ext cx="762000" cy="259045"/>
    <xdr:sp macro="" textlink="">
      <xdr:nvSpPr>
        <xdr:cNvPr id="444" name="テキスト ボックス 443">
          <a:extLst>
            <a:ext uri="{FF2B5EF4-FFF2-40B4-BE49-F238E27FC236}">
              <a16:creationId xmlns:a16="http://schemas.microsoft.com/office/drawing/2014/main" id="{BC475C20-463D-4B82-9E75-2146975D815D}"/>
            </a:ext>
          </a:extLst>
        </xdr:cNvPr>
        <xdr:cNvSpPr txBox="1"/>
      </xdr:nvSpPr>
      <xdr:spPr>
        <a:xfrm>
          <a:off x="13554075" y="339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51350</xdr:rowOff>
    </xdr:from>
    <xdr:to>
      <xdr:col>68</xdr:col>
      <xdr:colOff>152400</xdr:colOff>
      <xdr:row>16</xdr:row>
      <xdr:rowOff>77893</xdr:rowOff>
    </xdr:to>
    <xdr:cxnSp macro="">
      <xdr:nvCxnSpPr>
        <xdr:cNvPr id="445" name="直線コネクタ 444">
          <a:extLst>
            <a:ext uri="{FF2B5EF4-FFF2-40B4-BE49-F238E27FC236}">
              <a16:creationId xmlns:a16="http://schemas.microsoft.com/office/drawing/2014/main" id="{8EEB2690-FCCB-4535-A048-C69223F709CE}"/>
            </a:ext>
          </a:extLst>
        </xdr:cNvPr>
        <xdr:cNvCxnSpPr/>
      </xdr:nvCxnSpPr>
      <xdr:spPr>
        <a:xfrm>
          <a:off x="12296775" y="2638975"/>
          <a:ext cx="809625"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100584</xdr:rowOff>
    </xdr:from>
    <xdr:to>
      <xdr:col>68</xdr:col>
      <xdr:colOff>203200</xdr:colOff>
      <xdr:row>21</xdr:row>
      <xdr:rowOff>30734</xdr:rowOff>
    </xdr:to>
    <xdr:sp macro="" textlink="">
      <xdr:nvSpPr>
        <xdr:cNvPr id="446" name="フローチャート: 判断 445">
          <a:extLst>
            <a:ext uri="{FF2B5EF4-FFF2-40B4-BE49-F238E27FC236}">
              <a16:creationId xmlns:a16="http://schemas.microsoft.com/office/drawing/2014/main" id="{98D9FE39-905C-4516-B27B-29D11A8B675D}"/>
            </a:ext>
          </a:extLst>
        </xdr:cNvPr>
        <xdr:cNvSpPr/>
      </xdr:nvSpPr>
      <xdr:spPr>
        <a:xfrm>
          <a:off x="13058775" y="334225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15511</xdr:rowOff>
    </xdr:from>
    <xdr:ext cx="762000" cy="259045"/>
    <xdr:sp macro="" textlink="">
      <xdr:nvSpPr>
        <xdr:cNvPr id="447" name="テキスト ボックス 446">
          <a:extLst>
            <a:ext uri="{FF2B5EF4-FFF2-40B4-BE49-F238E27FC236}">
              <a16:creationId xmlns:a16="http://schemas.microsoft.com/office/drawing/2014/main" id="{F9C3ED6C-5D84-4C66-B7E1-90BBAE4332F5}"/>
            </a:ext>
          </a:extLst>
        </xdr:cNvPr>
        <xdr:cNvSpPr txBox="1"/>
      </xdr:nvSpPr>
      <xdr:spPr>
        <a:xfrm>
          <a:off x="12763500" y="341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72432</xdr:rowOff>
    </xdr:from>
    <xdr:to>
      <xdr:col>64</xdr:col>
      <xdr:colOff>152400</xdr:colOff>
      <xdr:row>21</xdr:row>
      <xdr:rowOff>2582</xdr:rowOff>
    </xdr:to>
    <xdr:sp macro="" textlink="">
      <xdr:nvSpPr>
        <xdr:cNvPr id="448" name="フローチャート: 判断 447">
          <a:extLst>
            <a:ext uri="{FF2B5EF4-FFF2-40B4-BE49-F238E27FC236}">
              <a16:creationId xmlns:a16="http://schemas.microsoft.com/office/drawing/2014/main" id="{352F8EC8-9D15-4A43-B3D4-F95DC1E7DDC1}"/>
            </a:ext>
          </a:extLst>
        </xdr:cNvPr>
        <xdr:cNvSpPr/>
      </xdr:nvSpPr>
      <xdr:spPr>
        <a:xfrm>
          <a:off x="12239625" y="33077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158809</xdr:rowOff>
    </xdr:from>
    <xdr:ext cx="762000" cy="259045"/>
    <xdr:sp macro="" textlink="">
      <xdr:nvSpPr>
        <xdr:cNvPr id="449" name="テキスト ボックス 448">
          <a:extLst>
            <a:ext uri="{FF2B5EF4-FFF2-40B4-BE49-F238E27FC236}">
              <a16:creationId xmlns:a16="http://schemas.microsoft.com/office/drawing/2014/main" id="{69EB763D-90B7-437E-BE24-BD73C3A793CD}"/>
            </a:ext>
          </a:extLst>
        </xdr:cNvPr>
        <xdr:cNvSpPr txBox="1"/>
      </xdr:nvSpPr>
      <xdr:spPr>
        <a:xfrm>
          <a:off x="11953875" y="340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75159565-841E-4077-93EF-A9AA8F6AE2E1}"/>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444AF777-A500-4231-949A-1609B9C3FEF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1C3DB66-F3D6-4ED7-AC5B-0F941184A09C}"/>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4C3D1FCA-3C14-4FBE-BC7A-CAF97403E1E8}"/>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F54843EF-7224-4B5B-BC73-CAB0C4A4DEA3}"/>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21717</xdr:rowOff>
    </xdr:from>
    <xdr:to>
      <xdr:col>81</xdr:col>
      <xdr:colOff>95250</xdr:colOff>
      <xdr:row>14</xdr:row>
      <xdr:rowOff>123317</xdr:rowOff>
    </xdr:to>
    <xdr:sp macro="" textlink="">
      <xdr:nvSpPr>
        <xdr:cNvPr id="455" name="楕円 454">
          <a:extLst>
            <a:ext uri="{FF2B5EF4-FFF2-40B4-BE49-F238E27FC236}">
              <a16:creationId xmlns:a16="http://schemas.microsoft.com/office/drawing/2014/main" id="{8E7E60FC-82D4-43EE-ACCD-D0601F8F6BF0}"/>
            </a:ext>
          </a:extLst>
        </xdr:cNvPr>
        <xdr:cNvSpPr/>
      </xdr:nvSpPr>
      <xdr:spPr>
        <a:xfrm>
          <a:off x="15430500" y="22886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114444</xdr:rowOff>
    </xdr:from>
    <xdr:ext cx="762000" cy="259045"/>
    <xdr:sp macro="" textlink="">
      <xdr:nvSpPr>
        <xdr:cNvPr id="456" name="将来負担の状況該当値テキスト">
          <a:extLst>
            <a:ext uri="{FF2B5EF4-FFF2-40B4-BE49-F238E27FC236}">
              <a16:creationId xmlns:a16="http://schemas.microsoft.com/office/drawing/2014/main" id="{55C7C5BF-E8F6-447C-8218-D9FC9F15153A}"/>
            </a:ext>
          </a:extLst>
        </xdr:cNvPr>
        <xdr:cNvSpPr txBox="1"/>
      </xdr:nvSpPr>
      <xdr:spPr>
        <a:xfrm>
          <a:off x="15563850" y="221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42630</xdr:rowOff>
    </xdr:from>
    <xdr:to>
      <xdr:col>77</xdr:col>
      <xdr:colOff>95250</xdr:colOff>
      <xdr:row>14</xdr:row>
      <xdr:rowOff>144230</xdr:rowOff>
    </xdr:to>
    <xdr:sp macro="" textlink="">
      <xdr:nvSpPr>
        <xdr:cNvPr id="457" name="楕円 456">
          <a:extLst>
            <a:ext uri="{FF2B5EF4-FFF2-40B4-BE49-F238E27FC236}">
              <a16:creationId xmlns:a16="http://schemas.microsoft.com/office/drawing/2014/main" id="{A23E5F88-8C28-4DEB-B06D-D7D5550073F7}"/>
            </a:ext>
          </a:extLst>
        </xdr:cNvPr>
        <xdr:cNvSpPr/>
      </xdr:nvSpPr>
      <xdr:spPr>
        <a:xfrm>
          <a:off x="14668500" y="23127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154407</xdr:rowOff>
    </xdr:from>
    <xdr:ext cx="736600" cy="259045"/>
    <xdr:sp macro="" textlink="">
      <xdr:nvSpPr>
        <xdr:cNvPr id="458" name="テキスト ボックス 457">
          <a:extLst>
            <a:ext uri="{FF2B5EF4-FFF2-40B4-BE49-F238E27FC236}">
              <a16:creationId xmlns:a16="http://schemas.microsoft.com/office/drawing/2014/main" id="{F0D6DDDF-5257-4878-ADF0-162AB258B3C7}"/>
            </a:ext>
          </a:extLst>
        </xdr:cNvPr>
        <xdr:cNvSpPr txBox="1"/>
      </xdr:nvSpPr>
      <xdr:spPr>
        <a:xfrm>
          <a:off x="14373225" y="209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48937</xdr:rowOff>
    </xdr:from>
    <xdr:to>
      <xdr:col>73</xdr:col>
      <xdr:colOff>44450</xdr:colOff>
      <xdr:row>15</xdr:row>
      <xdr:rowOff>150537</xdr:rowOff>
    </xdr:to>
    <xdr:sp macro="" textlink="">
      <xdr:nvSpPr>
        <xdr:cNvPr id="459" name="楕円 458">
          <a:extLst>
            <a:ext uri="{FF2B5EF4-FFF2-40B4-BE49-F238E27FC236}">
              <a16:creationId xmlns:a16="http://schemas.microsoft.com/office/drawing/2014/main" id="{5F673097-5FFE-4B10-8362-E945B69CE389}"/>
            </a:ext>
          </a:extLst>
        </xdr:cNvPr>
        <xdr:cNvSpPr/>
      </xdr:nvSpPr>
      <xdr:spPr>
        <a:xfrm>
          <a:off x="13868400" y="247463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160714</xdr:rowOff>
    </xdr:from>
    <xdr:ext cx="762000" cy="259045"/>
    <xdr:sp macro="" textlink="">
      <xdr:nvSpPr>
        <xdr:cNvPr id="460" name="テキスト ボックス 459">
          <a:extLst>
            <a:ext uri="{FF2B5EF4-FFF2-40B4-BE49-F238E27FC236}">
              <a16:creationId xmlns:a16="http://schemas.microsoft.com/office/drawing/2014/main" id="{025D6D85-9B81-44C9-809A-22D67413F55D}"/>
            </a:ext>
          </a:extLst>
        </xdr:cNvPr>
        <xdr:cNvSpPr txBox="1"/>
      </xdr:nvSpPr>
      <xdr:spPr>
        <a:xfrm>
          <a:off x="13554075" y="226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27093</xdr:rowOff>
    </xdr:from>
    <xdr:to>
      <xdr:col>68</xdr:col>
      <xdr:colOff>203200</xdr:colOff>
      <xdr:row>16</xdr:row>
      <xdr:rowOff>128693</xdr:rowOff>
    </xdr:to>
    <xdr:sp macro="" textlink="">
      <xdr:nvSpPr>
        <xdr:cNvPr id="461" name="楕円 460">
          <a:extLst>
            <a:ext uri="{FF2B5EF4-FFF2-40B4-BE49-F238E27FC236}">
              <a16:creationId xmlns:a16="http://schemas.microsoft.com/office/drawing/2014/main" id="{840F3F58-7C44-4C65-89FC-AC1BB8CEFC68}"/>
            </a:ext>
          </a:extLst>
        </xdr:cNvPr>
        <xdr:cNvSpPr/>
      </xdr:nvSpPr>
      <xdr:spPr>
        <a:xfrm>
          <a:off x="13058775" y="26210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138870</xdr:rowOff>
    </xdr:from>
    <xdr:ext cx="762000" cy="259045"/>
    <xdr:sp macro="" textlink="">
      <xdr:nvSpPr>
        <xdr:cNvPr id="462" name="テキスト ボックス 461">
          <a:extLst>
            <a:ext uri="{FF2B5EF4-FFF2-40B4-BE49-F238E27FC236}">
              <a16:creationId xmlns:a16="http://schemas.microsoft.com/office/drawing/2014/main" id="{7F5866D5-75F7-4C4B-A862-5F8C17433A7F}"/>
            </a:ext>
          </a:extLst>
        </xdr:cNvPr>
        <xdr:cNvSpPr txBox="1"/>
      </xdr:nvSpPr>
      <xdr:spPr>
        <a:xfrm>
          <a:off x="12763500" y="240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550</xdr:rowOff>
    </xdr:from>
    <xdr:to>
      <xdr:col>64</xdr:col>
      <xdr:colOff>152400</xdr:colOff>
      <xdr:row>16</xdr:row>
      <xdr:rowOff>102150</xdr:rowOff>
    </xdr:to>
    <xdr:sp macro="" textlink="">
      <xdr:nvSpPr>
        <xdr:cNvPr id="463" name="楕円 462">
          <a:extLst>
            <a:ext uri="{FF2B5EF4-FFF2-40B4-BE49-F238E27FC236}">
              <a16:creationId xmlns:a16="http://schemas.microsoft.com/office/drawing/2014/main" id="{887754C9-0466-4A74-9159-2187AFAA8558}"/>
            </a:ext>
          </a:extLst>
        </xdr:cNvPr>
        <xdr:cNvSpPr/>
      </xdr:nvSpPr>
      <xdr:spPr>
        <a:xfrm>
          <a:off x="12239625" y="2591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112327</xdr:rowOff>
    </xdr:from>
    <xdr:ext cx="762000" cy="259045"/>
    <xdr:sp macro="" textlink="">
      <xdr:nvSpPr>
        <xdr:cNvPr id="464" name="テキスト ボックス 463">
          <a:extLst>
            <a:ext uri="{FF2B5EF4-FFF2-40B4-BE49-F238E27FC236}">
              <a16:creationId xmlns:a16="http://schemas.microsoft.com/office/drawing/2014/main" id="{9B0CEEC9-4730-437D-A45F-BEDD33B4B0E7}"/>
            </a:ext>
          </a:extLst>
        </xdr:cNvPr>
        <xdr:cNvSpPr txBox="1"/>
      </xdr:nvSpPr>
      <xdr:spPr>
        <a:xfrm>
          <a:off x="11953875" y="23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人件費に係る経常収支比率がグループ内平均を下回っているのは、平均給与月額はグループ内平均を上回るものの、職員定数適正化により人口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万人あたり臨時的任用職員を除く職員数がグループ内で２位と少ないこと、退職者数の減により、人件費に対する退職金の割合が平均を下回っていることが要因である。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今後においても、職員定数適正化及び社会情勢の変化に応じた給与水準の見直しを行う。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161290</xdr:rowOff>
    </xdr:from>
    <xdr:to>
      <xdr:col>24</xdr:col>
      <xdr:colOff>25400</xdr:colOff>
      <xdr:row>41</xdr:row>
      <xdr:rowOff>92710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61620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76217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161290</xdr:rowOff>
    </xdr:from>
    <xdr:to>
      <xdr:col>24</xdr:col>
      <xdr:colOff>114300</xdr:colOff>
      <xdr:row>35</xdr:row>
      <xdr:rowOff>161290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36</xdr:row>
      <xdr:rowOff>35560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58420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40</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584200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35560</xdr:rowOff>
    </xdr:from>
    <xdr:to>
      <xdr:col>15</xdr:col>
      <xdr:colOff>98425</xdr:colOff>
      <xdr:row>40</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2209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1320800" y="6916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87630</xdr:rowOff>
    </xdr:from>
    <xdr:to>
      <xdr:col>11</xdr:col>
      <xdr:colOff>60325</xdr:colOff>
      <xdr:row>40</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72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153687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49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64787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06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156210</xdr:rowOff>
    </xdr:from>
    <xdr:to>
      <xdr:col>15</xdr:col>
      <xdr:colOff>149225</xdr:colOff>
      <xdr:row>40</xdr:row>
      <xdr:rowOff>86360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71137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比率がグループ内</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で最も低い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のは、光熱水費・内部事務費の節減や事務事業の見直し等により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、需用費や委託料等の経費が他団体と比較して低くなっていることが要因である。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今後も効率的な事務執行を行い、経費節減に努める。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22</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7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413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14</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156227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扶助費に係る経常収支比率は、グループ内平均と同水準になっている。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引き続き、生活保護費や精神障害者自立支援医療費負担等、各般の制度の適正な運用に努める。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138430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3395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9591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098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104140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104140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968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その他（維持補修費、繰出金、貸付金）に係る経常収支比率がグループ内平均を上回っているのは、平成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年度から繰出金へ変更した国民健康保険関係事業費が他団体と比べて多いことが要因である。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今後も効果検証や国・県・市町村間の役割分担の明確化等により見直しを図る。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xdr:rowOff>
    </xdr:from>
    <xdr:to>
      <xdr:col>82</xdr:col>
      <xdr:colOff>107950</xdr:colOff>
      <xdr:row>60</xdr:row>
      <xdr:rowOff>149860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102997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104157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4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149860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4782800" y="10299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41910</xdr:rowOff>
    </xdr:from>
    <xdr:to>
      <xdr:col>78</xdr:col>
      <xdr:colOff>120650</xdr:colOff>
      <xdr:row>59</xdr:row>
      <xdr:rowOff>143510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153687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104140</xdr:rowOff>
    </xdr:from>
    <xdr:to>
      <xdr:col>73</xdr:col>
      <xdr:colOff>180975</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87630</xdr:rowOff>
    </xdr:from>
    <xdr:to>
      <xdr:col>74</xdr:col>
      <xdr:colOff>31750</xdr:colOff>
      <xdr:row>60</xdr:row>
      <xdr:rowOff>17780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27957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149860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004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99060</xdr:rowOff>
    </xdr:from>
    <xdr:to>
      <xdr:col>82</xdr:col>
      <xdr:colOff>158750</xdr:colOff>
      <xdr:row>61</xdr:row>
      <xdr:rowOff>29210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7637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133350</xdr:rowOff>
    </xdr:from>
    <xdr:to>
      <xdr:col>78</xdr:col>
      <xdr:colOff>120650</xdr:colOff>
      <xdr:row>60</xdr:row>
      <xdr:rowOff>63500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48277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53340</xdr:rowOff>
    </xdr:from>
    <xdr:to>
      <xdr:col>69</xdr:col>
      <xdr:colOff>142875</xdr:colOff>
      <xdr:row>60</xdr:row>
      <xdr:rowOff>154940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139717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99060</xdr:rowOff>
    </xdr:from>
    <xdr:to>
      <xdr:col>65</xdr:col>
      <xdr:colOff>53975</xdr:colOff>
      <xdr:row>61</xdr:row>
      <xdr:rowOff>29210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13987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補助費等に係る経常収支比率がグループ内平均を上回っているのは、県立医科大学や県立病院への交付金・補助金が要因として考えられる。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県単独の補助金等について、今後も効果検証や行政と民間、国・県・市町村間の役割分担の明確化等により見直しを図る。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8" name="補助費等グラフ枠">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152400</xdr:rowOff>
    </xdr:from>
    <xdr:to>
      <xdr:col>82</xdr:col>
      <xdr:colOff>107950</xdr:colOff>
      <xdr:row>40</xdr:row>
      <xdr:rowOff>88900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flipV="1">
          <a:off x="16510000" y="56388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0" name="補助費等最小値テキスト">
          <a:extLst>
            <a:ext uri="{FF2B5EF4-FFF2-40B4-BE49-F238E27FC236}">
              <a16:creationId xmlns:a16="http://schemas.microsoft.com/office/drawing/2014/main" id="{00000000-0008-0000-0400-000022010000}"/>
            </a:ext>
          </a:extLst>
        </xdr:cNvPr>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67327</xdr:rowOff>
    </xdr:from>
    <xdr:ext cx="762000" cy="259045"/>
    <xdr:sp macro="" textlink="">
      <xdr:nvSpPr>
        <xdr:cNvPr id="292" name="補助費等最大値テキスト">
          <a:extLst>
            <a:ext uri="{FF2B5EF4-FFF2-40B4-BE49-F238E27FC236}">
              <a16:creationId xmlns:a16="http://schemas.microsoft.com/office/drawing/2014/main" id="{00000000-0008-0000-0400-000024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152400</xdr:rowOff>
    </xdr:from>
    <xdr:to>
      <xdr:col>82</xdr:col>
      <xdr:colOff>196850</xdr:colOff>
      <xdr:row>32</xdr:row>
      <xdr:rowOff>152400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39</xdr:row>
      <xdr:rowOff>19050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5671800" y="6527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295" name="補助費等平均値テキスト">
          <a:extLst>
            <a:ext uri="{FF2B5EF4-FFF2-40B4-BE49-F238E27FC236}">
              <a16:creationId xmlns:a16="http://schemas.microsoft.com/office/drawing/2014/main" id="{00000000-0008-0000-0400-000027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31750</xdr:rowOff>
    </xdr:from>
    <xdr:to>
      <xdr:col>82</xdr:col>
      <xdr:colOff>158750</xdr:colOff>
      <xdr:row>37</xdr:row>
      <xdr:rowOff>133350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64592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39</xdr:row>
      <xdr:rowOff>19050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4782800" y="6527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63500</xdr:rowOff>
    </xdr:from>
    <xdr:to>
      <xdr:col>78</xdr:col>
      <xdr:colOff>120650</xdr:colOff>
      <xdr:row>36</xdr:row>
      <xdr:rowOff>165100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5621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3827</xdr:rowOff>
    </xdr:from>
    <xdr:ext cx="7366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5290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76200</xdr:rowOff>
    </xdr:from>
    <xdr:to>
      <xdr:col>73</xdr:col>
      <xdr:colOff>180975</xdr:colOff>
      <xdr:row>39</xdr:row>
      <xdr:rowOff>19050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3893800" y="659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133350</xdr:rowOff>
    </xdr:from>
    <xdr:to>
      <xdr:col>69</xdr:col>
      <xdr:colOff>92075</xdr:colOff>
      <xdr:row>38</xdr:row>
      <xdr:rowOff>76200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004800" y="6477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63500</xdr:rowOff>
    </xdr:from>
    <xdr:to>
      <xdr:col>65</xdr:col>
      <xdr:colOff>53975</xdr:colOff>
      <xdr:row>36</xdr:row>
      <xdr:rowOff>165100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3827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139700</xdr:rowOff>
    </xdr:from>
    <xdr:to>
      <xdr:col>82</xdr:col>
      <xdr:colOff>158750</xdr:colOff>
      <xdr:row>39</xdr:row>
      <xdr:rowOff>69850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6459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111777</xdr:rowOff>
    </xdr:from>
    <xdr:ext cx="762000" cy="259045"/>
    <xdr:sp macro="" textlink="">
      <xdr:nvSpPr>
        <xdr:cNvPr id="314" name="補助費等該当値テキスト">
          <a:extLst>
            <a:ext uri="{FF2B5EF4-FFF2-40B4-BE49-F238E27FC236}">
              <a16:creationId xmlns:a16="http://schemas.microsoft.com/office/drawing/2014/main" id="{00000000-0008-0000-0400-00003A010000}"/>
            </a:ext>
          </a:extLst>
        </xdr:cNvPr>
        <xdr:cNvSpPr txBox="1"/>
      </xdr:nvSpPr>
      <xdr:spPr>
        <a:xfrm>
          <a:off x="16598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139700</xdr:rowOff>
    </xdr:from>
    <xdr:to>
      <xdr:col>74</xdr:col>
      <xdr:colOff>31750</xdr:colOff>
      <xdr:row>39</xdr:row>
      <xdr:rowOff>69850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4732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54627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25400</xdr:rowOff>
    </xdr:from>
    <xdr:to>
      <xdr:col>69</xdr:col>
      <xdr:colOff>142875</xdr:colOff>
      <xdr:row>38</xdr:row>
      <xdr:rowOff>127000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3843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82550</xdr:rowOff>
    </xdr:from>
    <xdr:to>
      <xdr:col>65</xdr:col>
      <xdr:colOff>53975</xdr:colOff>
      <xdr:row>38</xdr:row>
      <xdr:rowOff>12700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29540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後年度の公債費負担を軽減するため、通常債発行額の抑制に努めるとともに、通常債を発行する際には財源的に有利なものを活用してきた結果、公債費に係る経常収支比率はグループ内で最も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今後も引き続き、公共事業の選択と集中の徹底等により通常債の発行を抑制するとともに、財源的に有利な通常債の発行に努める。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159657</xdr:rowOff>
    </xdr:from>
    <xdr:to>
      <xdr:col>24</xdr:col>
      <xdr:colOff>25400</xdr:colOff>
      <xdr:row>81</xdr:row>
      <xdr:rowOff>37193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flipV="1">
          <a:off x="4826000" y="12504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51" name="公債費最小値テキスト">
          <a:extLst>
            <a:ext uri="{FF2B5EF4-FFF2-40B4-BE49-F238E27FC236}">
              <a16:creationId xmlns:a16="http://schemas.microsoft.com/office/drawing/2014/main" id="{00000000-0008-0000-0400-00005F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74584</xdr:rowOff>
    </xdr:from>
    <xdr:ext cx="762000" cy="259045"/>
    <xdr:sp macro="" textlink="">
      <xdr:nvSpPr>
        <xdr:cNvPr id="353" name="公債費最大値テキスト">
          <a:extLst>
            <a:ext uri="{FF2B5EF4-FFF2-40B4-BE49-F238E27FC236}">
              <a16:creationId xmlns:a16="http://schemas.microsoft.com/office/drawing/2014/main" id="{00000000-0008-0000-0400-000061010000}"/>
            </a:ext>
          </a:extLst>
        </xdr:cNvPr>
        <xdr:cNvSpPr txBox="1"/>
      </xdr:nvSpPr>
      <xdr:spPr>
        <a:xfrm>
          <a:off x="4914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159657</xdr:rowOff>
    </xdr:from>
    <xdr:to>
      <xdr:col>24</xdr:col>
      <xdr:colOff>114300</xdr:colOff>
      <xdr:row>72</xdr:row>
      <xdr:rowOff>159657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29028</xdr:rowOff>
    </xdr:from>
    <xdr:to>
      <xdr:col>24</xdr:col>
      <xdr:colOff>25400</xdr:colOff>
      <xdr:row>72</xdr:row>
      <xdr:rowOff>159657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3987800" y="123734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56" name="公債費平均値テキスト">
          <a:extLst>
            <a:ext uri="{FF2B5EF4-FFF2-40B4-BE49-F238E27FC236}">
              <a16:creationId xmlns:a16="http://schemas.microsoft.com/office/drawing/2014/main" id="{00000000-0008-0000-0400-000064010000}"/>
            </a:ext>
          </a:extLst>
        </xdr:cNvPr>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57" name="フローチャート: 判断 356">
          <a:extLst>
            <a:ext uri="{FF2B5EF4-FFF2-40B4-BE49-F238E27FC236}">
              <a16:creationId xmlns:a16="http://schemas.microsoft.com/office/drawing/2014/main" id="{00000000-0008-0000-0400-000065010000}"/>
            </a:ext>
          </a:extLst>
        </xdr:cNvPr>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29028</xdr:rowOff>
    </xdr:from>
    <xdr:to>
      <xdr:col>19</xdr:col>
      <xdr:colOff>187325</xdr:colOff>
      <xdr:row>73</xdr:row>
      <xdr:rowOff>53522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098800" y="123734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76200</xdr:rowOff>
    </xdr:from>
    <xdr:to>
      <xdr:col>20</xdr:col>
      <xdr:colOff>38100</xdr:colOff>
      <xdr:row>77</xdr:row>
      <xdr:rowOff>6350</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53522</xdr:rowOff>
    </xdr:from>
    <xdr:to>
      <xdr:col>15</xdr:col>
      <xdr:colOff>98425</xdr:colOff>
      <xdr:row>74</xdr:row>
      <xdr:rowOff>78015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209800" y="125693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78015</xdr:rowOff>
    </xdr:from>
    <xdr:to>
      <xdr:col>11</xdr:col>
      <xdr:colOff>9525</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1320800" y="12765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59871</xdr:rowOff>
    </xdr:from>
    <xdr:to>
      <xdr:col>11</xdr:col>
      <xdr:colOff>60325</xdr:colOff>
      <xdr:row>78</xdr:row>
      <xdr:rowOff>161471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159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146248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828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108857</xdr:rowOff>
    </xdr:from>
    <xdr:to>
      <xdr:col>6</xdr:col>
      <xdr:colOff>171450</xdr:colOff>
      <xdr:row>79</xdr:row>
      <xdr:rowOff>39007</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1270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23784</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939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108857</xdr:rowOff>
    </xdr:from>
    <xdr:to>
      <xdr:col>24</xdr:col>
      <xdr:colOff>76200</xdr:colOff>
      <xdr:row>73</xdr:row>
      <xdr:rowOff>39007</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47752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17434</xdr:rowOff>
    </xdr:from>
    <xdr:ext cx="762000" cy="259045"/>
    <xdr:sp macro="" textlink="">
      <xdr:nvSpPr>
        <xdr:cNvPr id="375" name="公債費該当値テキスト">
          <a:extLst>
            <a:ext uri="{FF2B5EF4-FFF2-40B4-BE49-F238E27FC236}">
              <a16:creationId xmlns:a16="http://schemas.microsoft.com/office/drawing/2014/main" id="{00000000-0008-0000-0400-000077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71</xdr:row>
      <xdr:rowOff>149678</xdr:rowOff>
    </xdr:from>
    <xdr:to>
      <xdr:col>20</xdr:col>
      <xdr:colOff>38100</xdr:colOff>
      <xdr:row>72</xdr:row>
      <xdr:rowOff>79828</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3937000" y="123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90005</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09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2722</xdr:rowOff>
    </xdr:from>
    <xdr:to>
      <xdr:col>15</xdr:col>
      <xdr:colOff>149225</xdr:colOff>
      <xdr:row>73</xdr:row>
      <xdr:rowOff>104322</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048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114499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27215</xdr:rowOff>
    </xdr:from>
    <xdr:to>
      <xdr:col>11</xdr:col>
      <xdr:colOff>60325</xdr:colOff>
      <xdr:row>74</xdr:row>
      <xdr:rowOff>128815</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2159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138992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公債費以外に係る経常収支比率がグループ内平均を上回っているのは、補助費等が他団体と比べて高いことによる。今後も、職員定数の適正化や補助金の見直し等を行い、経常的な経費の抑制に努める。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31750</xdr:rowOff>
    </xdr:from>
    <xdr:to>
      <xdr:col>82</xdr:col>
      <xdr:colOff>107950</xdr:colOff>
      <xdr:row>81</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flipV="1">
          <a:off x="16510000" y="125476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10" name="公債費以外最小値テキスト">
          <a:extLst>
            <a:ext uri="{FF2B5EF4-FFF2-40B4-BE49-F238E27FC236}">
              <a16:creationId xmlns:a16="http://schemas.microsoft.com/office/drawing/2014/main" id="{00000000-0008-0000-0400-00009A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118127</xdr:rowOff>
    </xdr:from>
    <xdr:ext cx="762000" cy="259045"/>
    <xdr:sp macro="" textlink="">
      <xdr:nvSpPr>
        <xdr:cNvPr id="412" name="公債費以外最大値テキスト">
          <a:extLst>
            <a:ext uri="{FF2B5EF4-FFF2-40B4-BE49-F238E27FC236}">
              <a16:creationId xmlns:a16="http://schemas.microsoft.com/office/drawing/2014/main" id="{00000000-0008-0000-0400-00009C010000}"/>
            </a:ext>
          </a:extLst>
        </xdr:cNvPr>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31750</xdr:rowOff>
    </xdr:from>
    <xdr:to>
      <xdr:col>82</xdr:col>
      <xdr:colOff>196850</xdr:colOff>
      <xdr:row>73</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69850</xdr:rowOff>
    </xdr:from>
    <xdr:to>
      <xdr:col>82</xdr:col>
      <xdr:colOff>107950</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5671800" y="12757150"/>
          <a:ext cx="838200" cy="74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92727</xdr:rowOff>
    </xdr:from>
    <xdr:ext cx="762000" cy="259045"/>
    <xdr:sp macro="" textlink="">
      <xdr:nvSpPr>
        <xdr:cNvPr id="415" name="公債費以外平均値テキスト">
          <a:extLst>
            <a:ext uri="{FF2B5EF4-FFF2-40B4-BE49-F238E27FC236}">
              <a16:creationId xmlns:a16="http://schemas.microsoft.com/office/drawing/2014/main" id="{00000000-0008-0000-0400-00009F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16" name="フローチャート: 判断 415">
          <a:extLst>
            <a:ext uri="{FF2B5EF4-FFF2-40B4-BE49-F238E27FC236}">
              <a16:creationId xmlns:a16="http://schemas.microsoft.com/office/drawing/2014/main" id="{00000000-0008-0000-0400-0000A0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69850</xdr:rowOff>
    </xdr:from>
    <xdr:to>
      <xdr:col>78</xdr:col>
      <xdr:colOff>69850</xdr:colOff>
      <xdr:row>81</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4782800" y="12757150"/>
          <a:ext cx="889000" cy="12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76200</xdr:rowOff>
    </xdr:from>
    <xdr:to>
      <xdr:col>78</xdr:col>
      <xdr:colOff>120650</xdr:colOff>
      <xdr:row>74</xdr:row>
      <xdr:rowOff>6350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5621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16527</xdr:rowOff>
    </xdr:from>
    <xdr:ext cx="7366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5290800" y="1236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107950</xdr:rowOff>
    </xdr:from>
    <xdr:to>
      <xdr:col>73</xdr:col>
      <xdr:colOff>180975</xdr:colOff>
      <xdr:row>81</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3893800" y="13995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57150</xdr:rowOff>
    </xdr:from>
    <xdr:to>
      <xdr:col>74</xdr:col>
      <xdr:colOff>31750</xdr:colOff>
      <xdr:row>78</xdr:row>
      <xdr:rowOff>158750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4732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168927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4401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81</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004800" y="1376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133350</xdr:rowOff>
    </xdr:from>
    <xdr:to>
      <xdr:col>69</xdr:col>
      <xdr:colOff>142875</xdr:colOff>
      <xdr:row>79</xdr:row>
      <xdr:rowOff>63500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38430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73677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512800" y="132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152400</xdr:rowOff>
    </xdr:from>
    <xdr:to>
      <xdr:col>65</xdr:col>
      <xdr:colOff>53975</xdr:colOff>
      <xdr:row>78</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2954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92727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2623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34" name="公債費以外該当値テキスト">
          <a:extLst>
            <a:ext uri="{FF2B5EF4-FFF2-40B4-BE49-F238E27FC236}">
              <a16:creationId xmlns:a16="http://schemas.microsoft.com/office/drawing/2014/main" id="{00000000-0008-0000-0400-0000B2010000}"/>
            </a:ext>
          </a:extLst>
        </xdr:cNvPr>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19050</xdr:rowOff>
    </xdr:from>
    <xdr:to>
      <xdr:col>78</xdr:col>
      <xdr:colOff>120650</xdr:colOff>
      <xdr:row>74</xdr:row>
      <xdr:rowOff>120650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5621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105427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79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76200</xdr:rowOff>
    </xdr:from>
    <xdr:to>
      <xdr:col>74</xdr:col>
      <xdr:colOff>31750</xdr:colOff>
      <xdr:row>82</xdr:row>
      <xdr:rowOff>6350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4732000" y="1396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162577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405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57150</xdr:rowOff>
    </xdr:from>
    <xdr:to>
      <xdr:col>69</xdr:col>
      <xdr:colOff>142875</xdr:colOff>
      <xdr:row>81</xdr:row>
      <xdr:rowOff>158750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3843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143527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145789</xdr:rowOff>
    </xdr:from>
    <xdr:to>
      <xdr:col>29</xdr:col>
      <xdr:colOff>127000</xdr:colOff>
      <xdr:row>19</xdr:row>
      <xdr:rowOff>86189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9364"/>
          <a:ext cx="0" cy="1312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58266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86189</xdr:rowOff>
    </xdr:from>
    <xdr:to>
      <xdr:col>30</xdr:col>
      <xdr:colOff>25400</xdr:colOff>
      <xdr:row>19</xdr:row>
      <xdr:rowOff>86189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1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60716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145789</xdr:rowOff>
    </xdr:from>
    <xdr:to>
      <xdr:col>30</xdr:col>
      <xdr:colOff>25400</xdr:colOff>
      <xdr:row>11</xdr:row>
      <xdr:rowOff>145789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9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5298</xdr:rowOff>
    </xdr:from>
    <xdr:to>
      <xdr:col>29</xdr:col>
      <xdr:colOff>127000</xdr:colOff>
      <xdr:row>19</xdr:row>
      <xdr:rowOff>46870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0473"/>
          <a:ext cx="647700" cy="4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52665</xdr:rowOff>
    </xdr:from>
    <xdr:to>
      <xdr:col>29</xdr:col>
      <xdr:colOff>177800</xdr:colOff>
      <xdr:row>17</xdr:row>
      <xdr:rowOff>154265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49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28647</xdr:rowOff>
    </xdr:from>
    <xdr:to>
      <xdr:col>26</xdr:col>
      <xdr:colOff>50800</xdr:colOff>
      <xdr:row>19</xdr:row>
      <xdr:rowOff>46870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333822"/>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125425</xdr:rowOff>
    </xdr:from>
    <xdr:to>
      <xdr:col>26</xdr:col>
      <xdr:colOff>101600</xdr:colOff>
      <xdr:row>18</xdr:row>
      <xdr:rowOff>55575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65752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28647</xdr:rowOff>
    </xdr:from>
    <xdr:to>
      <xdr:col>22</xdr:col>
      <xdr:colOff>114300</xdr:colOff>
      <xdr:row>19</xdr:row>
      <xdr:rowOff>51736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33822"/>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72390</xdr:rowOff>
    </xdr:from>
    <xdr:to>
      <xdr:col>22</xdr:col>
      <xdr:colOff>165100</xdr:colOff>
      <xdr:row>18</xdr:row>
      <xdr:rowOff>2540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46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12717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51736</xdr:rowOff>
    </xdr:from>
    <xdr:to>
      <xdr:col>18</xdr:col>
      <xdr:colOff>177800</xdr:colOff>
      <xdr:row>19</xdr:row>
      <xdr:rowOff>60031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6911"/>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52992</xdr:rowOff>
    </xdr:from>
    <xdr:to>
      <xdr:col>19</xdr:col>
      <xdr:colOff>38100</xdr:colOff>
      <xdr:row>17</xdr:row>
      <xdr:rowOff>154592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61156</xdr:rowOff>
    </xdr:from>
    <xdr:to>
      <xdr:col>15</xdr:col>
      <xdr:colOff>101600</xdr:colOff>
      <xdr:row>17</xdr:row>
      <xdr:rowOff>162756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125948</xdr:rowOff>
    </xdr:from>
    <xdr:to>
      <xdr:col>29</xdr:col>
      <xdr:colOff>177800</xdr:colOff>
      <xdr:row>19</xdr:row>
      <xdr:rowOff>56098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59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34525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167520</xdr:rowOff>
    </xdr:from>
    <xdr:to>
      <xdr:col>26</xdr:col>
      <xdr:colOff>101600</xdr:colOff>
      <xdr:row>19</xdr:row>
      <xdr:rowOff>97670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01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82447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8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149297</xdr:rowOff>
    </xdr:from>
    <xdr:to>
      <xdr:col>22</xdr:col>
      <xdr:colOff>165100</xdr:colOff>
      <xdr:row>19</xdr:row>
      <xdr:rowOff>79447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83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64224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936</xdr:rowOff>
    </xdr:from>
    <xdr:to>
      <xdr:col>19</xdr:col>
      <xdr:colOff>38100</xdr:colOff>
      <xdr:row>19</xdr:row>
      <xdr:rowOff>102536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6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87313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9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9231</xdr:rowOff>
    </xdr:from>
    <xdr:to>
      <xdr:col>15</xdr:col>
      <xdr:colOff>101600</xdr:colOff>
      <xdr:row>19</xdr:row>
      <xdr:rowOff>110831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95608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61392</xdr:rowOff>
    </xdr:from>
    <xdr:to>
      <xdr:col>29</xdr:col>
      <xdr:colOff>127000</xdr:colOff>
      <xdr:row>36</xdr:row>
      <xdr:rowOff>25913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5942"/>
          <a:ext cx="0" cy="993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35</xdr:row>
      <xdr:rowOff>340890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695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36</xdr:row>
      <xdr:rowOff>25913</xdr:rowOff>
    </xdr:from>
    <xdr:to>
      <xdr:col>30</xdr:col>
      <xdr:colOff>25400</xdr:colOff>
      <xdr:row>36</xdr:row>
      <xdr:rowOff>25913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979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319219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2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61392</xdr:rowOff>
    </xdr:from>
    <xdr:to>
      <xdr:col>30</xdr:col>
      <xdr:colOff>25400</xdr:colOff>
      <xdr:row>33</xdr:row>
      <xdr:rowOff>61392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59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312989</xdr:rowOff>
    </xdr:from>
    <xdr:to>
      <xdr:col>29</xdr:col>
      <xdr:colOff>127000</xdr:colOff>
      <xdr:row>36</xdr:row>
      <xdr:rowOff>25913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23339"/>
          <a:ext cx="647700" cy="5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257822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182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69845</xdr:rowOff>
    </xdr:from>
    <xdr:to>
      <xdr:col>29</xdr:col>
      <xdr:colOff>177800</xdr:colOff>
      <xdr:row>34</xdr:row>
      <xdr:rowOff>171445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337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312989</xdr:rowOff>
    </xdr:from>
    <xdr:to>
      <xdr:col>26</xdr:col>
      <xdr:colOff>50800</xdr:colOff>
      <xdr:row>36</xdr:row>
      <xdr:rowOff>151917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23339"/>
          <a:ext cx="698500" cy="181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151638</xdr:rowOff>
    </xdr:from>
    <xdr:to>
      <xdr:col>26</xdr:col>
      <xdr:colOff>101600</xdr:colOff>
      <xdr:row>34</xdr:row>
      <xdr:rowOff>253238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419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263415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18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151917</xdr:rowOff>
    </xdr:from>
    <xdr:to>
      <xdr:col>22</xdr:col>
      <xdr:colOff>114300</xdr:colOff>
      <xdr:row>37</xdr:row>
      <xdr:rowOff>56408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05167"/>
          <a:ext cx="698500" cy="75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242941</xdr:rowOff>
    </xdr:from>
    <xdr:to>
      <xdr:col>22</xdr:col>
      <xdr:colOff>165100</xdr:colOff>
      <xdr:row>35</xdr:row>
      <xdr:rowOff>1641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10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11818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2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44979</xdr:rowOff>
    </xdr:from>
    <xdr:to>
      <xdr:col>18</xdr:col>
      <xdr:colOff>177800</xdr:colOff>
      <xdr:row>37</xdr:row>
      <xdr:rowOff>56408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69679"/>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275036</xdr:rowOff>
    </xdr:from>
    <xdr:to>
      <xdr:col>19</xdr:col>
      <xdr:colOff>38100</xdr:colOff>
      <xdr:row>35</xdr:row>
      <xdr:rowOff>33736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43913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242529</xdr:rowOff>
    </xdr:from>
    <xdr:to>
      <xdr:col>15</xdr:col>
      <xdr:colOff>101600</xdr:colOff>
      <xdr:row>35</xdr:row>
      <xdr:rowOff>1229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2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318013</xdr:rowOff>
    </xdr:from>
    <xdr:to>
      <xdr:col>29</xdr:col>
      <xdr:colOff>177800</xdr:colOff>
      <xdr:row>36</xdr:row>
      <xdr:rowOff>76713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226590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262189</xdr:rowOff>
    </xdr:from>
    <xdr:to>
      <xdr:col>26</xdr:col>
      <xdr:colOff>101600</xdr:colOff>
      <xdr:row>36</xdr:row>
      <xdr:rowOff>20889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5666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5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101117</xdr:rowOff>
    </xdr:from>
    <xdr:to>
      <xdr:col>22</xdr:col>
      <xdr:colOff>165100</xdr:colOff>
      <xdr:row>37</xdr:row>
      <xdr:rowOff>31267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54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16044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4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5608</xdr:rowOff>
    </xdr:from>
    <xdr:to>
      <xdr:col>19</xdr:col>
      <xdr:colOff>38100</xdr:colOff>
      <xdr:row>37</xdr:row>
      <xdr:rowOff>107208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30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91985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1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165629</xdr:rowOff>
    </xdr:from>
    <xdr:to>
      <xdr:col>15</xdr:col>
      <xdr:colOff>101600</xdr:colOff>
      <xdr:row>37</xdr:row>
      <xdr:rowOff>95779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80556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0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8.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90061</xdr:rowOff>
    </xdr:from>
    <xdr:to>
      <xdr:col>24</xdr:col>
      <xdr:colOff>62865</xdr:colOff>
      <xdr:row>38</xdr:row>
      <xdr:rowOff>139896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3561"/>
          <a:ext cx="1270" cy="14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143723</xdr:rowOff>
    </xdr:from>
    <xdr:ext cx="599010"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5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139896</xdr:rowOff>
    </xdr:from>
    <xdr:to>
      <xdr:col>24</xdr:col>
      <xdr:colOff>152400</xdr:colOff>
      <xdr:row>38</xdr:row>
      <xdr:rowOff>139896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36738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0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90061</xdr:rowOff>
    </xdr:from>
    <xdr:to>
      <xdr:col>24</xdr:col>
      <xdr:colOff>152400</xdr:colOff>
      <xdr:row>30</xdr:row>
      <xdr:rowOff>90061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91270</xdr:rowOff>
    </xdr:from>
    <xdr:to>
      <xdr:col>24</xdr:col>
      <xdr:colOff>63500</xdr:colOff>
      <xdr:row>38</xdr:row>
      <xdr:rowOff>118179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06370"/>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114749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15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91872</xdr:rowOff>
    </xdr:from>
    <xdr:to>
      <xdr:col>24</xdr:col>
      <xdr:colOff>114300</xdr:colOff>
      <xdr:row>37</xdr:row>
      <xdr:rowOff>22022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66418</xdr:rowOff>
    </xdr:from>
    <xdr:to>
      <xdr:col>19</xdr:col>
      <xdr:colOff>177800</xdr:colOff>
      <xdr:row>38</xdr:row>
      <xdr:rowOff>118179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81518"/>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165579</xdr:rowOff>
    </xdr:from>
    <xdr:to>
      <xdr:col>20</xdr:col>
      <xdr:colOff>38100</xdr:colOff>
      <xdr:row>37</xdr:row>
      <xdr:rowOff>95729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112256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1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66418</xdr:rowOff>
    </xdr:from>
    <xdr:to>
      <xdr:col>15</xdr:col>
      <xdr:colOff>50800</xdr:colOff>
      <xdr:row>38</xdr:row>
      <xdr:rowOff>104463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81518"/>
          <a:ext cx="8890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124006</xdr:rowOff>
    </xdr:from>
    <xdr:to>
      <xdr:col>15</xdr:col>
      <xdr:colOff>101600</xdr:colOff>
      <xdr:row>37</xdr:row>
      <xdr:rowOff>54156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6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70683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104463</xdr:rowOff>
    </xdr:from>
    <xdr:to>
      <xdr:col>10</xdr:col>
      <xdr:colOff>114300</xdr:colOff>
      <xdr:row>38</xdr:row>
      <xdr:rowOff>108807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956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104543</xdr:rowOff>
    </xdr:from>
    <xdr:to>
      <xdr:col>10</xdr:col>
      <xdr:colOff>165100</xdr:colOff>
      <xdr:row>37</xdr:row>
      <xdr:rowOff>34693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51220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5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124333</xdr:rowOff>
    </xdr:from>
    <xdr:to>
      <xdr:col>6</xdr:col>
      <xdr:colOff>38100</xdr:colOff>
      <xdr:row>37</xdr:row>
      <xdr:rowOff>54483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71010</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0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40470</xdr:rowOff>
    </xdr:from>
    <xdr:to>
      <xdr:col>24</xdr:col>
      <xdr:colOff>114300</xdr:colOff>
      <xdr:row>38</xdr:row>
      <xdr:rowOff>142070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126847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7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67379</xdr:rowOff>
    </xdr:from>
    <xdr:to>
      <xdr:col>20</xdr:col>
      <xdr:colOff>38100</xdr:colOff>
      <xdr:row>38</xdr:row>
      <xdr:rowOff>168979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38</xdr:row>
      <xdr:rowOff>160106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66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15618</xdr:rowOff>
    </xdr:from>
    <xdr:to>
      <xdr:col>15</xdr:col>
      <xdr:colOff>101600</xdr:colOff>
      <xdr:row>38</xdr:row>
      <xdr:rowOff>117218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108345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662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53663</xdr:rowOff>
    </xdr:from>
    <xdr:to>
      <xdr:col>10</xdr:col>
      <xdr:colOff>165100</xdr:colOff>
      <xdr:row>38</xdr:row>
      <xdr:rowOff>155263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6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146390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6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58007</xdr:rowOff>
    </xdr:from>
    <xdr:to>
      <xdr:col>6</xdr:col>
      <xdr:colOff>38100</xdr:colOff>
      <xdr:row>38</xdr:row>
      <xdr:rowOff>159607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150734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666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43231</xdr:rowOff>
    </xdr:from>
    <xdr:to>
      <xdr:col>24</xdr:col>
      <xdr:colOff>62865</xdr:colOff>
      <xdr:row>55</xdr:row>
      <xdr:rowOff>71851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7181"/>
          <a:ext cx="1270" cy="71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75678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5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71851</xdr:rowOff>
    </xdr:from>
    <xdr:to>
      <xdr:col>24</xdr:col>
      <xdr:colOff>152400</xdr:colOff>
      <xdr:row>55</xdr:row>
      <xdr:rowOff>71851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50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161358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43231</xdr:rowOff>
    </xdr:from>
    <xdr:to>
      <xdr:col>24</xdr:col>
      <xdr:colOff>152400</xdr:colOff>
      <xdr:row>51</xdr:row>
      <xdr:rowOff>43231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156480</xdr:rowOff>
    </xdr:from>
    <xdr:to>
      <xdr:col>24</xdr:col>
      <xdr:colOff>63500</xdr:colOff>
      <xdr:row>55</xdr:row>
      <xdr:rowOff>133117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243330"/>
          <a:ext cx="838200" cy="3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93809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00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15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133117</xdr:rowOff>
    </xdr:from>
    <xdr:to>
      <xdr:col>19</xdr:col>
      <xdr:colOff>177800</xdr:colOff>
      <xdr:row>57</xdr:row>
      <xdr:rowOff>110210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62867"/>
          <a:ext cx="889000" cy="3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21875</xdr:rowOff>
    </xdr:from>
    <xdr:to>
      <xdr:col>20</xdr:col>
      <xdr:colOff>38100</xdr:colOff>
      <xdr:row>55</xdr:row>
      <xdr:rowOff>123475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140002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110210</xdr:rowOff>
    </xdr:from>
    <xdr:to>
      <xdr:col>15</xdr:col>
      <xdr:colOff>50800</xdr:colOff>
      <xdr:row>58</xdr:row>
      <xdr:rowOff>894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2860"/>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80716</xdr:rowOff>
    </xdr:from>
    <xdr:to>
      <xdr:col>15</xdr:col>
      <xdr:colOff>101600</xdr:colOff>
      <xdr:row>57</xdr:row>
      <xdr:rowOff>10866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8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27393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894</xdr:rowOff>
    </xdr:from>
    <xdr:to>
      <xdr:col>10</xdr:col>
      <xdr:colOff>114300</xdr:colOff>
      <xdr:row>58</xdr:row>
      <xdr:rowOff>43871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44994"/>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23795</xdr:rowOff>
    </xdr:from>
    <xdr:to>
      <xdr:col>10</xdr:col>
      <xdr:colOff>165100</xdr:colOff>
      <xdr:row>57</xdr:row>
      <xdr:rowOff>125395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141922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32893</xdr:rowOff>
    </xdr:from>
    <xdr:to>
      <xdr:col>6</xdr:col>
      <xdr:colOff>38100</xdr:colOff>
      <xdr:row>57</xdr:row>
      <xdr:rowOff>134493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151020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105680</xdr:rowOff>
    </xdr:from>
    <xdr:to>
      <xdr:col>24</xdr:col>
      <xdr:colOff>114300</xdr:colOff>
      <xdr:row>54</xdr:row>
      <xdr:rowOff>35830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84107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82317</xdr:rowOff>
    </xdr:from>
    <xdr:to>
      <xdr:col>20</xdr:col>
      <xdr:colOff>38100</xdr:colOff>
      <xdr:row>56</xdr:row>
      <xdr:rowOff>12467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3594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59410</xdr:rowOff>
    </xdr:from>
    <xdr:to>
      <xdr:col>15</xdr:col>
      <xdr:colOff>101600</xdr:colOff>
      <xdr:row>57</xdr:row>
      <xdr:rowOff>161010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152137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2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121544</xdr:rowOff>
    </xdr:from>
    <xdr:to>
      <xdr:col>10</xdr:col>
      <xdr:colOff>165100</xdr:colOff>
      <xdr:row>58</xdr:row>
      <xdr:rowOff>51694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42821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164521</xdr:rowOff>
    </xdr:from>
    <xdr:to>
      <xdr:col>6</xdr:col>
      <xdr:colOff>38100</xdr:colOff>
      <xdr:row>58</xdr:row>
      <xdr:rowOff>94671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85798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164356</xdr:rowOff>
    </xdr:from>
    <xdr:to>
      <xdr:col>24</xdr:col>
      <xdr:colOff>62865</xdr:colOff>
      <xdr:row>78</xdr:row>
      <xdr:rowOff>109003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65856"/>
          <a:ext cx="1270" cy="131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112830</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48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109003</xdr:rowOff>
    </xdr:from>
    <xdr:to>
      <xdr:col>24</xdr:col>
      <xdr:colOff>152400</xdr:colOff>
      <xdr:row>78</xdr:row>
      <xdr:rowOff>109003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48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111033</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164356</xdr:rowOff>
    </xdr:from>
    <xdr:to>
      <xdr:col>24</xdr:col>
      <xdr:colOff>152400</xdr:colOff>
      <xdr:row>70</xdr:row>
      <xdr:rowOff>164356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158804</xdr:rowOff>
    </xdr:from>
    <xdr:to>
      <xdr:col>24</xdr:col>
      <xdr:colOff>63500</xdr:colOff>
      <xdr:row>78</xdr:row>
      <xdr:rowOff>35198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60454"/>
          <a:ext cx="838200" cy="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102960</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618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80083</xdr:rowOff>
    </xdr:from>
    <xdr:to>
      <xdr:col>24</xdr:col>
      <xdr:colOff>114300</xdr:colOff>
      <xdr:row>75</xdr:row>
      <xdr:rowOff>10233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6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35198</xdr:rowOff>
    </xdr:from>
    <xdr:to>
      <xdr:col>19</xdr:col>
      <xdr:colOff>177800</xdr:colOff>
      <xdr:row>78</xdr:row>
      <xdr:rowOff>64098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8298"/>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33383</xdr:rowOff>
    </xdr:from>
    <xdr:to>
      <xdr:col>20</xdr:col>
      <xdr:colOff>38100</xdr:colOff>
      <xdr:row>75</xdr:row>
      <xdr:rowOff>134983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151510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66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64098</xdr:rowOff>
    </xdr:from>
    <xdr:to>
      <xdr:col>15</xdr:col>
      <xdr:colOff>50800</xdr:colOff>
      <xdr:row>78</xdr:row>
      <xdr:rowOff>100512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7198"/>
          <a:ext cx="889000" cy="3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84655</xdr:rowOff>
    </xdr:from>
    <xdr:to>
      <xdr:col>15</xdr:col>
      <xdr:colOff>101600</xdr:colOff>
      <xdr:row>76</xdr:row>
      <xdr:rowOff>14805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31332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99369</xdr:rowOff>
    </xdr:from>
    <xdr:to>
      <xdr:col>10</xdr:col>
      <xdr:colOff>114300</xdr:colOff>
      <xdr:row>78</xdr:row>
      <xdr:rowOff>100512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724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138702</xdr:rowOff>
    </xdr:from>
    <xdr:to>
      <xdr:col>10</xdr:col>
      <xdr:colOff>165100</xdr:colOff>
      <xdr:row>77</xdr:row>
      <xdr:rowOff>68852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85379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11503</xdr:rowOff>
    </xdr:from>
    <xdr:to>
      <xdr:col>6</xdr:col>
      <xdr:colOff>38100</xdr:colOff>
      <xdr:row>76</xdr:row>
      <xdr:rowOff>113103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04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129629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1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108004</xdr:rowOff>
    </xdr:from>
    <xdr:to>
      <xdr:col>24</xdr:col>
      <xdr:colOff>114300</xdr:colOff>
      <xdr:row>78</xdr:row>
      <xdr:rowOff>38154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22931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2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155848</xdr:rowOff>
    </xdr:from>
    <xdr:to>
      <xdr:col>20</xdr:col>
      <xdr:colOff>38100</xdr:colOff>
      <xdr:row>78</xdr:row>
      <xdr:rowOff>85998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77125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13298</xdr:rowOff>
    </xdr:from>
    <xdr:to>
      <xdr:col>15</xdr:col>
      <xdr:colOff>101600</xdr:colOff>
      <xdr:row>78</xdr:row>
      <xdr:rowOff>114898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106025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49712</xdr:rowOff>
    </xdr:from>
    <xdr:to>
      <xdr:col>10</xdr:col>
      <xdr:colOff>165100</xdr:colOff>
      <xdr:row>78</xdr:row>
      <xdr:rowOff>151312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142439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1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48569</xdr:rowOff>
    </xdr:from>
    <xdr:to>
      <xdr:col>6</xdr:col>
      <xdr:colOff>38100</xdr:colOff>
      <xdr:row>78</xdr:row>
      <xdr:rowOff>150169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141296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39878</xdr:rowOff>
    </xdr:from>
    <xdr:to>
      <xdr:col>24</xdr:col>
      <xdr:colOff>62865</xdr:colOff>
      <xdr:row>99</xdr:row>
      <xdr:rowOff>99467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41828"/>
          <a:ext cx="1270" cy="143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103294</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99467</xdr:rowOff>
    </xdr:from>
    <xdr:to>
      <xdr:col>24</xdr:col>
      <xdr:colOff>152400</xdr:colOff>
      <xdr:row>99</xdr:row>
      <xdr:rowOff>99467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158005</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1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39878</xdr:rowOff>
    </xdr:from>
    <xdr:to>
      <xdr:col>24</xdr:col>
      <xdr:colOff>152400</xdr:colOff>
      <xdr:row>91</xdr:row>
      <xdr:rowOff>39878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4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2617</xdr:rowOff>
    </xdr:from>
    <xdr:to>
      <xdr:col>24</xdr:col>
      <xdr:colOff>63500</xdr:colOff>
      <xdr:row>95</xdr:row>
      <xdr:rowOff>95428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90367"/>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112513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134086</xdr:rowOff>
    </xdr:from>
    <xdr:to>
      <xdr:col>24</xdr:col>
      <xdr:colOff>114300</xdr:colOff>
      <xdr:row>96</xdr:row>
      <xdr:rowOff>64236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95428</xdr:rowOff>
    </xdr:from>
    <xdr:to>
      <xdr:col>19</xdr:col>
      <xdr:colOff>177800</xdr:colOff>
      <xdr:row>96</xdr:row>
      <xdr:rowOff>7341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83178"/>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170281</xdr:rowOff>
    </xdr:from>
    <xdr:to>
      <xdr:col>20</xdr:col>
      <xdr:colOff>38100</xdr:colOff>
      <xdr:row>96</xdr:row>
      <xdr:rowOff>100431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91558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174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7341</xdr:rowOff>
    </xdr:from>
    <xdr:to>
      <xdr:col>15</xdr:col>
      <xdr:colOff>50800</xdr:colOff>
      <xdr:row>96</xdr:row>
      <xdr:rowOff>22580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654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31674</xdr:rowOff>
    </xdr:from>
    <xdr:to>
      <xdr:col>15</xdr:col>
      <xdr:colOff>101600</xdr:colOff>
      <xdr:row>96</xdr:row>
      <xdr:rowOff>133274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124401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22580</xdr:rowOff>
    </xdr:from>
    <xdr:to>
      <xdr:col>10</xdr:col>
      <xdr:colOff>114300</xdr:colOff>
      <xdr:row>96</xdr:row>
      <xdr:rowOff>54890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81780"/>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44780</xdr:rowOff>
    </xdr:from>
    <xdr:to>
      <xdr:col>10</xdr:col>
      <xdr:colOff>165100</xdr:colOff>
      <xdr:row>96</xdr:row>
      <xdr:rowOff>146380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137507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68174</xdr:rowOff>
    </xdr:from>
    <xdr:to>
      <xdr:col>6</xdr:col>
      <xdr:colOff>38100</xdr:colOff>
      <xdr:row>96</xdr:row>
      <xdr:rowOff>169774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160901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123267</xdr:rowOff>
    </xdr:from>
    <xdr:to>
      <xdr:col>24</xdr:col>
      <xdr:colOff>114300</xdr:colOff>
      <xdr:row>95</xdr:row>
      <xdr:rowOff>53417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146144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44628</xdr:rowOff>
    </xdr:from>
    <xdr:to>
      <xdr:col>20</xdr:col>
      <xdr:colOff>38100</xdr:colOff>
      <xdr:row>95</xdr:row>
      <xdr:rowOff>146228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3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162755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17411" y="1610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127991</xdr:rowOff>
    </xdr:from>
    <xdr:to>
      <xdr:col>15</xdr:col>
      <xdr:colOff>101600</xdr:colOff>
      <xdr:row>96</xdr:row>
      <xdr:rowOff>58141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74668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143230</xdr:rowOff>
    </xdr:from>
    <xdr:to>
      <xdr:col>10</xdr:col>
      <xdr:colOff>165100</xdr:colOff>
      <xdr:row>96</xdr:row>
      <xdr:rowOff>73380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89907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4090</xdr:rowOff>
    </xdr:from>
    <xdr:to>
      <xdr:col>6</xdr:col>
      <xdr:colOff>38100</xdr:colOff>
      <xdr:row>96</xdr:row>
      <xdr:rowOff>105690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6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122217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3618</xdr:rowOff>
    </xdr:from>
    <xdr:to>
      <xdr:col>54</xdr:col>
      <xdr:colOff>189865</xdr:colOff>
      <xdr:row>33</xdr:row>
      <xdr:rowOff>169892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47118"/>
          <a:ext cx="1270" cy="68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2269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583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169892</xdr:rowOff>
    </xdr:from>
    <xdr:to>
      <xdr:col>55</xdr:col>
      <xdr:colOff>88900</xdr:colOff>
      <xdr:row>33</xdr:row>
      <xdr:rowOff>169892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2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121745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3618</xdr:rowOff>
    </xdr:from>
    <xdr:to>
      <xdr:col>55</xdr:col>
      <xdr:colOff>88900</xdr:colOff>
      <xdr:row>30</xdr:row>
      <xdr:rowOff>3618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143309</xdr:rowOff>
    </xdr:from>
    <xdr:to>
      <xdr:col>55</xdr:col>
      <xdr:colOff>0</xdr:colOff>
      <xdr:row>33</xdr:row>
      <xdr:rowOff>39230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629709"/>
          <a:ext cx="838200" cy="6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78255</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221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55378</xdr:rowOff>
    </xdr:from>
    <xdr:to>
      <xdr:col>55</xdr:col>
      <xdr:colOff>50800</xdr:colOff>
      <xdr:row>31</xdr:row>
      <xdr:rowOff>156978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3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143309</xdr:rowOff>
    </xdr:from>
    <xdr:to>
      <xdr:col>50</xdr:col>
      <xdr:colOff>114300</xdr:colOff>
      <xdr:row>34</xdr:row>
      <xdr:rowOff>25531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629709"/>
          <a:ext cx="889000" cy="22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77454</xdr:rowOff>
    </xdr:from>
    <xdr:to>
      <xdr:col>50</xdr:col>
      <xdr:colOff>165100</xdr:colOff>
      <xdr:row>32</xdr:row>
      <xdr:rowOff>7604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3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24131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516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25531</xdr:rowOff>
    </xdr:from>
    <xdr:to>
      <xdr:col>45</xdr:col>
      <xdr:colOff>177800</xdr:colOff>
      <xdr:row>38</xdr:row>
      <xdr:rowOff>89294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854831"/>
          <a:ext cx="889000" cy="74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11421</xdr:rowOff>
    </xdr:from>
    <xdr:to>
      <xdr:col>46</xdr:col>
      <xdr:colOff>38100</xdr:colOff>
      <xdr:row>33</xdr:row>
      <xdr:rowOff>113021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66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129548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4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89294</xdr:rowOff>
    </xdr:from>
    <xdr:to>
      <xdr:col>41</xdr:col>
      <xdr:colOff>50800</xdr:colOff>
      <xdr:row>38</xdr:row>
      <xdr:rowOff>156976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04394"/>
          <a:ext cx="889000" cy="6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13609</xdr:rowOff>
    </xdr:from>
    <xdr:to>
      <xdr:col>41</xdr:col>
      <xdr:colOff>101600</xdr:colOff>
      <xdr:row>37</xdr:row>
      <xdr:rowOff>115209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5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131736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13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28794</xdr:rowOff>
    </xdr:from>
    <xdr:to>
      <xdr:col>36</xdr:col>
      <xdr:colOff>165100</xdr:colOff>
      <xdr:row>37</xdr:row>
      <xdr:rowOff>130394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146921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14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159880</xdr:rowOff>
    </xdr:from>
    <xdr:to>
      <xdr:col>55</xdr:col>
      <xdr:colOff>50800</xdr:colOff>
      <xdr:row>33</xdr:row>
      <xdr:rowOff>90030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6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138307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62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92509</xdr:rowOff>
    </xdr:from>
    <xdr:to>
      <xdr:col>50</xdr:col>
      <xdr:colOff>165100</xdr:colOff>
      <xdr:row>33</xdr:row>
      <xdr:rowOff>22659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13786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67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146181</xdr:rowOff>
    </xdr:from>
    <xdr:to>
      <xdr:col>46</xdr:col>
      <xdr:colOff>38100</xdr:colOff>
      <xdr:row>34</xdr:row>
      <xdr:rowOff>76331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8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67458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89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38494</xdr:rowOff>
    </xdr:from>
    <xdr:to>
      <xdr:col>41</xdr:col>
      <xdr:colOff>101600</xdr:colOff>
      <xdr:row>38</xdr:row>
      <xdr:rowOff>140094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131221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106176</xdr:rowOff>
    </xdr:from>
    <xdr:to>
      <xdr:col>36</xdr:col>
      <xdr:colOff>165100</xdr:colOff>
      <xdr:row>39</xdr:row>
      <xdr:rowOff>36326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27453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65710</xdr:rowOff>
    </xdr:from>
    <xdr:to>
      <xdr:col>54</xdr:col>
      <xdr:colOff>189865</xdr:colOff>
      <xdr:row>57</xdr:row>
      <xdr:rowOff>126844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09660"/>
          <a:ext cx="1270" cy="1089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130671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990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126844</xdr:rowOff>
    </xdr:from>
    <xdr:to>
      <xdr:col>55</xdr:col>
      <xdr:colOff>88900</xdr:colOff>
      <xdr:row>57</xdr:row>
      <xdr:rowOff>126844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89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12387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65710</xdr:rowOff>
    </xdr:from>
    <xdr:to>
      <xdr:col>55</xdr:col>
      <xdr:colOff>88900</xdr:colOff>
      <xdr:row>51</xdr:row>
      <xdr:rowOff>65710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27642</xdr:rowOff>
    </xdr:from>
    <xdr:to>
      <xdr:col>55</xdr:col>
      <xdr:colOff>0</xdr:colOff>
      <xdr:row>57</xdr:row>
      <xdr:rowOff>126844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0292"/>
          <a:ext cx="838200" cy="9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122858</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38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99981</xdr:rowOff>
    </xdr:from>
    <xdr:to>
      <xdr:col>55</xdr:col>
      <xdr:colOff>50800</xdr:colOff>
      <xdr:row>56</xdr:row>
      <xdr:rowOff>30131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2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27642</xdr:rowOff>
    </xdr:from>
    <xdr:to>
      <xdr:col>50</xdr:col>
      <xdr:colOff>114300</xdr:colOff>
      <xdr:row>57</xdr:row>
      <xdr:rowOff>33815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0292"/>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42201</xdr:rowOff>
    </xdr:from>
    <xdr:to>
      <xdr:col>50</xdr:col>
      <xdr:colOff>165100</xdr:colOff>
      <xdr:row>55</xdr:row>
      <xdr:rowOff>143801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47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53</xdr:row>
      <xdr:rowOff>160328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59411" y="92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33815</xdr:rowOff>
    </xdr:from>
    <xdr:to>
      <xdr:col>45</xdr:col>
      <xdr:colOff>177800</xdr:colOff>
      <xdr:row>57</xdr:row>
      <xdr:rowOff>86534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06465"/>
          <a:ext cx="889000" cy="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21637</xdr:rowOff>
    </xdr:from>
    <xdr:to>
      <xdr:col>46</xdr:col>
      <xdr:colOff>38100</xdr:colOff>
      <xdr:row>55</xdr:row>
      <xdr:rowOff>123237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5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139764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2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86534</xdr:rowOff>
    </xdr:from>
    <xdr:to>
      <xdr:col>41</xdr:col>
      <xdr:colOff>50800</xdr:colOff>
      <xdr:row>58</xdr:row>
      <xdr:rowOff>28165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59184"/>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61762</xdr:rowOff>
    </xdr:from>
    <xdr:to>
      <xdr:col>41</xdr:col>
      <xdr:colOff>101600</xdr:colOff>
      <xdr:row>55</xdr:row>
      <xdr:rowOff>163362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49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8439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26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162041</xdr:rowOff>
    </xdr:from>
    <xdr:to>
      <xdr:col>36</xdr:col>
      <xdr:colOff>165100</xdr:colOff>
      <xdr:row>56</xdr:row>
      <xdr:rowOff>92191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59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108718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36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76044</xdr:rowOff>
    </xdr:from>
    <xdr:to>
      <xdr:col>55</xdr:col>
      <xdr:colOff>50800</xdr:colOff>
      <xdr:row>58</xdr:row>
      <xdr:rowOff>6194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4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162421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148292</xdr:rowOff>
    </xdr:from>
    <xdr:to>
      <xdr:col>50</xdr:col>
      <xdr:colOff>165100</xdr:colOff>
      <xdr:row>57</xdr:row>
      <xdr:rowOff>78442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69569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59411" y="98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154465</xdr:rowOff>
    </xdr:from>
    <xdr:to>
      <xdr:col>46</xdr:col>
      <xdr:colOff>38100</xdr:colOff>
      <xdr:row>57</xdr:row>
      <xdr:rowOff>84615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75742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8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35734</xdr:rowOff>
    </xdr:from>
    <xdr:to>
      <xdr:col>41</xdr:col>
      <xdr:colOff>101600</xdr:colOff>
      <xdr:row>57</xdr:row>
      <xdr:rowOff>137334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148815</xdr:rowOff>
    </xdr:from>
    <xdr:to>
      <xdr:col>36</xdr:col>
      <xdr:colOff>165100</xdr:colOff>
      <xdr:row>58</xdr:row>
      <xdr:rowOff>78965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2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70092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1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130861</xdr:rowOff>
    </xdr:from>
    <xdr:to>
      <xdr:col>54</xdr:col>
      <xdr:colOff>189865</xdr:colOff>
      <xdr:row>79</xdr:row>
      <xdr:rowOff>130290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60911"/>
          <a:ext cx="1270" cy="171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134117</xdr:rowOff>
    </xdr:from>
    <xdr:ext cx="469744"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7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130290</xdr:rowOff>
    </xdr:from>
    <xdr:to>
      <xdr:col>55</xdr:col>
      <xdr:colOff>88900</xdr:colOff>
      <xdr:row>79</xdr:row>
      <xdr:rowOff>130290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7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77538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130861</xdr:rowOff>
    </xdr:from>
    <xdr:to>
      <xdr:col>55</xdr:col>
      <xdr:colOff>88900</xdr:colOff>
      <xdr:row>69</xdr:row>
      <xdr:rowOff>130861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6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35764</xdr:rowOff>
    </xdr:from>
    <xdr:to>
      <xdr:col>55</xdr:col>
      <xdr:colOff>0</xdr:colOff>
      <xdr:row>79</xdr:row>
      <xdr:rowOff>130290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0314"/>
          <a:ext cx="8382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56532</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2572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33655</xdr:rowOff>
    </xdr:from>
    <xdr:to>
      <xdr:col>55</xdr:col>
      <xdr:colOff>50800</xdr:colOff>
      <xdr:row>74</xdr:row>
      <xdr:rowOff>135255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164846</xdr:rowOff>
    </xdr:from>
    <xdr:to>
      <xdr:col>50</xdr:col>
      <xdr:colOff>114300</xdr:colOff>
      <xdr:row>79</xdr:row>
      <xdr:rowOff>35764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37946"/>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147041</xdr:rowOff>
    </xdr:from>
    <xdr:to>
      <xdr:col>50</xdr:col>
      <xdr:colOff>165100</xdr:colOff>
      <xdr:row>74</xdr:row>
      <xdr:rowOff>77191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93718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594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31305</xdr:rowOff>
    </xdr:from>
    <xdr:to>
      <xdr:col>45</xdr:col>
      <xdr:colOff>177800</xdr:colOff>
      <xdr:row>78</xdr:row>
      <xdr:rowOff>164846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232955"/>
          <a:ext cx="889000" cy="3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99720</xdr:rowOff>
    </xdr:from>
    <xdr:to>
      <xdr:col>46</xdr:col>
      <xdr:colOff>38100</xdr:colOff>
      <xdr:row>74</xdr:row>
      <xdr:rowOff>29870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46397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31305</xdr:rowOff>
    </xdr:from>
    <xdr:to>
      <xdr:col>41</xdr:col>
      <xdr:colOff>50800</xdr:colOff>
      <xdr:row>78</xdr:row>
      <xdr:rowOff>108916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232955"/>
          <a:ext cx="889000" cy="2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117856</xdr:rowOff>
    </xdr:from>
    <xdr:to>
      <xdr:col>41</xdr:col>
      <xdr:colOff>101600</xdr:colOff>
      <xdr:row>74</xdr:row>
      <xdr:rowOff>48006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64533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144869</xdr:rowOff>
    </xdr:from>
    <xdr:to>
      <xdr:col>36</xdr:col>
      <xdr:colOff>165100</xdr:colOff>
      <xdr:row>74</xdr:row>
      <xdr:rowOff>75019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26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91546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4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79490</xdr:rowOff>
    </xdr:from>
    <xdr:to>
      <xdr:col>55</xdr:col>
      <xdr:colOff>50800</xdr:colOff>
      <xdr:row>80</xdr:row>
      <xdr:rowOff>9640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6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165867</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5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156414</xdr:rowOff>
    </xdr:from>
    <xdr:to>
      <xdr:col>50</xdr:col>
      <xdr:colOff>165100</xdr:colOff>
      <xdr:row>79</xdr:row>
      <xdr:rowOff>86564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79</xdr:row>
      <xdr:rowOff>77691</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59411" y="136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114046</xdr:rowOff>
    </xdr:from>
    <xdr:to>
      <xdr:col>46</xdr:col>
      <xdr:colOff>38100</xdr:colOff>
      <xdr:row>79</xdr:row>
      <xdr:rowOff>44196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35323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7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151955</xdr:rowOff>
    </xdr:from>
    <xdr:to>
      <xdr:col>41</xdr:col>
      <xdr:colOff>101600</xdr:colOff>
      <xdr:row>77</xdr:row>
      <xdr:rowOff>82105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73232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58116</xdr:rowOff>
    </xdr:from>
    <xdr:to>
      <xdr:col>36</xdr:col>
      <xdr:colOff>165100</xdr:colOff>
      <xdr:row>78</xdr:row>
      <xdr:rowOff>159716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150843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32944</xdr:rowOff>
    </xdr:from>
    <xdr:to>
      <xdr:col>54</xdr:col>
      <xdr:colOff>189865</xdr:colOff>
      <xdr:row>98</xdr:row>
      <xdr:rowOff>32829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63444"/>
          <a:ext cx="1270" cy="1371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36656</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32829</xdr:rowOff>
    </xdr:from>
    <xdr:to>
      <xdr:col>55</xdr:col>
      <xdr:colOff>88900</xdr:colOff>
      <xdr:row>98</xdr:row>
      <xdr:rowOff>32829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151071</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32944</xdr:rowOff>
    </xdr:from>
    <xdr:to>
      <xdr:col>55</xdr:col>
      <xdr:colOff>88900</xdr:colOff>
      <xdr:row>90</xdr:row>
      <xdr:rowOff>32944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6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101639</xdr:rowOff>
    </xdr:from>
    <xdr:to>
      <xdr:col>55</xdr:col>
      <xdr:colOff>0</xdr:colOff>
      <xdr:row>94</xdr:row>
      <xdr:rowOff>123431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046489"/>
          <a:ext cx="838200" cy="19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50855</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59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27978</xdr:rowOff>
    </xdr:from>
    <xdr:to>
      <xdr:col>55</xdr:col>
      <xdr:colOff>50800</xdr:colOff>
      <xdr:row>94</xdr:row>
      <xdr:rowOff>129578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1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101639</xdr:rowOff>
    </xdr:from>
    <xdr:to>
      <xdr:col>50</xdr:col>
      <xdr:colOff>114300</xdr:colOff>
      <xdr:row>94</xdr:row>
      <xdr:rowOff>47155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046489"/>
          <a:ext cx="8890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78956</xdr:rowOff>
    </xdr:from>
    <xdr:to>
      <xdr:col>50</xdr:col>
      <xdr:colOff>165100</xdr:colOff>
      <xdr:row>94</xdr:row>
      <xdr:rowOff>9106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0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233</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1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47155</xdr:rowOff>
    </xdr:from>
    <xdr:to>
      <xdr:col>45</xdr:col>
      <xdr:colOff>177800</xdr:colOff>
      <xdr:row>96</xdr:row>
      <xdr:rowOff>12409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163455"/>
          <a:ext cx="889000" cy="30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125285</xdr:rowOff>
    </xdr:from>
    <xdr:to>
      <xdr:col>46</xdr:col>
      <xdr:colOff>38100</xdr:colOff>
      <xdr:row>94</xdr:row>
      <xdr:rowOff>55435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0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71962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58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12409</xdr:rowOff>
    </xdr:from>
    <xdr:to>
      <xdr:col>41</xdr:col>
      <xdr:colOff>50800</xdr:colOff>
      <xdr:row>97</xdr:row>
      <xdr:rowOff>18962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71609"/>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16205</xdr:rowOff>
    </xdr:from>
    <xdr:to>
      <xdr:col>41</xdr:col>
      <xdr:colOff>101600</xdr:colOff>
      <xdr:row>94</xdr:row>
      <xdr:rowOff>117805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13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134332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5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53848</xdr:rowOff>
    </xdr:from>
    <xdr:to>
      <xdr:col>36</xdr:col>
      <xdr:colOff>165100</xdr:colOff>
      <xdr:row>95</xdr:row>
      <xdr:rowOff>155448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72631</xdr:rowOff>
    </xdr:from>
    <xdr:to>
      <xdr:col>55</xdr:col>
      <xdr:colOff>50800</xdr:colOff>
      <xdr:row>95</xdr:row>
      <xdr:rowOff>2781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51058</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50839</xdr:rowOff>
    </xdr:from>
    <xdr:to>
      <xdr:col>50</xdr:col>
      <xdr:colOff>165100</xdr:colOff>
      <xdr:row>93</xdr:row>
      <xdr:rowOff>152439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59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168966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57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167805</xdr:rowOff>
    </xdr:from>
    <xdr:to>
      <xdr:col>46</xdr:col>
      <xdr:colOff>38100</xdr:colOff>
      <xdr:row>94</xdr:row>
      <xdr:rowOff>97955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1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89082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0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133059</xdr:rowOff>
    </xdr:from>
    <xdr:to>
      <xdr:col>41</xdr:col>
      <xdr:colOff>101600</xdr:colOff>
      <xdr:row>96</xdr:row>
      <xdr:rowOff>63209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54336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5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139612</xdr:rowOff>
    </xdr:from>
    <xdr:to>
      <xdr:col>36</xdr:col>
      <xdr:colOff>165100</xdr:colOff>
      <xdr:row>97</xdr:row>
      <xdr:rowOff>69762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60889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6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46609</xdr:rowOff>
    </xdr:from>
    <xdr:to>
      <xdr:col>85</xdr:col>
      <xdr:colOff>126364</xdr:colOff>
      <xdr:row>39</xdr:row>
      <xdr:rowOff>1778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875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5605</xdr:rowOff>
    </xdr:from>
    <xdr:ext cx="378565"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92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1778</xdr:rowOff>
    </xdr:from>
    <xdr:to>
      <xdr:col>86</xdr:col>
      <xdr:colOff>25400</xdr:colOff>
      <xdr:row>39</xdr:row>
      <xdr:rowOff>1778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8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164736</xdr:rowOff>
    </xdr:from>
    <xdr:ext cx="469744"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65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46609</xdr:rowOff>
    </xdr:from>
    <xdr:to>
      <xdr:col>86</xdr:col>
      <xdr:colOff>25400</xdr:colOff>
      <xdr:row>34</xdr:row>
      <xdr:rowOff>46609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875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80391</xdr:rowOff>
    </xdr:from>
    <xdr:to>
      <xdr:col>85</xdr:col>
      <xdr:colOff>127000</xdr:colOff>
      <xdr:row>37</xdr:row>
      <xdr:rowOff>72009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252591"/>
          <a:ext cx="8382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166768</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38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16891</xdr:rowOff>
    </xdr:from>
    <xdr:to>
      <xdr:col>85</xdr:col>
      <xdr:colOff>177800</xdr:colOff>
      <xdr:row>37</xdr:row>
      <xdr:rowOff>118491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72009</xdr:rowOff>
    </xdr:from>
    <xdr:to>
      <xdr:col>81</xdr:col>
      <xdr:colOff>50800</xdr:colOff>
      <xdr:row>37</xdr:row>
      <xdr:rowOff>165989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15659"/>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107188</xdr:rowOff>
    </xdr:from>
    <xdr:to>
      <xdr:col>81</xdr:col>
      <xdr:colOff>101600</xdr:colOff>
      <xdr:row>36</xdr:row>
      <xdr:rowOff>37338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53865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59055</xdr:rowOff>
    </xdr:from>
    <xdr:to>
      <xdr:col>76</xdr:col>
      <xdr:colOff>114300</xdr:colOff>
      <xdr:row>37</xdr:row>
      <xdr:rowOff>165989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402705"/>
          <a:ext cx="8890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77851</xdr:rowOff>
    </xdr:from>
    <xdr:to>
      <xdr:col>76</xdr:col>
      <xdr:colOff>165100</xdr:colOff>
      <xdr:row>35</xdr:row>
      <xdr:rowOff>8001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24528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568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101473</xdr:rowOff>
    </xdr:from>
    <xdr:to>
      <xdr:col>71</xdr:col>
      <xdr:colOff>177800</xdr:colOff>
      <xdr:row>37</xdr:row>
      <xdr:rowOff>59055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273673"/>
          <a:ext cx="8890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149098</xdr:rowOff>
    </xdr:from>
    <xdr:to>
      <xdr:col>72</xdr:col>
      <xdr:colOff>38100</xdr:colOff>
      <xdr:row>34</xdr:row>
      <xdr:rowOff>79248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95775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558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17653</xdr:rowOff>
    </xdr:from>
    <xdr:to>
      <xdr:col>67</xdr:col>
      <xdr:colOff>101600</xdr:colOff>
      <xdr:row>30</xdr:row>
      <xdr:rowOff>119253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516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135780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49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29591</xdr:rowOff>
    </xdr:from>
    <xdr:to>
      <xdr:col>85</xdr:col>
      <xdr:colOff>177800</xdr:colOff>
      <xdr:row>36</xdr:row>
      <xdr:rowOff>131191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52468</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05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21209</xdr:rowOff>
    </xdr:from>
    <xdr:to>
      <xdr:col>81</xdr:col>
      <xdr:colOff>101600</xdr:colOff>
      <xdr:row>37</xdr:row>
      <xdr:rowOff>122809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113936</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33728" y="64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115189</xdr:rowOff>
    </xdr:from>
    <xdr:to>
      <xdr:col>76</xdr:col>
      <xdr:colOff>165100</xdr:colOff>
      <xdr:row>38</xdr:row>
      <xdr:rowOff>45339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36466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8255</xdr:rowOff>
    </xdr:from>
    <xdr:to>
      <xdr:col>72</xdr:col>
      <xdr:colOff>38100</xdr:colOff>
      <xdr:row>37</xdr:row>
      <xdr:rowOff>109855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100982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4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50673</xdr:rowOff>
    </xdr:from>
    <xdr:to>
      <xdr:col>67</xdr:col>
      <xdr:colOff>101600</xdr:colOff>
      <xdr:row>36</xdr:row>
      <xdr:rowOff>152273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143400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1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154978</xdr:rowOff>
    </xdr:from>
    <xdr:to>
      <xdr:col>85</xdr:col>
      <xdr:colOff>126364</xdr:colOff>
      <xdr:row>79</xdr:row>
      <xdr:rowOff>12294</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56478"/>
          <a:ext cx="1269" cy="140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16121</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12294</xdr:rowOff>
    </xdr:from>
    <xdr:to>
      <xdr:col>86</xdr:col>
      <xdr:colOff>25400</xdr:colOff>
      <xdr:row>79</xdr:row>
      <xdr:rowOff>12294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5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101655</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3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154978</xdr:rowOff>
    </xdr:from>
    <xdr:to>
      <xdr:col>86</xdr:col>
      <xdr:colOff>25400</xdr:colOff>
      <xdr:row>70</xdr:row>
      <xdr:rowOff>154978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56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133223</xdr:rowOff>
    </xdr:from>
    <xdr:to>
      <xdr:col>85</xdr:col>
      <xdr:colOff>127000</xdr:colOff>
      <xdr:row>78</xdr:row>
      <xdr:rowOff>2350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334873"/>
          <a:ext cx="8382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29748</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88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6871</xdr:rowOff>
    </xdr:from>
    <xdr:to>
      <xdr:col>85</xdr:col>
      <xdr:colOff>177800</xdr:colOff>
      <xdr:row>76</xdr:row>
      <xdr:rowOff>108471</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3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107848</xdr:rowOff>
    </xdr:from>
    <xdr:to>
      <xdr:col>81</xdr:col>
      <xdr:colOff>50800</xdr:colOff>
      <xdr:row>77</xdr:row>
      <xdr:rowOff>133223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966598"/>
          <a:ext cx="889000" cy="36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1842</xdr:rowOff>
    </xdr:from>
    <xdr:to>
      <xdr:col>81</xdr:col>
      <xdr:colOff>101600</xdr:colOff>
      <xdr:row>76</xdr:row>
      <xdr:rowOff>103442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119969</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01411" y="128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107848</xdr:rowOff>
    </xdr:from>
    <xdr:to>
      <xdr:col>76</xdr:col>
      <xdr:colOff>114300</xdr:colOff>
      <xdr:row>77</xdr:row>
      <xdr:rowOff>9513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66598"/>
          <a:ext cx="889000" cy="24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52820</xdr:rowOff>
    </xdr:from>
    <xdr:to>
      <xdr:col>76</xdr:col>
      <xdr:colOff>165100</xdr:colOff>
      <xdr:row>76</xdr:row>
      <xdr:rowOff>154420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145547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9513</xdr:rowOff>
    </xdr:from>
    <xdr:to>
      <xdr:col>71</xdr:col>
      <xdr:colOff>177800</xdr:colOff>
      <xdr:row>77</xdr:row>
      <xdr:rowOff>93904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211163"/>
          <a:ext cx="889000" cy="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35864</xdr:rowOff>
    </xdr:from>
    <xdr:to>
      <xdr:col>72</xdr:col>
      <xdr:colOff>38100</xdr:colOff>
      <xdr:row>76</xdr:row>
      <xdr:rowOff>137464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153991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7214</xdr:rowOff>
    </xdr:from>
    <xdr:to>
      <xdr:col>67</xdr:col>
      <xdr:colOff>101600</xdr:colOff>
      <xdr:row>76</xdr:row>
      <xdr:rowOff>108814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125341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123000</xdr:rowOff>
    </xdr:from>
    <xdr:to>
      <xdr:col>85</xdr:col>
      <xdr:colOff>177800</xdr:colOff>
      <xdr:row>78</xdr:row>
      <xdr:rowOff>53150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101427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3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82423</xdr:rowOff>
    </xdr:from>
    <xdr:to>
      <xdr:col>81</xdr:col>
      <xdr:colOff>101600</xdr:colOff>
      <xdr:row>78</xdr:row>
      <xdr:rowOff>12573</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3700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01411" y="1337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57048</xdr:rowOff>
    </xdr:from>
    <xdr:to>
      <xdr:col>76</xdr:col>
      <xdr:colOff>165100</xdr:colOff>
      <xdr:row>75</xdr:row>
      <xdr:rowOff>158648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3725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130163</xdr:rowOff>
    </xdr:from>
    <xdr:to>
      <xdr:col>72</xdr:col>
      <xdr:colOff>38100</xdr:colOff>
      <xdr:row>77</xdr:row>
      <xdr:rowOff>60313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51440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25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43104</xdr:rowOff>
    </xdr:from>
    <xdr:to>
      <xdr:col>67</xdr:col>
      <xdr:colOff>101600</xdr:colOff>
      <xdr:row>77</xdr:row>
      <xdr:rowOff>144704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135831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3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105563</xdr:rowOff>
    </xdr:from>
    <xdr:to>
      <xdr:col>85</xdr:col>
      <xdr:colOff>126364</xdr:colOff>
      <xdr:row>97</xdr:row>
      <xdr:rowOff>27229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6317595" y="15707513"/>
          <a:ext cx="1269" cy="95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31056</xdr:rowOff>
    </xdr:from>
    <xdr:ext cx="469744" cy="259045"/>
    <xdr:sp macro="" textlink="">
      <xdr:nvSpPr>
        <xdr:cNvPr id="668" name="積立金最小値テキスト">
          <a:extLst>
            <a:ext uri="{FF2B5EF4-FFF2-40B4-BE49-F238E27FC236}">
              <a16:creationId xmlns:a16="http://schemas.microsoft.com/office/drawing/2014/main" id="{00000000-0008-0000-0600-00009C020000}"/>
            </a:ext>
          </a:extLst>
        </xdr:cNvPr>
        <xdr:cNvSpPr txBox="1"/>
      </xdr:nvSpPr>
      <xdr:spPr>
        <a:xfrm>
          <a:off x="16370300" y="1666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27229</xdr:rowOff>
    </xdr:from>
    <xdr:to>
      <xdr:col>86</xdr:col>
      <xdr:colOff>25400</xdr:colOff>
      <xdr:row>97</xdr:row>
      <xdr:rowOff>27229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66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52240</xdr:rowOff>
    </xdr:from>
    <xdr:ext cx="534377" cy="259045"/>
    <xdr:sp macro="" textlink="">
      <xdr:nvSpPr>
        <xdr:cNvPr id="670" name="積立金最大値テキスト">
          <a:extLst>
            <a:ext uri="{FF2B5EF4-FFF2-40B4-BE49-F238E27FC236}">
              <a16:creationId xmlns:a16="http://schemas.microsoft.com/office/drawing/2014/main" id="{00000000-0008-0000-0600-00009E020000}"/>
            </a:ext>
          </a:extLst>
        </xdr:cNvPr>
        <xdr:cNvSpPr txBox="1"/>
      </xdr:nvSpPr>
      <xdr:spPr>
        <a:xfrm>
          <a:off x="16370300" y="154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105563</xdr:rowOff>
    </xdr:from>
    <xdr:to>
      <xdr:col>86</xdr:col>
      <xdr:colOff>25400</xdr:colOff>
      <xdr:row>91</xdr:row>
      <xdr:rowOff>105563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570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125831</xdr:rowOff>
    </xdr:from>
    <xdr:to>
      <xdr:col>85</xdr:col>
      <xdr:colOff>127000</xdr:colOff>
      <xdr:row>96</xdr:row>
      <xdr:rowOff>90018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5481300" y="16070681"/>
          <a:ext cx="838200" cy="47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30853</xdr:rowOff>
    </xdr:from>
    <xdr:ext cx="534377" cy="259045"/>
    <xdr:sp macro="" textlink="">
      <xdr:nvSpPr>
        <xdr:cNvPr id="673" name="積立金平均値テキスト">
          <a:extLst>
            <a:ext uri="{FF2B5EF4-FFF2-40B4-BE49-F238E27FC236}">
              <a16:creationId xmlns:a16="http://schemas.microsoft.com/office/drawing/2014/main" id="{00000000-0008-0000-0600-0000A1020000}"/>
            </a:ext>
          </a:extLst>
        </xdr:cNvPr>
        <xdr:cNvSpPr txBox="1"/>
      </xdr:nvSpPr>
      <xdr:spPr>
        <a:xfrm>
          <a:off x="16370300" y="16318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7976</xdr:rowOff>
    </xdr:from>
    <xdr:to>
      <xdr:col>85</xdr:col>
      <xdr:colOff>177800</xdr:colOff>
      <xdr:row>96</xdr:row>
      <xdr:rowOff>109576</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6268700" y="164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16904</xdr:rowOff>
    </xdr:from>
    <xdr:to>
      <xdr:col>81</xdr:col>
      <xdr:colOff>50800</xdr:colOff>
      <xdr:row>93</xdr:row>
      <xdr:rowOff>125831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592300" y="15961754"/>
          <a:ext cx="889000" cy="10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54572</xdr:rowOff>
    </xdr:from>
    <xdr:to>
      <xdr:col>81</xdr:col>
      <xdr:colOff>101600</xdr:colOff>
      <xdr:row>94</xdr:row>
      <xdr:rowOff>156172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5430500" y="161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147299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01411" y="1626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16904</xdr:rowOff>
    </xdr:from>
    <xdr:to>
      <xdr:col>76</xdr:col>
      <xdr:colOff>114300</xdr:colOff>
      <xdr:row>98</xdr:row>
      <xdr:rowOff>49137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3703300" y="15961754"/>
          <a:ext cx="889000" cy="88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16244</xdr:rowOff>
    </xdr:from>
    <xdr:to>
      <xdr:col>76</xdr:col>
      <xdr:colOff>165100</xdr:colOff>
      <xdr:row>97</xdr:row>
      <xdr:rowOff>117844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4541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108971</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357428" y="167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88875</xdr:rowOff>
    </xdr:from>
    <xdr:to>
      <xdr:col>71</xdr:col>
      <xdr:colOff>177800</xdr:colOff>
      <xdr:row>98</xdr:row>
      <xdr:rowOff>49137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814300" y="16719525"/>
          <a:ext cx="889000" cy="13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94462</xdr:rowOff>
    </xdr:from>
    <xdr:to>
      <xdr:col>72</xdr:col>
      <xdr:colOff>38100</xdr:colOff>
      <xdr:row>98</xdr:row>
      <xdr:rowOff>24612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652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41139</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468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112255</xdr:rowOff>
    </xdr:from>
    <xdr:to>
      <xdr:col>67</xdr:col>
      <xdr:colOff>101600</xdr:colOff>
      <xdr:row>98</xdr:row>
      <xdr:rowOff>42405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27635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33532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579428" y="1683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39218</xdr:rowOff>
    </xdr:from>
    <xdr:to>
      <xdr:col>85</xdr:col>
      <xdr:colOff>177800</xdr:colOff>
      <xdr:row>96</xdr:row>
      <xdr:rowOff>140818</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6268700" y="1649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157853</xdr:rowOff>
    </xdr:from>
    <xdr:ext cx="534377" cy="259045"/>
    <xdr:sp macro="" textlink="">
      <xdr:nvSpPr>
        <xdr:cNvPr id="692" name="積立金該当値テキスト">
          <a:extLst>
            <a:ext uri="{FF2B5EF4-FFF2-40B4-BE49-F238E27FC236}">
              <a16:creationId xmlns:a16="http://schemas.microsoft.com/office/drawing/2014/main" id="{00000000-0008-0000-0600-0000B4020000}"/>
            </a:ext>
          </a:extLst>
        </xdr:cNvPr>
        <xdr:cNvSpPr txBox="1"/>
      </xdr:nvSpPr>
      <xdr:spPr>
        <a:xfrm>
          <a:off x="16370300" y="164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75031</xdr:rowOff>
    </xdr:from>
    <xdr:to>
      <xdr:col>81</xdr:col>
      <xdr:colOff>101600</xdr:colOff>
      <xdr:row>94</xdr:row>
      <xdr:rowOff>5181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5430500" y="160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21708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01411" y="157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137554</xdr:rowOff>
    </xdr:from>
    <xdr:to>
      <xdr:col>76</xdr:col>
      <xdr:colOff>165100</xdr:colOff>
      <xdr:row>93</xdr:row>
      <xdr:rowOff>67704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4541500" y="159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84231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56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169787</xdr:rowOff>
    </xdr:from>
    <xdr:to>
      <xdr:col>72</xdr:col>
      <xdr:colOff>38100</xdr:colOff>
      <xdr:row>98</xdr:row>
      <xdr:rowOff>99937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3652500" y="16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91064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8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38075</xdr:rowOff>
    </xdr:from>
    <xdr:to>
      <xdr:col>67</xdr:col>
      <xdr:colOff>101600</xdr:colOff>
      <xdr:row>97</xdr:row>
      <xdr:rowOff>139675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27635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156202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44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112649</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256149"/>
          <a:ext cx="1269" cy="147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59326</xdr:rowOff>
    </xdr:from>
    <xdr:ext cx="469744"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112649</xdr:rowOff>
    </xdr:from>
    <xdr:to>
      <xdr:col>116</xdr:col>
      <xdr:colOff>152400</xdr:colOff>
      <xdr:row>30</xdr:row>
      <xdr:rowOff>112649</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25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39497</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726047"/>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119016</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91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96139</xdr:rowOff>
    </xdr:from>
    <xdr:to>
      <xdr:col>116</xdr:col>
      <xdr:colOff>114300</xdr:colOff>
      <xdr:row>38</xdr:row>
      <xdr:rowOff>26289</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4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1397</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687947"/>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97299</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626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48641</xdr:rowOff>
    </xdr:from>
    <xdr:to>
      <xdr:col>107</xdr:col>
      <xdr:colOff>50800</xdr:colOff>
      <xdr:row>39</xdr:row>
      <xdr:rowOff>1397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563741"/>
          <a:ext cx="8890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168529</xdr:rowOff>
    </xdr:from>
    <xdr:to>
      <xdr:col>107</xdr:col>
      <xdr:colOff>101600</xdr:colOff>
      <xdr:row>38</xdr:row>
      <xdr:rowOff>98679</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115206</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48641</xdr:rowOff>
    </xdr:from>
    <xdr:to>
      <xdr:col>102</xdr:col>
      <xdr:colOff>114300</xdr:colOff>
      <xdr:row>38</xdr:row>
      <xdr:rowOff>118745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563741"/>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38989</xdr:rowOff>
    </xdr:from>
    <xdr:to>
      <xdr:col>102</xdr:col>
      <xdr:colOff>165100</xdr:colOff>
      <xdr:row>37</xdr:row>
      <xdr:rowOff>140589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38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157116</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157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152146</xdr:rowOff>
    </xdr:from>
    <xdr:to>
      <xdr:col>98</xdr:col>
      <xdr:colOff>38100</xdr:colOff>
      <xdr:row>38</xdr:row>
      <xdr:rowOff>82296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98823</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27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160147</xdr:rowOff>
    </xdr:from>
    <xdr:to>
      <xdr:col>116</xdr:col>
      <xdr:colOff>114300</xdr:colOff>
      <xdr:row>39</xdr:row>
      <xdr:rowOff>90297</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75074</xdr:rowOff>
    </xdr:from>
    <xdr:ext cx="313932"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0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122047</xdr:rowOff>
    </xdr:from>
    <xdr:to>
      <xdr:col>107</xdr:col>
      <xdr:colOff>101600</xdr:colOff>
      <xdr:row>39</xdr:row>
      <xdr:rowOff>52197</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43324</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729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169291</xdr:rowOff>
    </xdr:from>
    <xdr:to>
      <xdr:col>102</xdr:col>
      <xdr:colOff>165100</xdr:colOff>
      <xdr:row>38</xdr:row>
      <xdr:rowOff>99441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5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90568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60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67945</xdr:rowOff>
    </xdr:from>
    <xdr:to>
      <xdr:col>98</xdr:col>
      <xdr:colOff>38100</xdr:colOff>
      <xdr:row>38</xdr:row>
      <xdr:rowOff>169545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160672</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17113</xdr:rowOff>
    </xdr:from>
    <xdr:to>
      <xdr:col>116</xdr:col>
      <xdr:colOff>62864</xdr:colOff>
      <xdr:row>58</xdr:row>
      <xdr:rowOff>157893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761063"/>
          <a:ext cx="1269" cy="134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161720</xdr:rowOff>
    </xdr:from>
    <xdr:ext cx="469744"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157893</xdr:rowOff>
    </xdr:from>
    <xdr:to>
      <xdr:col>116</xdr:col>
      <xdr:colOff>152400</xdr:colOff>
      <xdr:row>58</xdr:row>
      <xdr:rowOff>157893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0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135240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5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17113</xdr:rowOff>
    </xdr:from>
    <xdr:to>
      <xdr:col>116</xdr:col>
      <xdr:colOff>152400</xdr:colOff>
      <xdr:row>51</xdr:row>
      <xdr:rowOff>17113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76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140653</xdr:rowOff>
    </xdr:from>
    <xdr:to>
      <xdr:col>116</xdr:col>
      <xdr:colOff>63500</xdr:colOff>
      <xdr:row>58</xdr:row>
      <xdr:rowOff>157893</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84753"/>
          <a:ext cx="8382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1040</xdr:rowOff>
    </xdr:from>
    <xdr:ext cx="534377"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8916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149613</xdr:rowOff>
    </xdr:from>
    <xdr:to>
      <xdr:col>116</xdr:col>
      <xdr:colOff>114300</xdr:colOff>
      <xdr:row>53</xdr:row>
      <xdr:rowOff>79763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0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140653</xdr:rowOff>
    </xdr:from>
    <xdr:to>
      <xdr:col>111</xdr:col>
      <xdr:colOff>177800</xdr:colOff>
      <xdr:row>58</xdr:row>
      <xdr:rowOff>146939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084753"/>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52</xdr:row>
      <xdr:rowOff>85947</xdr:rowOff>
    </xdr:from>
    <xdr:to>
      <xdr:col>112</xdr:col>
      <xdr:colOff>38100</xdr:colOff>
      <xdr:row>53</xdr:row>
      <xdr:rowOff>16097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00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32624</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87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140081</xdr:rowOff>
    </xdr:from>
    <xdr:to>
      <xdr:col>107</xdr:col>
      <xdr:colOff>50800</xdr:colOff>
      <xdr:row>58</xdr:row>
      <xdr:rowOff>146939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8418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50</xdr:row>
      <xdr:rowOff>139649</xdr:rowOff>
    </xdr:from>
    <xdr:to>
      <xdr:col>107</xdr:col>
      <xdr:colOff>101600</xdr:colOff>
      <xdr:row>51</xdr:row>
      <xdr:rowOff>69799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87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86326</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84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103810</xdr:rowOff>
    </xdr:from>
    <xdr:to>
      <xdr:col>102</xdr:col>
      <xdr:colOff>114300</xdr:colOff>
      <xdr:row>58</xdr:row>
      <xdr:rowOff>140081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47910"/>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53601</xdr:rowOff>
    </xdr:from>
    <xdr:to>
      <xdr:col>102</xdr:col>
      <xdr:colOff>165100</xdr:colOff>
      <xdr:row>56</xdr:row>
      <xdr:rowOff>155201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6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278</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278111" y="943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1003</xdr:rowOff>
    </xdr:from>
    <xdr:to>
      <xdr:col>98</xdr:col>
      <xdr:colOff>38100</xdr:colOff>
      <xdr:row>56</xdr:row>
      <xdr:rowOff>102603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60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119130</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389111" y="937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107093</xdr:rowOff>
    </xdr:from>
    <xdr:to>
      <xdr:col>116</xdr:col>
      <xdr:colOff>114300</xdr:colOff>
      <xdr:row>59</xdr:row>
      <xdr:rowOff>37243</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22020</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89853</xdr:rowOff>
    </xdr:from>
    <xdr:to>
      <xdr:col>112</xdr:col>
      <xdr:colOff>38100</xdr:colOff>
      <xdr:row>59</xdr:row>
      <xdr:rowOff>20003</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11130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75728" y="1012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96139</xdr:rowOff>
    </xdr:from>
    <xdr:to>
      <xdr:col>107</xdr:col>
      <xdr:colOff>101600</xdr:colOff>
      <xdr:row>59</xdr:row>
      <xdr:rowOff>26289</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17416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13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89281</xdr:rowOff>
    </xdr:from>
    <xdr:to>
      <xdr:col>102</xdr:col>
      <xdr:colOff>165100</xdr:colOff>
      <xdr:row>59</xdr:row>
      <xdr:rowOff>19431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3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10558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10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53010</xdr:rowOff>
    </xdr:from>
    <xdr:to>
      <xdr:col>98</xdr:col>
      <xdr:colOff>38100</xdr:colOff>
      <xdr:row>58</xdr:row>
      <xdr:rowOff>154610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145737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1008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20447</xdr:rowOff>
    </xdr:from>
    <xdr:to>
      <xdr:col>116</xdr:col>
      <xdr:colOff>62864</xdr:colOff>
      <xdr:row>79</xdr:row>
      <xdr:rowOff>46737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3050647"/>
          <a:ext cx="1269" cy="54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50564</xdr:rowOff>
    </xdr:from>
    <xdr:ext cx="469744"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9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46737</xdr:rowOff>
    </xdr:from>
    <xdr:to>
      <xdr:col>116</xdr:col>
      <xdr:colOff>152400</xdr:colOff>
      <xdr:row>79</xdr:row>
      <xdr:rowOff>46737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9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138574</xdr:rowOff>
    </xdr:from>
    <xdr:ext cx="469744"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8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20447</xdr:rowOff>
    </xdr:from>
    <xdr:to>
      <xdr:col>116</xdr:col>
      <xdr:colOff>152400</xdr:colOff>
      <xdr:row>76</xdr:row>
      <xdr:rowOff>20447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05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104648</xdr:rowOff>
    </xdr:from>
    <xdr:to>
      <xdr:col>116</xdr:col>
      <xdr:colOff>63500</xdr:colOff>
      <xdr:row>76</xdr:row>
      <xdr:rowOff>133986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3134848"/>
          <a:ext cx="8382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31894</xdr:rowOff>
    </xdr:from>
    <xdr:ext cx="469744"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3233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53467</xdr:rowOff>
    </xdr:from>
    <xdr:to>
      <xdr:col>116</xdr:col>
      <xdr:colOff>114300</xdr:colOff>
      <xdr:row>77</xdr:row>
      <xdr:rowOff>155067</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98552</xdr:rowOff>
    </xdr:from>
    <xdr:to>
      <xdr:col>111</xdr:col>
      <xdr:colOff>177800</xdr:colOff>
      <xdr:row>76</xdr:row>
      <xdr:rowOff>133986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0434300" y="13128752"/>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46989</xdr:rowOff>
    </xdr:from>
    <xdr:to>
      <xdr:col>112</xdr:col>
      <xdr:colOff>38100</xdr:colOff>
      <xdr:row>77</xdr:row>
      <xdr:rowOff>148589</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139716</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98552</xdr:rowOff>
    </xdr:from>
    <xdr:to>
      <xdr:col>107</xdr:col>
      <xdr:colOff>50800</xdr:colOff>
      <xdr:row>76</xdr:row>
      <xdr:rowOff>129412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128752"/>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3938</xdr:rowOff>
    </xdr:from>
    <xdr:to>
      <xdr:col>107</xdr:col>
      <xdr:colOff>101600</xdr:colOff>
      <xdr:row>77</xdr:row>
      <xdr:rowOff>105538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96665</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99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129412</xdr:rowOff>
    </xdr:from>
    <xdr:to>
      <xdr:col>102</xdr:col>
      <xdr:colOff>114300</xdr:colOff>
      <xdr:row>76</xdr:row>
      <xdr:rowOff>157987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15961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50800</xdr:rowOff>
    </xdr:from>
    <xdr:to>
      <xdr:col>102</xdr:col>
      <xdr:colOff>165100</xdr:colOff>
      <xdr:row>71</xdr:row>
      <xdr:rowOff>152400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69</xdr:row>
      <xdr:rowOff>168927</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310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115570</xdr:rowOff>
    </xdr:from>
    <xdr:to>
      <xdr:col>98</xdr:col>
      <xdr:colOff>38100</xdr:colOff>
      <xdr:row>76</xdr:row>
      <xdr:rowOff>45720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9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62247</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21428" y="127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53848</xdr:rowOff>
    </xdr:from>
    <xdr:to>
      <xdr:col>116</xdr:col>
      <xdr:colOff>114300</xdr:colOff>
      <xdr:row>76</xdr:row>
      <xdr:rowOff>155448</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140225</xdr:rowOff>
    </xdr:from>
    <xdr:ext cx="469744"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9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83186</xdr:rowOff>
    </xdr:from>
    <xdr:to>
      <xdr:col>112</xdr:col>
      <xdr:colOff>38100</xdr:colOff>
      <xdr:row>77</xdr:row>
      <xdr:rowOff>13336</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31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29862</xdr:rowOff>
    </xdr:from>
    <xdr:ext cx="469744"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75728" y="128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47752</xdr:rowOff>
    </xdr:from>
    <xdr:to>
      <xdr:col>107</xdr:col>
      <xdr:colOff>101600</xdr:colOff>
      <xdr:row>76</xdr:row>
      <xdr:rowOff>149352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165879</xdr:rowOff>
    </xdr:from>
    <xdr:ext cx="469744"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99428" y="128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78612</xdr:rowOff>
    </xdr:from>
    <xdr:to>
      <xdr:col>102</xdr:col>
      <xdr:colOff>165100</xdr:colOff>
      <xdr:row>77</xdr:row>
      <xdr:rowOff>8762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171339</xdr:rowOff>
    </xdr:from>
    <xdr:ext cx="469744"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10428" y="132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107187</xdr:rowOff>
    </xdr:from>
    <xdr:to>
      <xdr:col>98</xdr:col>
      <xdr:colOff>38100</xdr:colOff>
      <xdr:row>77</xdr:row>
      <xdr:rowOff>37337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28464</xdr:rowOff>
    </xdr:from>
    <xdr:ext cx="469744"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21428" y="1323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歳出決算総額は、住民</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１人あたり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449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人件費は、住民１人あたり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千円となっており、グループ内類似団体と比べて低い水準である。これは、人口</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万人あたり臨時的任用職員を除く職員数がグループ内で２位と少ないことや、給与の減額措置を</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令和４年度まで</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実施していること等によるものである。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物件費は、住民１人あたり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県内宿泊・旅行を割り引く「いまなら。キャンペーン」や、新型コロナウイルスに感染した軽症者を受け入れる宿泊療養施設を確保したこと等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32.7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扶助費は、住民１人あたり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千円となっており、生活保護費が他団体よりも多いこと等から、グループ内平均より高い。また、精神障害者自立支援医療費負担の支給対象人数の増等により、長期的には増加傾向にある。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補助費等は、住民１人あたり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147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千円となっており、新型コロナウイルス感染症患者の入院病床確保</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等の新型コロナウイルス感染症対策関連経費</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等により、前年度より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普通建設事業費は、住民１人あたり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千円となっており、グループ内類似団体と比べて低い水準である。引き続き、「選択と集中」の徹底を図り、効率的・効果的な基盤整備を進めていく。</a:t>
          </a:r>
          <a:endPar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積立金は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住民</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人あたり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奈良県地域・経済活性化基金や医大・医療センター等整備基金、新型コロナウイルス感染症対応中小企業金融支援基金等への積立て</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が減少したこと</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50.5</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1,325,385
1,310,077
3,690.94
603,570,473
594,644,618
2,805,844
336,500,795
975,030,903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57404</xdr:rowOff>
    </xdr:from>
    <xdr:to>
      <xdr:col>24</xdr:col>
      <xdr:colOff>62865</xdr:colOff>
      <xdr:row>39</xdr:row>
      <xdr:rowOff>29972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0904"/>
          <a:ext cx="127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33799</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0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29972</xdr:rowOff>
    </xdr:from>
    <xdr:to>
      <xdr:col>24</xdr:col>
      <xdr:colOff>152400</xdr:colOff>
      <xdr:row>39</xdr:row>
      <xdr:rowOff>29972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57404</xdr:rowOff>
    </xdr:from>
    <xdr:to>
      <xdr:col>24</xdr:col>
      <xdr:colOff>152400</xdr:colOff>
      <xdr:row>30</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0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98552</xdr:rowOff>
    </xdr:from>
    <xdr:to>
      <xdr:col>24</xdr:col>
      <xdr:colOff>63500</xdr:colOff>
      <xdr:row>36</xdr:row>
      <xdr:rowOff>135128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07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148353</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776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132842</xdr:rowOff>
    </xdr:from>
    <xdr:to>
      <xdr:col>19</xdr:col>
      <xdr:colOff>177800</xdr:colOff>
      <xdr:row>36</xdr:row>
      <xdr:rowOff>135128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050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92727</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922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89408</xdr:rowOff>
    </xdr:from>
    <xdr:to>
      <xdr:col>15</xdr:col>
      <xdr:colOff>50800</xdr:colOff>
      <xdr:row>36</xdr:row>
      <xdr:rowOff>132842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61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157480</xdr:rowOff>
    </xdr:from>
    <xdr:to>
      <xdr:col>15</xdr:col>
      <xdr:colOff>101600</xdr:colOff>
      <xdr:row>36</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104157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50546</xdr:rowOff>
    </xdr:from>
    <xdr:to>
      <xdr:col>10</xdr:col>
      <xdr:colOff>114300</xdr:colOff>
      <xdr:row>36</xdr:row>
      <xdr:rowOff>89408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27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33291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86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116332</xdr:rowOff>
    </xdr:from>
    <xdr:to>
      <xdr:col>6</xdr:col>
      <xdr:colOff>38100</xdr:colOff>
      <xdr:row>36</xdr:row>
      <xdr:rowOff>46482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63009</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89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47752</xdr:rowOff>
    </xdr:from>
    <xdr:to>
      <xdr:col>24</xdr:col>
      <xdr:colOff>114300</xdr:colOff>
      <xdr:row>36</xdr:row>
      <xdr:rowOff>149352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26179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84328</xdr:rowOff>
    </xdr:from>
    <xdr:to>
      <xdr:col>20</xdr:col>
      <xdr:colOff>38100</xdr:colOff>
      <xdr:row>37</xdr:row>
      <xdr:rowOff>14478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5605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82042</xdr:rowOff>
    </xdr:from>
    <xdr:to>
      <xdr:col>15</xdr:col>
      <xdr:colOff>101600</xdr:colOff>
      <xdr:row>37</xdr:row>
      <xdr:rowOff>12192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3319</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46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38608</xdr:rowOff>
    </xdr:from>
    <xdr:to>
      <xdr:col>10</xdr:col>
      <xdr:colOff>165100</xdr:colOff>
      <xdr:row>36</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131335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171196</xdr:rowOff>
    </xdr:from>
    <xdr:to>
      <xdr:col>6</xdr:col>
      <xdr:colOff>38100</xdr:colOff>
      <xdr:row>36</xdr:row>
      <xdr:rowOff>101346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92473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54726</xdr:rowOff>
    </xdr:from>
    <xdr:to>
      <xdr:col>24</xdr:col>
      <xdr:colOff>62865</xdr:colOff>
      <xdr:row>57</xdr:row>
      <xdr:rowOff>48358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27226"/>
          <a:ext cx="1270" cy="119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52185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48358</xdr:rowOff>
    </xdr:from>
    <xdr:to>
      <xdr:col>24</xdr:col>
      <xdr:colOff>152400</xdr:colOff>
      <xdr:row>57</xdr:row>
      <xdr:rowOff>48358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2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0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54726</xdr:rowOff>
    </xdr:from>
    <xdr:to>
      <xdr:col>24</xdr:col>
      <xdr:colOff>152400</xdr:colOff>
      <xdr:row>50</xdr:row>
      <xdr:rowOff>54726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73961</xdr:rowOff>
    </xdr:from>
    <xdr:to>
      <xdr:col>24</xdr:col>
      <xdr:colOff>63500</xdr:colOff>
      <xdr:row>57</xdr:row>
      <xdr:rowOff>48358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675161"/>
          <a:ext cx="8382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34379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9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11502</xdr:rowOff>
    </xdr:from>
    <xdr:to>
      <xdr:col>24</xdr:col>
      <xdr:colOff>114300</xdr:colOff>
      <xdr:row>55</xdr:row>
      <xdr:rowOff>113102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4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85685</xdr:rowOff>
    </xdr:from>
    <xdr:to>
      <xdr:col>19</xdr:col>
      <xdr:colOff>177800</xdr:colOff>
      <xdr:row>56</xdr:row>
      <xdr:rowOff>73961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343985"/>
          <a:ext cx="889000" cy="33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102550</xdr:rowOff>
    </xdr:from>
    <xdr:to>
      <xdr:col>20</xdr:col>
      <xdr:colOff>38100</xdr:colOff>
      <xdr:row>54</xdr:row>
      <xdr:rowOff>32700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1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49227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89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85685</xdr:rowOff>
    </xdr:from>
    <xdr:to>
      <xdr:col>15</xdr:col>
      <xdr:colOff>50800</xdr:colOff>
      <xdr:row>58</xdr:row>
      <xdr:rowOff>44668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43985"/>
          <a:ext cx="889000" cy="64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6637</xdr:rowOff>
    </xdr:from>
    <xdr:to>
      <xdr:col>15</xdr:col>
      <xdr:colOff>101600</xdr:colOff>
      <xdr:row>56</xdr:row>
      <xdr:rowOff>108237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99364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161940</xdr:rowOff>
    </xdr:from>
    <xdr:to>
      <xdr:col>10</xdr:col>
      <xdr:colOff>114300</xdr:colOff>
      <xdr:row>58</xdr:row>
      <xdr:rowOff>44668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3459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3077</xdr:rowOff>
    </xdr:from>
    <xdr:to>
      <xdr:col>10</xdr:col>
      <xdr:colOff>165100</xdr:colOff>
      <xdr:row>56</xdr:row>
      <xdr:rowOff>104677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121204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7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105588</xdr:rowOff>
    </xdr:from>
    <xdr:to>
      <xdr:col>6</xdr:col>
      <xdr:colOff>38100</xdr:colOff>
      <xdr:row>57</xdr:row>
      <xdr:rowOff>35738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52265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169008</xdr:rowOff>
    </xdr:from>
    <xdr:to>
      <xdr:col>24</xdr:col>
      <xdr:colOff>114300</xdr:colOff>
      <xdr:row>57</xdr:row>
      <xdr:rowOff>99158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7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83935</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8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23161</xdr:rowOff>
    </xdr:from>
    <xdr:to>
      <xdr:col>20</xdr:col>
      <xdr:colOff>38100</xdr:colOff>
      <xdr:row>56</xdr:row>
      <xdr:rowOff>124761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62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115888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7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34885</xdr:rowOff>
    </xdr:from>
    <xdr:to>
      <xdr:col>15</xdr:col>
      <xdr:colOff>101600</xdr:colOff>
      <xdr:row>54</xdr:row>
      <xdr:rowOff>136485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9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153012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6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165318</xdr:rowOff>
    </xdr:from>
    <xdr:to>
      <xdr:col>10</xdr:col>
      <xdr:colOff>165100</xdr:colOff>
      <xdr:row>58</xdr:row>
      <xdr:rowOff>95468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86595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111140</xdr:rowOff>
    </xdr:from>
    <xdr:to>
      <xdr:col>6</xdr:col>
      <xdr:colOff>38100</xdr:colOff>
      <xdr:row>58</xdr:row>
      <xdr:rowOff>41290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32417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51787</xdr:rowOff>
    </xdr:from>
    <xdr:to>
      <xdr:col>24</xdr:col>
      <xdr:colOff>62865</xdr:colOff>
      <xdr:row>77</xdr:row>
      <xdr:rowOff>59559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24737"/>
          <a:ext cx="1270" cy="1036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63386</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6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59559</xdr:rowOff>
    </xdr:from>
    <xdr:to>
      <xdr:col>24</xdr:col>
      <xdr:colOff>152400</xdr:colOff>
      <xdr:row>77</xdr:row>
      <xdr:rowOff>59559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6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169914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9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51787</xdr:rowOff>
    </xdr:from>
    <xdr:to>
      <xdr:col>24</xdr:col>
      <xdr:colOff>152400</xdr:colOff>
      <xdr:row>71</xdr:row>
      <xdr:rowOff>51787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2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105084</xdr:rowOff>
    </xdr:from>
    <xdr:to>
      <xdr:col>24</xdr:col>
      <xdr:colOff>63500</xdr:colOff>
      <xdr:row>73</xdr:row>
      <xdr:rowOff>137675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620934"/>
          <a:ext cx="8382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19227</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36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167800</xdr:rowOff>
    </xdr:from>
    <xdr:to>
      <xdr:col>24</xdr:col>
      <xdr:colOff>114300</xdr:colOff>
      <xdr:row>73</xdr:row>
      <xdr:rowOff>97950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51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38789</xdr:rowOff>
    </xdr:from>
    <xdr:to>
      <xdr:col>19</xdr:col>
      <xdr:colOff>177800</xdr:colOff>
      <xdr:row>73</xdr:row>
      <xdr:rowOff>105084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554639"/>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75902</xdr:rowOff>
    </xdr:from>
    <xdr:to>
      <xdr:col>20</xdr:col>
      <xdr:colOff>38100</xdr:colOff>
      <xdr:row>73</xdr:row>
      <xdr:rowOff>6052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22579</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38789</xdr:rowOff>
    </xdr:from>
    <xdr:to>
      <xdr:col>15</xdr:col>
      <xdr:colOff>50800</xdr:colOff>
      <xdr:row>77</xdr:row>
      <xdr:rowOff>77521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554639"/>
          <a:ext cx="889000" cy="7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20386</xdr:rowOff>
    </xdr:from>
    <xdr:to>
      <xdr:col>15</xdr:col>
      <xdr:colOff>101600</xdr:colOff>
      <xdr:row>72</xdr:row>
      <xdr:rowOff>121986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3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138513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1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77521</xdr:rowOff>
    </xdr:from>
    <xdr:to>
      <xdr:col>10</xdr:col>
      <xdr:colOff>114300</xdr:colOff>
      <xdr:row>78</xdr:row>
      <xdr:rowOff>150738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79171"/>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125541</xdr:rowOff>
    </xdr:from>
    <xdr:to>
      <xdr:col>10</xdr:col>
      <xdr:colOff>165100</xdr:colOff>
      <xdr:row>76</xdr:row>
      <xdr:rowOff>55691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72218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7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120904</xdr:rowOff>
    </xdr:from>
    <xdr:to>
      <xdr:col>6</xdr:col>
      <xdr:colOff>38100</xdr:colOff>
      <xdr:row>77</xdr:row>
      <xdr:rowOff>51054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67581</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292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86875</xdr:rowOff>
    </xdr:from>
    <xdr:to>
      <xdr:col>24</xdr:col>
      <xdr:colOff>114300</xdr:colOff>
      <xdr:row>74</xdr:row>
      <xdr:rowOff>17025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0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65302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54284</xdr:rowOff>
    </xdr:from>
    <xdr:to>
      <xdr:col>20</xdr:col>
      <xdr:colOff>38100</xdr:colOff>
      <xdr:row>73</xdr:row>
      <xdr:rowOff>155884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147011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66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159439</xdr:rowOff>
    </xdr:from>
    <xdr:to>
      <xdr:col>15</xdr:col>
      <xdr:colOff>101600</xdr:colOff>
      <xdr:row>73</xdr:row>
      <xdr:rowOff>89589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0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80716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26721</xdr:rowOff>
    </xdr:from>
    <xdr:to>
      <xdr:col>10</xdr:col>
      <xdr:colOff>165100</xdr:colOff>
      <xdr:row>77</xdr:row>
      <xdr:rowOff>128321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119448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32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99938</xdr:rowOff>
    </xdr:from>
    <xdr:to>
      <xdr:col>6</xdr:col>
      <xdr:colOff>38100</xdr:colOff>
      <xdr:row>79</xdr:row>
      <xdr:rowOff>30088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21215</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5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30772</xdr:rowOff>
    </xdr:from>
    <xdr:to>
      <xdr:col>24</xdr:col>
      <xdr:colOff>62865</xdr:colOff>
      <xdr:row>96</xdr:row>
      <xdr:rowOff>9141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32722"/>
          <a:ext cx="1270" cy="835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12968</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4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9141</xdr:rowOff>
    </xdr:from>
    <xdr:to>
      <xdr:col>24</xdr:col>
      <xdr:colOff>152400</xdr:colOff>
      <xdr:row>96</xdr:row>
      <xdr:rowOff>9141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46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148899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30772</xdr:rowOff>
    </xdr:from>
    <xdr:to>
      <xdr:col>24</xdr:col>
      <xdr:colOff>152400</xdr:colOff>
      <xdr:row>91</xdr:row>
      <xdr:rowOff>30772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161789</xdr:rowOff>
    </xdr:from>
    <xdr:to>
      <xdr:col>24</xdr:col>
      <xdr:colOff>63500</xdr:colOff>
      <xdr:row>91</xdr:row>
      <xdr:rowOff>153988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592289"/>
          <a:ext cx="838200" cy="1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138537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1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160110</xdr:rowOff>
    </xdr:from>
    <xdr:to>
      <xdr:col>24</xdr:col>
      <xdr:colOff>114300</xdr:colOff>
      <xdr:row>93</xdr:row>
      <xdr:rowOff>90260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593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161789</xdr:rowOff>
    </xdr:from>
    <xdr:to>
      <xdr:col>19</xdr:col>
      <xdr:colOff>177800</xdr:colOff>
      <xdr:row>94</xdr:row>
      <xdr:rowOff>136185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592289"/>
          <a:ext cx="889000" cy="6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120190</xdr:rowOff>
    </xdr:from>
    <xdr:to>
      <xdr:col>20</xdr:col>
      <xdr:colOff>38100</xdr:colOff>
      <xdr:row>94</xdr:row>
      <xdr:rowOff>50340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6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41467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1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136185</xdr:rowOff>
    </xdr:from>
    <xdr:to>
      <xdr:col>15</xdr:col>
      <xdr:colOff>50800</xdr:colOff>
      <xdr:row>98</xdr:row>
      <xdr:rowOff>162189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52485"/>
          <a:ext cx="889000" cy="7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1232</xdr:rowOff>
    </xdr:from>
    <xdr:to>
      <xdr:col>15</xdr:col>
      <xdr:colOff>101600</xdr:colOff>
      <xdr:row>95</xdr:row>
      <xdr:rowOff>102832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8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93959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8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67548</xdr:rowOff>
    </xdr:from>
    <xdr:to>
      <xdr:col>10</xdr:col>
      <xdr:colOff>114300</xdr:colOff>
      <xdr:row>98</xdr:row>
      <xdr:rowOff>162189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9648"/>
          <a:ext cx="889000" cy="9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114618</xdr:rowOff>
    </xdr:from>
    <xdr:to>
      <xdr:col>10</xdr:col>
      <xdr:colOff>165100</xdr:colOff>
      <xdr:row>99</xdr:row>
      <xdr:rowOff>44768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91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70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113760</xdr:rowOff>
    </xdr:from>
    <xdr:to>
      <xdr:col>6</xdr:col>
      <xdr:colOff>38100</xdr:colOff>
      <xdr:row>99</xdr:row>
      <xdr:rowOff>43910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9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35037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70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103188</xdr:rowOff>
    </xdr:from>
    <xdr:to>
      <xdr:col>24</xdr:col>
      <xdr:colOff>114300</xdr:colOff>
      <xdr:row>92</xdr:row>
      <xdr:rowOff>33338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7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18115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6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110989</xdr:rowOff>
    </xdr:from>
    <xdr:to>
      <xdr:col>20</xdr:col>
      <xdr:colOff>38100</xdr:colOff>
      <xdr:row>91</xdr:row>
      <xdr:rowOff>41139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5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57666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531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85385</xdr:rowOff>
    </xdr:from>
    <xdr:to>
      <xdr:col>15</xdr:col>
      <xdr:colOff>101600</xdr:colOff>
      <xdr:row>95</xdr:row>
      <xdr:rowOff>15535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0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32062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97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111389</xdr:rowOff>
    </xdr:from>
    <xdr:to>
      <xdr:col>10</xdr:col>
      <xdr:colOff>165100</xdr:colOff>
      <xdr:row>99</xdr:row>
      <xdr:rowOff>41539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58066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8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16748</xdr:rowOff>
    </xdr:from>
    <xdr:to>
      <xdr:col>6</xdr:col>
      <xdr:colOff>38100</xdr:colOff>
      <xdr:row>98</xdr:row>
      <xdr:rowOff>118348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134875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59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134801</xdr:rowOff>
    </xdr:from>
    <xdr:to>
      <xdr:col>54</xdr:col>
      <xdr:colOff>189865</xdr:colOff>
      <xdr:row>37</xdr:row>
      <xdr:rowOff>97246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78301"/>
          <a:ext cx="1270" cy="1162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101073</xdr:rowOff>
    </xdr:from>
    <xdr:ext cx="469744"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44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97246</xdr:rowOff>
    </xdr:from>
    <xdr:to>
      <xdr:col>55</xdr:col>
      <xdr:colOff>88900</xdr:colOff>
      <xdr:row>37</xdr:row>
      <xdr:rowOff>97246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44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81478</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5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134801</xdr:rowOff>
    </xdr:from>
    <xdr:to>
      <xdr:col>55</xdr:col>
      <xdr:colOff>88900</xdr:colOff>
      <xdr:row>30</xdr:row>
      <xdr:rowOff>134801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7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92347</xdr:rowOff>
    </xdr:from>
    <xdr:to>
      <xdr:col>55</xdr:col>
      <xdr:colOff>0</xdr:colOff>
      <xdr:row>37</xdr:row>
      <xdr:rowOff>126637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3599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26869</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58561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3992</xdr:rowOff>
    </xdr:from>
    <xdr:to>
      <xdr:col>55</xdr:col>
      <xdr:colOff>50800</xdr:colOff>
      <xdr:row>35</xdr:row>
      <xdr:rowOff>105592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00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126637</xdr:rowOff>
    </xdr:from>
    <xdr:to>
      <xdr:col>50</xdr:col>
      <xdr:colOff>114300</xdr:colOff>
      <xdr:row>39</xdr:row>
      <xdr:rowOff>30299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70287"/>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44813</xdr:rowOff>
    </xdr:from>
    <xdr:to>
      <xdr:col>50</xdr:col>
      <xdr:colOff>165100</xdr:colOff>
      <xdr:row>34</xdr:row>
      <xdr:rowOff>146413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587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32</xdr:row>
      <xdr:rowOff>162940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391728" y="564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30299</xdr:rowOff>
    </xdr:from>
    <xdr:to>
      <xdr:col>45</xdr:col>
      <xdr:colOff>177800</xdr:colOff>
      <xdr:row>39</xdr:row>
      <xdr:rowOff>125004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716849"/>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66040</xdr:rowOff>
    </xdr:from>
    <xdr:to>
      <xdr:col>46</xdr:col>
      <xdr:colOff>38100</xdr:colOff>
      <xdr:row>34</xdr:row>
      <xdr:rowOff>167640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12717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125004</xdr:rowOff>
    </xdr:from>
    <xdr:to>
      <xdr:col>41</xdr:col>
      <xdr:colOff>50800</xdr:colOff>
      <xdr:row>39</xdr:row>
      <xdr:rowOff>170724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8115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25219</xdr:rowOff>
    </xdr:from>
    <xdr:to>
      <xdr:col>41</xdr:col>
      <xdr:colOff>101600</xdr:colOff>
      <xdr:row>36</xdr:row>
      <xdr:rowOff>126819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143346</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9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147683</xdr:rowOff>
    </xdr:from>
    <xdr:to>
      <xdr:col>36</xdr:col>
      <xdr:colOff>165100</xdr:colOff>
      <xdr:row>36</xdr:row>
      <xdr:rowOff>77833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94360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592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41547</xdr:rowOff>
    </xdr:from>
    <xdr:to>
      <xdr:col>55</xdr:col>
      <xdr:colOff>50800</xdr:colOff>
      <xdr:row>37</xdr:row>
      <xdr:rowOff>143147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8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127924</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0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75837</xdr:rowOff>
    </xdr:from>
    <xdr:to>
      <xdr:col>50</xdr:col>
      <xdr:colOff>165100</xdr:colOff>
      <xdr:row>38</xdr:row>
      <xdr:rowOff>5987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1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168564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37317" y="6512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150949</xdr:rowOff>
    </xdr:from>
    <xdr:to>
      <xdr:col>46</xdr:col>
      <xdr:colOff>38100</xdr:colOff>
      <xdr:row>39</xdr:row>
      <xdr:rowOff>81099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6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72226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74204</xdr:rowOff>
    </xdr:from>
    <xdr:to>
      <xdr:col>41</xdr:col>
      <xdr:colOff>101600</xdr:colOff>
      <xdr:row>40</xdr:row>
      <xdr:rowOff>4354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76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166931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853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119924</xdr:rowOff>
    </xdr:from>
    <xdr:to>
      <xdr:col>36</xdr:col>
      <xdr:colOff>165100</xdr:colOff>
      <xdr:row>40</xdr:row>
      <xdr:rowOff>50074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80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40</xdr:row>
      <xdr:rowOff>41201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89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134214</xdr:rowOff>
    </xdr:from>
    <xdr:to>
      <xdr:col>54</xdr:col>
      <xdr:colOff>189865</xdr:colOff>
      <xdr:row>59</xdr:row>
      <xdr:rowOff>29629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535264"/>
          <a:ext cx="1270" cy="1609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33456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29629</xdr:rowOff>
    </xdr:from>
    <xdr:to>
      <xdr:col>55</xdr:col>
      <xdr:colOff>88900</xdr:colOff>
      <xdr:row>59</xdr:row>
      <xdr:rowOff>29629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80891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134214</xdr:rowOff>
    </xdr:from>
    <xdr:to>
      <xdr:col>55</xdr:col>
      <xdr:colOff>88900</xdr:colOff>
      <xdr:row>49</xdr:row>
      <xdr:rowOff>134214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53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3454</xdr:rowOff>
    </xdr:from>
    <xdr:to>
      <xdr:col>55</xdr:col>
      <xdr:colOff>0</xdr:colOff>
      <xdr:row>59</xdr:row>
      <xdr:rowOff>29629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19004"/>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122331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8866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99454</xdr:rowOff>
    </xdr:from>
    <xdr:to>
      <xdr:col>55</xdr:col>
      <xdr:colOff>50800</xdr:colOff>
      <xdr:row>53</xdr:row>
      <xdr:rowOff>29604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01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3454</xdr:rowOff>
    </xdr:from>
    <xdr:to>
      <xdr:col>50</xdr:col>
      <xdr:colOff>114300</xdr:colOff>
      <xdr:row>59</xdr:row>
      <xdr:rowOff>8903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19004"/>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109398</xdr:rowOff>
    </xdr:from>
    <xdr:to>
      <xdr:col>50</xdr:col>
      <xdr:colOff>165100</xdr:colOff>
      <xdr:row>53</xdr:row>
      <xdr:rowOff>39548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0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56075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59411" y="880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8903</xdr:rowOff>
    </xdr:from>
    <xdr:to>
      <xdr:col>45</xdr:col>
      <xdr:colOff>177800</xdr:colOff>
      <xdr:row>59</xdr:row>
      <xdr:rowOff>79387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24453"/>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73546</xdr:rowOff>
    </xdr:from>
    <xdr:to>
      <xdr:col>46</xdr:col>
      <xdr:colOff>38100</xdr:colOff>
      <xdr:row>53</xdr:row>
      <xdr:rowOff>3696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898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20223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876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119850</xdr:rowOff>
    </xdr:from>
    <xdr:to>
      <xdr:col>41</xdr:col>
      <xdr:colOff>50800</xdr:colOff>
      <xdr:row>59</xdr:row>
      <xdr:rowOff>79387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3950"/>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52972</xdr:rowOff>
    </xdr:from>
    <xdr:to>
      <xdr:col>41</xdr:col>
      <xdr:colOff>101600</xdr:colOff>
      <xdr:row>52</xdr:row>
      <xdr:rowOff>154572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89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171099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7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165862</xdr:rowOff>
    </xdr:from>
    <xdr:to>
      <xdr:col>36</xdr:col>
      <xdr:colOff>165100</xdr:colOff>
      <xdr:row>53</xdr:row>
      <xdr:rowOff>96012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112539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88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150279</xdr:rowOff>
    </xdr:from>
    <xdr:to>
      <xdr:col>55</xdr:col>
      <xdr:colOff>50800</xdr:colOff>
      <xdr:row>59</xdr:row>
      <xdr:rowOff>80429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65206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100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124104</xdr:rowOff>
    </xdr:from>
    <xdr:to>
      <xdr:col>50</xdr:col>
      <xdr:colOff>165100</xdr:colOff>
      <xdr:row>59</xdr:row>
      <xdr:rowOff>54254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45381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59411" y="101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129553</xdr:rowOff>
    </xdr:from>
    <xdr:to>
      <xdr:col>46</xdr:col>
      <xdr:colOff>38100</xdr:colOff>
      <xdr:row>59</xdr:row>
      <xdr:rowOff>59703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50830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28587</xdr:rowOff>
    </xdr:from>
    <xdr:to>
      <xdr:col>41</xdr:col>
      <xdr:colOff>101600</xdr:colOff>
      <xdr:row>59</xdr:row>
      <xdr:rowOff>130187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1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121314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23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69050</xdr:rowOff>
    </xdr:from>
    <xdr:to>
      <xdr:col>36</xdr:col>
      <xdr:colOff>165100</xdr:colOff>
      <xdr:row>58</xdr:row>
      <xdr:rowOff>170650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161777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62727</xdr:rowOff>
    </xdr:from>
    <xdr:to>
      <xdr:col>54</xdr:col>
      <xdr:colOff>189865</xdr:colOff>
      <xdr:row>77</xdr:row>
      <xdr:rowOff>75611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64227"/>
          <a:ext cx="1270" cy="121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79438</xdr:rowOff>
    </xdr:from>
    <xdr:ext cx="534377"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2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75611</xdr:rowOff>
    </xdr:from>
    <xdr:to>
      <xdr:col>55</xdr:col>
      <xdr:colOff>88900</xdr:colOff>
      <xdr:row>77</xdr:row>
      <xdr:rowOff>75611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27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9404</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62727</xdr:rowOff>
    </xdr:from>
    <xdr:to>
      <xdr:col>55</xdr:col>
      <xdr:colOff>88900</xdr:colOff>
      <xdr:row>70</xdr:row>
      <xdr:rowOff>62727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6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75611</xdr:rowOff>
    </xdr:from>
    <xdr:to>
      <xdr:col>55</xdr:col>
      <xdr:colOff>0</xdr:colOff>
      <xdr:row>77</xdr:row>
      <xdr:rowOff>102194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77261"/>
          <a:ext cx="8382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23930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19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1053</xdr:rowOff>
    </xdr:from>
    <xdr:to>
      <xdr:col>55</xdr:col>
      <xdr:colOff>50800</xdr:colOff>
      <xdr:row>72</xdr:row>
      <xdr:rowOff>102653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102194</xdr:rowOff>
    </xdr:from>
    <xdr:to>
      <xdr:col>50</xdr:col>
      <xdr:colOff>114300</xdr:colOff>
      <xdr:row>77</xdr:row>
      <xdr:rowOff>151016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03844"/>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71</xdr:row>
      <xdr:rowOff>145789</xdr:rowOff>
    </xdr:from>
    <xdr:to>
      <xdr:col>50</xdr:col>
      <xdr:colOff>165100</xdr:colOff>
      <xdr:row>72</xdr:row>
      <xdr:rowOff>75939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92466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151016</xdr:rowOff>
    </xdr:from>
    <xdr:to>
      <xdr:col>45</xdr:col>
      <xdr:colOff>177800</xdr:colOff>
      <xdr:row>79</xdr:row>
      <xdr:rowOff>18886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2666"/>
          <a:ext cx="889000" cy="2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91741</xdr:rowOff>
    </xdr:from>
    <xdr:to>
      <xdr:col>46</xdr:col>
      <xdr:colOff>38100</xdr:colOff>
      <xdr:row>72</xdr:row>
      <xdr:rowOff>21891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38418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18886</xdr:rowOff>
    </xdr:from>
    <xdr:to>
      <xdr:col>41</xdr:col>
      <xdr:colOff>50800</xdr:colOff>
      <xdr:row>79</xdr:row>
      <xdr:rowOff>20289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3436"/>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153659</xdr:rowOff>
    </xdr:from>
    <xdr:to>
      <xdr:col>41</xdr:col>
      <xdr:colOff>101600</xdr:colOff>
      <xdr:row>77</xdr:row>
      <xdr:rowOff>83809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100336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141918</xdr:rowOff>
    </xdr:from>
    <xdr:to>
      <xdr:col>36</xdr:col>
      <xdr:colOff>165100</xdr:colOff>
      <xdr:row>77</xdr:row>
      <xdr:rowOff>72068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7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88596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24811</xdr:rowOff>
    </xdr:from>
    <xdr:to>
      <xdr:col>55</xdr:col>
      <xdr:colOff>50800</xdr:colOff>
      <xdr:row>77</xdr:row>
      <xdr:rowOff>126411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111188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51394</xdr:rowOff>
    </xdr:from>
    <xdr:to>
      <xdr:col>50</xdr:col>
      <xdr:colOff>165100</xdr:colOff>
      <xdr:row>77</xdr:row>
      <xdr:rowOff>152994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5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144121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59411" y="133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100216</xdr:rowOff>
    </xdr:from>
    <xdr:to>
      <xdr:col>46</xdr:col>
      <xdr:colOff>38100</xdr:colOff>
      <xdr:row>78</xdr:row>
      <xdr:rowOff>30366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21493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3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139536</xdr:rowOff>
    </xdr:from>
    <xdr:to>
      <xdr:col>41</xdr:col>
      <xdr:colOff>101600</xdr:colOff>
      <xdr:row>79</xdr:row>
      <xdr:rowOff>69686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60813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140939</xdr:rowOff>
    </xdr:from>
    <xdr:to>
      <xdr:col>36</xdr:col>
      <xdr:colOff>165100</xdr:colOff>
      <xdr:row>79</xdr:row>
      <xdr:rowOff>71089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1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62216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0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62365</xdr:rowOff>
    </xdr:from>
    <xdr:to>
      <xdr:col>54</xdr:col>
      <xdr:colOff>189865</xdr:colOff>
      <xdr:row>97</xdr:row>
      <xdr:rowOff>72743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92865"/>
          <a:ext cx="1270" cy="1210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76570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0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72743</xdr:rowOff>
    </xdr:from>
    <xdr:to>
      <xdr:col>55</xdr:col>
      <xdr:colOff>88900</xdr:colOff>
      <xdr:row>97</xdr:row>
      <xdr:rowOff>72743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9042</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62365</xdr:rowOff>
    </xdr:from>
    <xdr:to>
      <xdr:col>55</xdr:col>
      <xdr:colOff>88900</xdr:colOff>
      <xdr:row>90</xdr:row>
      <xdr:rowOff>62365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9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123332</xdr:rowOff>
    </xdr:from>
    <xdr:to>
      <xdr:col>55</xdr:col>
      <xdr:colOff>0</xdr:colOff>
      <xdr:row>97</xdr:row>
      <xdr:rowOff>72743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82532"/>
          <a:ext cx="838200" cy="12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5044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12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153617</xdr:rowOff>
    </xdr:from>
    <xdr:to>
      <xdr:col>55</xdr:col>
      <xdr:colOff>50800</xdr:colOff>
      <xdr:row>95</xdr:row>
      <xdr:rowOff>83767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26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123332</xdr:rowOff>
    </xdr:from>
    <xdr:to>
      <xdr:col>50</xdr:col>
      <xdr:colOff>114300</xdr:colOff>
      <xdr:row>96</xdr:row>
      <xdr:rowOff>145484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82532"/>
          <a:ext cx="889000" cy="2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141501</xdr:rowOff>
    </xdr:from>
    <xdr:to>
      <xdr:col>50</xdr:col>
      <xdr:colOff>165100</xdr:colOff>
      <xdr:row>95</xdr:row>
      <xdr:rowOff>71651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25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88178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0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118028</xdr:rowOff>
    </xdr:from>
    <xdr:to>
      <xdr:col>45</xdr:col>
      <xdr:colOff>177800</xdr:colOff>
      <xdr:row>96</xdr:row>
      <xdr:rowOff>145484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577228"/>
          <a:ext cx="889000" cy="2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93976</xdr:rowOff>
    </xdr:from>
    <xdr:to>
      <xdr:col>46</xdr:col>
      <xdr:colOff>38100</xdr:colOff>
      <xdr:row>95</xdr:row>
      <xdr:rowOff>24126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21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40653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59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118028</xdr:rowOff>
    </xdr:from>
    <xdr:to>
      <xdr:col>41</xdr:col>
      <xdr:colOff>50800</xdr:colOff>
      <xdr:row>98</xdr:row>
      <xdr:rowOff>42066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77228"/>
          <a:ext cx="889000" cy="26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36939</xdr:rowOff>
    </xdr:from>
    <xdr:to>
      <xdr:col>41</xdr:col>
      <xdr:colOff>101600</xdr:colOff>
      <xdr:row>95</xdr:row>
      <xdr:rowOff>138539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155066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0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126482</xdr:rowOff>
    </xdr:from>
    <xdr:to>
      <xdr:col>36</xdr:col>
      <xdr:colOff>165100</xdr:colOff>
      <xdr:row>96</xdr:row>
      <xdr:rowOff>56632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73159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21943</xdr:rowOff>
    </xdr:from>
    <xdr:to>
      <xdr:col>55</xdr:col>
      <xdr:colOff>50800</xdr:colOff>
      <xdr:row>97</xdr:row>
      <xdr:rowOff>123543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108320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72532</xdr:rowOff>
    </xdr:from>
    <xdr:to>
      <xdr:col>50</xdr:col>
      <xdr:colOff>165100</xdr:colOff>
      <xdr:row>97</xdr:row>
      <xdr:rowOff>2682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165259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94684</xdr:rowOff>
    </xdr:from>
    <xdr:to>
      <xdr:col>46</xdr:col>
      <xdr:colOff>38100</xdr:colOff>
      <xdr:row>97</xdr:row>
      <xdr:rowOff>24834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15961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4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67228</xdr:rowOff>
    </xdr:from>
    <xdr:to>
      <xdr:col>41</xdr:col>
      <xdr:colOff>101600</xdr:colOff>
      <xdr:row>96</xdr:row>
      <xdr:rowOff>168828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2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159955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1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162716</xdr:rowOff>
    </xdr:from>
    <xdr:to>
      <xdr:col>36</xdr:col>
      <xdr:colOff>165100</xdr:colOff>
      <xdr:row>98</xdr:row>
      <xdr:rowOff>92866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83993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75529</xdr:rowOff>
    </xdr:from>
    <xdr:to>
      <xdr:col>85</xdr:col>
      <xdr:colOff>126364</xdr:colOff>
      <xdr:row>37</xdr:row>
      <xdr:rowOff>108186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9029"/>
          <a:ext cx="1269" cy="1232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112013</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4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108186</xdr:rowOff>
    </xdr:from>
    <xdr:to>
      <xdr:col>86</xdr:col>
      <xdr:colOff>25400</xdr:colOff>
      <xdr:row>37</xdr:row>
      <xdr:rowOff>108186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45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22206</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49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75529</xdr:rowOff>
    </xdr:from>
    <xdr:to>
      <xdr:col>86</xdr:col>
      <xdr:colOff>25400</xdr:colOff>
      <xdr:row>30</xdr:row>
      <xdr:rowOff>75529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93164</xdr:rowOff>
    </xdr:from>
    <xdr:to>
      <xdr:col>85</xdr:col>
      <xdr:colOff>127000</xdr:colOff>
      <xdr:row>37</xdr:row>
      <xdr:rowOff>106390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36814"/>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140025</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5797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117148</xdr:rowOff>
    </xdr:from>
    <xdr:to>
      <xdr:col>85</xdr:col>
      <xdr:colOff>177800</xdr:colOff>
      <xdr:row>35</xdr:row>
      <xdr:rowOff>47298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594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93164</xdr:rowOff>
    </xdr:from>
    <xdr:to>
      <xdr:col>81</xdr:col>
      <xdr:colOff>50800</xdr:colOff>
      <xdr:row>38</xdr:row>
      <xdr:rowOff>59527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36814"/>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77143</xdr:rowOff>
    </xdr:from>
    <xdr:to>
      <xdr:col>81</xdr:col>
      <xdr:colOff>101600</xdr:colOff>
      <xdr:row>36</xdr:row>
      <xdr:rowOff>7293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7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23820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585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59527</xdr:rowOff>
    </xdr:from>
    <xdr:to>
      <xdr:col>76</xdr:col>
      <xdr:colOff>114300</xdr:colOff>
      <xdr:row>38</xdr:row>
      <xdr:rowOff>59690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7462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163521</xdr:rowOff>
    </xdr:from>
    <xdr:to>
      <xdr:col>76</xdr:col>
      <xdr:colOff>165100</xdr:colOff>
      <xdr:row>35</xdr:row>
      <xdr:rowOff>93671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599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110198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7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59690</xdr:rowOff>
    </xdr:from>
    <xdr:to>
      <xdr:col>71</xdr:col>
      <xdr:colOff>177800</xdr:colOff>
      <xdr:row>38</xdr:row>
      <xdr:rowOff>147375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74790"/>
          <a:ext cx="889000" cy="8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8727</xdr:rowOff>
    </xdr:from>
    <xdr:to>
      <xdr:col>72</xdr:col>
      <xdr:colOff>38100</xdr:colOff>
      <xdr:row>35</xdr:row>
      <xdr:rowOff>110327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126854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89227</xdr:rowOff>
    </xdr:from>
    <xdr:to>
      <xdr:col>67</xdr:col>
      <xdr:colOff>101600</xdr:colOff>
      <xdr:row>36</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35904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55590</xdr:rowOff>
    </xdr:from>
    <xdr:to>
      <xdr:col>85</xdr:col>
      <xdr:colOff>177800</xdr:colOff>
      <xdr:row>37</xdr:row>
      <xdr:rowOff>157190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141967</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631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42364</xdr:rowOff>
    </xdr:from>
    <xdr:to>
      <xdr:col>81</xdr:col>
      <xdr:colOff>101600</xdr:colOff>
      <xdr:row>37</xdr:row>
      <xdr:rowOff>143964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135090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64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8727</xdr:rowOff>
    </xdr:from>
    <xdr:to>
      <xdr:col>76</xdr:col>
      <xdr:colOff>165100</xdr:colOff>
      <xdr:row>38</xdr:row>
      <xdr:rowOff>110327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101454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1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xdr:rowOff>
    </xdr:from>
    <xdr:to>
      <xdr:col>72</xdr:col>
      <xdr:colOff>38100</xdr:colOff>
      <xdr:row>38</xdr:row>
      <xdr:rowOff>110490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101617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96575</xdr:rowOff>
    </xdr:from>
    <xdr:to>
      <xdr:col>67</xdr:col>
      <xdr:colOff>101600</xdr:colOff>
      <xdr:row>39</xdr:row>
      <xdr:rowOff>26725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17852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55575</xdr:rowOff>
    </xdr:from>
    <xdr:to>
      <xdr:col>85</xdr:col>
      <xdr:colOff>126364</xdr:colOff>
      <xdr:row>59</xdr:row>
      <xdr:rowOff>10267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970975"/>
          <a:ext cx="1269" cy="1154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14094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10267</xdr:rowOff>
    </xdr:from>
    <xdr:to>
      <xdr:col>86</xdr:col>
      <xdr:colOff>25400</xdr:colOff>
      <xdr:row>59</xdr:row>
      <xdr:rowOff>10267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2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2252</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55575</xdr:rowOff>
    </xdr:from>
    <xdr:to>
      <xdr:col>86</xdr:col>
      <xdr:colOff>25400</xdr:colOff>
      <xdr:row>52</xdr:row>
      <xdr:rowOff>55575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970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18748</xdr:rowOff>
    </xdr:from>
    <xdr:to>
      <xdr:col>85</xdr:col>
      <xdr:colOff>127000</xdr:colOff>
      <xdr:row>57</xdr:row>
      <xdr:rowOff>71257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91398"/>
          <a:ext cx="838200" cy="5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4165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7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25738</xdr:rowOff>
    </xdr:from>
    <xdr:to>
      <xdr:col>85</xdr:col>
      <xdr:colOff>177800</xdr:colOff>
      <xdr:row>57</xdr:row>
      <xdr:rowOff>127338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9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139151</xdr:rowOff>
    </xdr:from>
    <xdr:to>
      <xdr:col>81</xdr:col>
      <xdr:colOff>50800</xdr:colOff>
      <xdr:row>57</xdr:row>
      <xdr:rowOff>18748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40351"/>
          <a:ext cx="889000" cy="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16731</xdr:rowOff>
    </xdr:from>
    <xdr:to>
      <xdr:col>81</xdr:col>
      <xdr:colOff>101600</xdr:colOff>
      <xdr:row>57</xdr:row>
      <xdr:rowOff>118331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8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109458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01411" y="988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139151</xdr:rowOff>
    </xdr:from>
    <xdr:to>
      <xdr:col>76</xdr:col>
      <xdr:colOff>114300</xdr:colOff>
      <xdr:row>57</xdr:row>
      <xdr:rowOff>29652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40351"/>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25967</xdr:rowOff>
    </xdr:from>
    <xdr:to>
      <xdr:col>76</xdr:col>
      <xdr:colOff>165100</xdr:colOff>
      <xdr:row>57</xdr:row>
      <xdr:rowOff>127567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9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118694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29652</xdr:rowOff>
    </xdr:from>
    <xdr:to>
      <xdr:col>71</xdr:col>
      <xdr:colOff>177800</xdr:colOff>
      <xdr:row>57</xdr:row>
      <xdr:rowOff>130647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02302"/>
          <a:ext cx="889000" cy="10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34219</xdr:rowOff>
    </xdr:from>
    <xdr:to>
      <xdr:col>72</xdr:col>
      <xdr:colOff>38100</xdr:colOff>
      <xdr:row>57</xdr:row>
      <xdr:rowOff>135819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0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126946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89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33670</xdr:rowOff>
    </xdr:from>
    <xdr:to>
      <xdr:col>67</xdr:col>
      <xdr:colOff>101600</xdr:colOff>
      <xdr:row>57</xdr:row>
      <xdr:rowOff>135270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151797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20457</xdr:rowOff>
    </xdr:from>
    <xdr:to>
      <xdr:col>85</xdr:col>
      <xdr:colOff>177800</xdr:colOff>
      <xdr:row>57</xdr:row>
      <xdr:rowOff>122057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43334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139398</xdr:rowOff>
    </xdr:from>
    <xdr:to>
      <xdr:col>81</xdr:col>
      <xdr:colOff>101600</xdr:colOff>
      <xdr:row>57</xdr:row>
      <xdr:rowOff>69548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4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86075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01411" y="951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88351</xdr:rowOff>
    </xdr:from>
    <xdr:to>
      <xdr:col>76</xdr:col>
      <xdr:colOff>165100</xdr:colOff>
      <xdr:row>57</xdr:row>
      <xdr:rowOff>18501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35028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46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150302</xdr:rowOff>
    </xdr:from>
    <xdr:to>
      <xdr:col>72</xdr:col>
      <xdr:colOff>38100</xdr:colOff>
      <xdr:row>57</xdr:row>
      <xdr:rowOff>80452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5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96979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52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79847</xdr:rowOff>
    </xdr:from>
    <xdr:to>
      <xdr:col>67</xdr:col>
      <xdr:colOff>101600</xdr:colOff>
      <xdr:row>58</xdr:row>
      <xdr:rowOff>9997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5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4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46609</xdr:rowOff>
    </xdr:from>
    <xdr:to>
      <xdr:col>85</xdr:col>
      <xdr:colOff>126364</xdr:colOff>
      <xdr:row>79</xdr:row>
      <xdr:rowOff>1778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733909"/>
          <a:ext cx="1269" cy="81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5605</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50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1778</xdr:rowOff>
    </xdr:from>
    <xdr:to>
      <xdr:col>86</xdr:col>
      <xdr:colOff>25400</xdr:colOff>
      <xdr:row>79</xdr:row>
      <xdr:rowOff>1778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4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164736</xdr:rowOff>
    </xdr:from>
    <xdr:ext cx="469744"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5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46609</xdr:rowOff>
    </xdr:from>
    <xdr:to>
      <xdr:col>86</xdr:col>
      <xdr:colOff>25400</xdr:colOff>
      <xdr:row>74</xdr:row>
      <xdr:rowOff>46609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73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80390</xdr:rowOff>
    </xdr:from>
    <xdr:to>
      <xdr:col>85</xdr:col>
      <xdr:colOff>127000</xdr:colOff>
      <xdr:row>77</xdr:row>
      <xdr:rowOff>72010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110590"/>
          <a:ext cx="838200" cy="1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166767</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96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16890</xdr:rowOff>
    </xdr:from>
    <xdr:to>
      <xdr:col>85</xdr:col>
      <xdr:colOff>177800</xdr:colOff>
      <xdr:row>77</xdr:row>
      <xdr:rowOff>118490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72010</xdr:rowOff>
    </xdr:from>
    <xdr:to>
      <xdr:col>81</xdr:col>
      <xdr:colOff>50800</xdr:colOff>
      <xdr:row>77</xdr:row>
      <xdr:rowOff>165988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273660"/>
          <a:ext cx="889000" cy="9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107061</xdr:rowOff>
    </xdr:from>
    <xdr:to>
      <xdr:col>81</xdr:col>
      <xdr:colOff>101600</xdr:colOff>
      <xdr:row>76</xdr:row>
      <xdr:rowOff>37210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53738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74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59055</xdr:rowOff>
    </xdr:from>
    <xdr:to>
      <xdr:col>76</xdr:col>
      <xdr:colOff>114300</xdr:colOff>
      <xdr:row>77</xdr:row>
      <xdr:rowOff>165988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60705"/>
          <a:ext cx="889000" cy="1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77724</xdr:rowOff>
    </xdr:from>
    <xdr:to>
      <xdr:col>76</xdr:col>
      <xdr:colOff>165100</xdr:colOff>
      <xdr:row>75</xdr:row>
      <xdr:rowOff>7874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24401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54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101473</xdr:rowOff>
    </xdr:from>
    <xdr:to>
      <xdr:col>71</xdr:col>
      <xdr:colOff>177800</xdr:colOff>
      <xdr:row>77</xdr:row>
      <xdr:rowOff>59055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131673"/>
          <a:ext cx="889000" cy="1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139573</xdr:rowOff>
    </xdr:from>
    <xdr:to>
      <xdr:col>72</xdr:col>
      <xdr:colOff>38100</xdr:colOff>
      <xdr:row>74</xdr:row>
      <xdr:rowOff>69723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86250</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43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17653</xdr:rowOff>
    </xdr:from>
    <xdr:to>
      <xdr:col>67</xdr:col>
      <xdr:colOff>101600</xdr:colOff>
      <xdr:row>70</xdr:row>
      <xdr:rowOff>119253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20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135780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179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29590</xdr:rowOff>
    </xdr:from>
    <xdr:to>
      <xdr:col>85</xdr:col>
      <xdr:colOff>177800</xdr:colOff>
      <xdr:row>76</xdr:row>
      <xdr:rowOff>131190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0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52468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91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21210</xdr:rowOff>
    </xdr:from>
    <xdr:to>
      <xdr:col>81</xdr:col>
      <xdr:colOff>101600</xdr:colOff>
      <xdr:row>77</xdr:row>
      <xdr:rowOff>122810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2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113937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3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115188</xdr:rowOff>
    </xdr:from>
    <xdr:to>
      <xdr:col>76</xdr:col>
      <xdr:colOff>165100</xdr:colOff>
      <xdr:row>78</xdr:row>
      <xdr:rowOff>45338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36465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0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8255</xdr:rowOff>
    </xdr:from>
    <xdr:to>
      <xdr:col>72</xdr:col>
      <xdr:colOff>38100</xdr:colOff>
      <xdr:row>77</xdr:row>
      <xdr:rowOff>109855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100982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50673</xdr:rowOff>
    </xdr:from>
    <xdr:to>
      <xdr:col>67</xdr:col>
      <xdr:colOff>101600</xdr:colOff>
      <xdr:row>76</xdr:row>
      <xdr:rowOff>152273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0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143400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142100</xdr:rowOff>
    </xdr:from>
    <xdr:to>
      <xdr:col>85</xdr:col>
      <xdr:colOff>126364</xdr:colOff>
      <xdr:row>99</xdr:row>
      <xdr:rowOff>11685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572600"/>
          <a:ext cx="1269" cy="141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15512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8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11685</xdr:rowOff>
    </xdr:from>
    <xdr:to>
      <xdr:col>86</xdr:col>
      <xdr:colOff>25400</xdr:colOff>
      <xdr:row>99</xdr:row>
      <xdr:rowOff>11685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85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88777</xdr:rowOff>
    </xdr:from>
    <xdr:ext cx="534377"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142100</xdr:rowOff>
    </xdr:from>
    <xdr:to>
      <xdr:col>86</xdr:col>
      <xdr:colOff>25400</xdr:colOff>
      <xdr:row>90</xdr:row>
      <xdr:rowOff>142100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5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126898</xdr:rowOff>
    </xdr:from>
    <xdr:to>
      <xdr:col>85</xdr:col>
      <xdr:colOff>127000</xdr:colOff>
      <xdr:row>97</xdr:row>
      <xdr:rowOff>168390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57548"/>
          <a:ext cx="8382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24109</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1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1232</xdr:rowOff>
    </xdr:from>
    <xdr:to>
      <xdr:col>85</xdr:col>
      <xdr:colOff>177800</xdr:colOff>
      <xdr:row>96</xdr:row>
      <xdr:rowOff>102832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4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104877</xdr:rowOff>
    </xdr:from>
    <xdr:to>
      <xdr:col>81</xdr:col>
      <xdr:colOff>50800</xdr:colOff>
      <xdr:row>97</xdr:row>
      <xdr:rowOff>126898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392627"/>
          <a:ext cx="889000" cy="36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166509</xdr:rowOff>
    </xdr:from>
    <xdr:to>
      <xdr:col>81</xdr:col>
      <xdr:colOff>101600</xdr:colOff>
      <xdr:row>96</xdr:row>
      <xdr:rowOff>96659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45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113186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01411" y="162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104877</xdr:rowOff>
    </xdr:from>
    <xdr:to>
      <xdr:col>76</xdr:col>
      <xdr:colOff>114300</xdr:colOff>
      <xdr:row>97</xdr:row>
      <xdr:rowOff>6578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392627"/>
          <a:ext cx="889000" cy="24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45656</xdr:rowOff>
    </xdr:from>
    <xdr:to>
      <xdr:col>76</xdr:col>
      <xdr:colOff>165100</xdr:colOff>
      <xdr:row>96</xdr:row>
      <xdr:rowOff>147256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138383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59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6578</xdr:rowOff>
    </xdr:from>
    <xdr:to>
      <xdr:col>71</xdr:col>
      <xdr:colOff>177800</xdr:colOff>
      <xdr:row>97</xdr:row>
      <xdr:rowOff>90970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2814300" y="16637228"/>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29463</xdr:rowOff>
    </xdr:from>
    <xdr:to>
      <xdr:col>72</xdr:col>
      <xdr:colOff>38100</xdr:colOff>
      <xdr:row>96</xdr:row>
      <xdr:rowOff>131063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48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147590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xdr:rowOff>
    </xdr:from>
    <xdr:to>
      <xdr:col>67</xdr:col>
      <xdr:colOff>101600</xdr:colOff>
      <xdr:row>96</xdr:row>
      <xdr:rowOff>102336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118863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23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117590</xdr:rowOff>
    </xdr:from>
    <xdr:to>
      <xdr:col>85</xdr:col>
      <xdr:colOff>177800</xdr:colOff>
      <xdr:row>98</xdr:row>
      <xdr:rowOff>47740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96017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76098</xdr:rowOff>
    </xdr:from>
    <xdr:to>
      <xdr:col>81</xdr:col>
      <xdr:colOff>101600</xdr:colOff>
      <xdr:row>98</xdr:row>
      <xdr:rowOff>6248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168825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01411" y="167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54077</xdr:rowOff>
    </xdr:from>
    <xdr:to>
      <xdr:col>76</xdr:col>
      <xdr:colOff>165100</xdr:colOff>
      <xdr:row>95</xdr:row>
      <xdr:rowOff>155677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3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1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127228</xdr:rowOff>
    </xdr:from>
    <xdr:to>
      <xdr:col>72</xdr:col>
      <xdr:colOff>38100</xdr:colOff>
      <xdr:row>97</xdr:row>
      <xdr:rowOff>57378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5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48505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6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40170</xdr:rowOff>
    </xdr:from>
    <xdr:to>
      <xdr:col>67</xdr:col>
      <xdr:colOff>101600</xdr:colOff>
      <xdr:row>97</xdr:row>
      <xdr:rowOff>141770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132897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6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145415</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288915"/>
          <a:ext cx="1269"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92092</xdr:rowOff>
    </xdr:from>
    <xdr:ext cx="378565"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64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145415</xdr:rowOff>
    </xdr:from>
    <xdr:to>
      <xdr:col>116</xdr:col>
      <xdr:colOff>152400</xdr:colOff>
      <xdr:row>30</xdr:row>
      <xdr:rowOff>145415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28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60342</xdr:rowOff>
    </xdr:from>
    <xdr:ext cx="313932"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37465</xdr:rowOff>
    </xdr:from>
    <xdr:to>
      <xdr:col>116</xdr:col>
      <xdr:colOff>114300</xdr:colOff>
      <xdr:row>38</xdr:row>
      <xdr:rowOff>139065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163195</xdr:rowOff>
    </xdr:from>
    <xdr:to>
      <xdr:col>112</xdr:col>
      <xdr:colOff>38100</xdr:colOff>
      <xdr:row>39</xdr:row>
      <xdr:rowOff>93345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109872</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85950" y="6453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147955</xdr:rowOff>
    </xdr:from>
    <xdr:to>
      <xdr:col>107</xdr:col>
      <xdr:colOff>101600</xdr:colOff>
      <xdr:row>39</xdr:row>
      <xdr:rowOff>78105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94632</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309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3175</xdr:rowOff>
    </xdr:from>
    <xdr:to>
      <xdr:col>102</xdr:col>
      <xdr:colOff>165100</xdr:colOff>
      <xdr:row>38</xdr:row>
      <xdr:rowOff>104775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121302</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88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106045</xdr:rowOff>
    </xdr:from>
    <xdr:to>
      <xdr:col>98</xdr:col>
      <xdr:colOff>38100</xdr:colOff>
      <xdr:row>37</xdr:row>
      <xdr:rowOff>36195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52722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053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％減となっている。これは、奈良県地域・経済活性化基金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が減少したこと等によるものである。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衛生費は住民１人あたり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となっている。これは、医大・医療センター等整備基金への積立て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新型コロナウイルス感染症患者の入院病床確保等の新型コロナウイルス感染症対策関連経費の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土木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紀伊山系における崩壊斜面対策工事等の進捗などによる国直轄事業費負担金の減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災害復旧</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費は住民１人あたり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となっている。これは、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国道</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号高原トンネル復旧事業の地すべり対策工が本格化したこと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年度の財政調整基金残高は、収支の状況を勘案し基金</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取り崩し</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を行わなかっ</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たため、前年度に比べ</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6.9</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、標準財政規模比では</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0.38</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年度の実質収支額は、</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歳入歳出差引額の増加額が次年度へ繰り越す財源の増加額を上回ったため、</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14.6</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億円増加、標準財政規模比では</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0.44</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年度の実質単年度収支は、</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単年度収支</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により、前年度に比べ</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5.4</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し、標準財政規模比では</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0.25</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今後も引き続き黒字確保のため、各般の取組を進める。</a:t>
          </a:r>
          <a:endParaRPr kumimoji="1" lang="ja-JP" altLang="en-US" sz="115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は、国民健康保険事業費特別会計の黒字額は減少したものの、水道用水供給事業費特別会計の収支が改善したことや、流域下水道事業費特別会計において公営企業会計への移行に伴い、令和元年度の出納を令和２年３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日をもって閉鎖したため、連結実質黒字額は増加している。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令和元年度から令和２年度にかけては、流域下水道事業費特別会計の黒字幅が減少したものの、水道用水供給事業費特別会計と国民健康</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保険特別会計の収支が改善したことなどから、連結実質黒字額は増加している。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令和２年度から令和３年度にかけては、国民健康保険事業費特別会計の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実質収支が減少したことなどから、連結実質黒字額は減少している。</a:t>
          </a:r>
          <a:endPar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年度にかけては、国民健康保険事業費特別会計の黒字額は減少したものの、一般会計の収支が改善</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したことなどから、連結実質黒字額は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今後も引き続き連結実質黒字確保のため、各般の取組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を進める。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公債費比率（分子）について、平成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年度から令和元年度にかけては、元利償還金が減少したことにより減少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新型コロナに関する経済対策として実施した制度融資の利子補給費の増加などにより</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令和４年度は、</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新型コロナに関する経済対策として実施した制度融資の利子補給費の</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、実質公債費比率（分子）は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今後も引き続き公債費負担</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軽減を図るため、取組を継続する。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減債基金積立相当額の積立ルールが、毎年度の積立額を発行額の</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分の１</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と設定しているのに対して、本県では新発定時償還と同様、最初の３年を据置期間としているため、減債基金残高と減債</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基金積立相当額に乖離が生じている。なお、据置期間終了後は、年率４％で積み立てている。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年度にかけて、将来負担額は継続的に減少傾向にある一方、充当可能財源等は</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ほぼ同水準で推移している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令和４年度においては、地方債残高の減少や充当可能基金残高の増加などにより、将来負担比率（分子）は減少した。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本県では、投資的経費に充当する通常債について発行抑制に努めており、また発行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する場合は交付税措置のある財源的に有利な地方債の活用に努めている。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今後も引き続き将来負担の軽減のため、取組を継続する。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令和２年度から令和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は、新型コロナウイルス感染症の影響を受けた中小企業等の資金繰り支援に要した制度融資の費用に充てるため、新型コロナウイルス感染症対応中小企業金融支援基金に積み立てたことや、事業年度が複数年に渡る主要なプロジェクトや県立医科大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等の施設等の整備を計画的に推進していくため、地域・経済活性化基金や奈良県立医科大学及び医療センター並びに南和地域公立病院等整備基金等に積み立てた結果、基金残高は約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は、新型コロナウイルス感染症の影響を受けた中小企業等の資金繰り支援に要した制度融資の費用に充てるため、新型コロナウイルス感染症対応中小企業金融支援基金に積み立てたことや、市町村のまちづくりを計画的に推進していくため、地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振興基金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等に積み立てた結果、基金残高は約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県においては、景気や金利の変動などの急激な財政環境の悪化への備えや、県政発展に資する施策・事業等を実施するために必要な資金について、年度間の調整を図るために積み立てている。今後もこれらの基金を活用して、持続可能な財政運営を維持しつつ、県経済の発展や県民の安全・安心の向上に資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・奈良県地域・経済活性化基金：県内の各地域及び県経済の活性化に資する事業の推進を図るため</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・奈良県新型コロナウイルス感染症対応中小企業金融支援基金：新型コロナウイルス感染症の影響を受けた中小企業者に対し金利の負担の軽減等の支援の財源に充てるため</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奈良県地域振興基金：地域産業の活性化又は市町村の振興に寄与する事業に対する助成、県勢発展の基盤となる公共施設等の整備その他地域の振興に資する事業を実施するため</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・奈良県地域・経済活性化基金：県経済の活性化に資する事業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推進するため、約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・奈良県立医科大学及び医療センター並びに南和地域公立病院等整備基金：奈良県立医科大学等の施設等の整備を推進するため、約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・奈良県新型コロナウイルス感染症対応中小企業金融支援基金：新型コロナウイルス感染症の影響を受けた中小企業等の資金繰り支援に要した制度融資の費用に充てるため、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・奈良県地域振興基金：市町村との協働まちづくり等に活用するため、約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億円積み立てたことによる増</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・奈良県地域・経済活性化基金：県経済の活性化に資する事業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活用していく。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立医科大学及び医療センター並びに南和地域公立病院等整備基金：奈良県立医科大学や奈良県総合医療センター等の整備にかかる公債費の償還や、奈良県立医科大学教育部門の移転等に活用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・奈良県新型コロナウイルス感染症対応中小企業金融支援基金：新型コロナウイルス感染症の影響を受けた中小企業者に対する金利の負担の軽減等の支援に活用していく。</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・奈良県地域振興基金：市町村との協働まちづくり等に活用していく。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令和４年度の実質収支の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（約７億円）を積み立てたことによる増加</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今後の急激な財政環境の悪化に備え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、過去の決算において収支を確保するために取り崩した実績等を踏まえた水準の残高を確保することとしている。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令和２年度から令和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年度にかけては、横ばいで推移。</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将来にわたる県財政の健全な運営に資する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ために現在の水準の残高を維持することとしている。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11C3-3EFD-4496-B736-C36136EC185E}">
  <sheetPr>
    <pageSetUpPr fitToPage="1"/>
  </sheetPr>
  <dimension ref="A1:DE85"/>
  <sheetViews>
    <sheetView showGridLines="0" tabSelected="1" topLeftCell="T7" zoomScaleNormal="100" zoomScaleSheetLayoutView="55" workbookViewId="0">
      <selection activeCell="AN65" sqref="AN65:DC69"/>
    </sheetView>
  </sheetViews>
  <sheetFormatPr defaultColWidth="0" defaultRowHeight="0" customHeight="1" zeroHeight="1" x14ac:dyDescent="0.15"/>
  <cols>
    <col min="1" max="1" width="6.375" style="1193" customWidth="1"/>
    <col min="2" max="107" width="2.5" style="1193" customWidth="1"/>
    <col min="108" max="108" width="6.125" style="1195" customWidth="1"/>
    <col min="109" max="109" width="5.875" style="1194" customWidth="1"/>
    <col min="110" max="16384" width="8.625" style="1193" hidden="1"/>
  </cols>
  <sheetData>
    <row r="1" spans="1:109" ht="42.75" customHeight="1" x14ac:dyDescent="0.15">
      <c r="A1" s="1251"/>
      <c r="B1" s="1250"/>
      <c r="DD1" s="1193"/>
      <c r="DE1" s="1193"/>
    </row>
    <row r="2" spans="1:109" ht="25.5" customHeight="1" x14ac:dyDescent="0.15">
      <c r="A2" s="1249"/>
      <c r="C2" s="1249"/>
      <c r="O2" s="1249"/>
      <c r="P2" s="1249"/>
      <c r="Q2" s="1249"/>
      <c r="R2" s="1249"/>
      <c r="S2" s="1249"/>
      <c r="T2" s="1249"/>
      <c r="U2" s="1249"/>
      <c r="V2" s="1249"/>
      <c r="W2" s="1249"/>
      <c r="X2" s="1249"/>
      <c r="Y2" s="1249"/>
      <c r="Z2" s="1249"/>
      <c r="AA2" s="1249"/>
      <c r="AB2" s="1249"/>
      <c r="AC2" s="1249"/>
      <c r="AD2" s="1249"/>
      <c r="AE2" s="1249"/>
      <c r="AF2" s="1249"/>
      <c r="AG2" s="1249"/>
      <c r="AH2" s="1249"/>
      <c r="AI2" s="1249"/>
      <c r="AU2" s="1249"/>
      <c r="BG2" s="1249"/>
      <c r="BS2" s="1249"/>
      <c r="CE2" s="1249"/>
      <c r="CQ2" s="1249"/>
      <c r="DD2" s="1193"/>
      <c r="DE2" s="1193"/>
    </row>
    <row r="3" spans="1:109" ht="25.5" customHeight="1" x14ac:dyDescent="0.15">
      <c r="A3" s="1249"/>
      <c r="C3" s="1249"/>
      <c r="O3" s="1249"/>
      <c r="P3" s="1249"/>
      <c r="Q3" s="1249"/>
      <c r="R3" s="1249"/>
      <c r="S3" s="1249"/>
      <c r="T3" s="1249"/>
      <c r="U3" s="1249"/>
      <c r="V3" s="1249"/>
      <c r="W3" s="1249"/>
      <c r="X3" s="1249"/>
      <c r="Y3" s="1249"/>
      <c r="Z3" s="1249"/>
      <c r="AA3" s="1249"/>
      <c r="AB3" s="1249"/>
      <c r="AC3" s="1249"/>
      <c r="AD3" s="1249"/>
      <c r="AE3" s="1249"/>
      <c r="AF3" s="1249"/>
      <c r="AG3" s="1249"/>
      <c r="AH3" s="1249"/>
      <c r="AI3" s="1249"/>
      <c r="AU3" s="1249"/>
      <c r="BG3" s="1249"/>
      <c r="BS3" s="1249"/>
      <c r="CE3" s="1249"/>
      <c r="CQ3" s="1249"/>
      <c r="DD3" s="1193"/>
      <c r="DE3" s="1193"/>
    </row>
    <row r="4" spans="1:109" s="257" customFormat="1" ht="13.5" x14ac:dyDescent="0.15">
      <c r="A4" s="1249"/>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1249"/>
      <c r="AM4" s="1249"/>
      <c r="AN4" s="1249"/>
      <c r="AO4" s="1249"/>
      <c r="AP4" s="1249"/>
      <c r="AQ4" s="1249"/>
      <c r="AR4" s="1249"/>
      <c r="AS4" s="1249"/>
      <c r="AT4" s="1249"/>
      <c r="AU4" s="1249"/>
      <c r="AV4" s="1249"/>
      <c r="AW4" s="1249"/>
      <c r="AX4" s="1249"/>
      <c r="AY4" s="1249"/>
      <c r="AZ4" s="1249"/>
      <c r="BA4" s="1249"/>
      <c r="BB4" s="1249"/>
      <c r="BC4" s="1249"/>
      <c r="BD4" s="1249"/>
      <c r="BE4" s="1249"/>
      <c r="BF4" s="1249"/>
      <c r="BG4" s="1249"/>
      <c r="BH4" s="1249"/>
      <c r="BI4" s="1249"/>
      <c r="BJ4" s="1249"/>
      <c r="BK4" s="1249"/>
      <c r="BL4" s="1249"/>
      <c r="BM4" s="1249"/>
      <c r="BN4" s="1249"/>
      <c r="BO4" s="1249"/>
      <c r="BP4" s="1249"/>
      <c r="BQ4" s="1249"/>
      <c r="BR4" s="1249"/>
      <c r="BS4" s="1249"/>
      <c r="BT4" s="1249"/>
      <c r="BU4" s="1249"/>
      <c r="BV4" s="1249"/>
      <c r="BW4" s="1249"/>
      <c r="BX4" s="1249"/>
      <c r="BY4" s="1249"/>
      <c r="BZ4" s="1249"/>
      <c r="CA4" s="1249"/>
      <c r="CB4" s="1249"/>
      <c r="CC4" s="1249"/>
      <c r="CD4" s="1249"/>
      <c r="CE4" s="1249"/>
      <c r="CF4" s="1249"/>
      <c r="CG4" s="1249"/>
      <c r="CH4" s="1249"/>
      <c r="CI4" s="1249"/>
      <c r="CJ4" s="1249"/>
      <c r="CK4" s="1249"/>
      <c r="CL4" s="1249"/>
      <c r="CM4" s="1249"/>
      <c r="CN4" s="1249"/>
      <c r="CO4" s="1249"/>
      <c r="CP4" s="1249"/>
      <c r="CQ4" s="1249"/>
      <c r="CR4" s="1249"/>
      <c r="CS4" s="1249"/>
      <c r="CT4" s="1249"/>
      <c r="CU4" s="1249"/>
      <c r="CV4" s="1249"/>
      <c r="CW4" s="1249"/>
      <c r="CX4" s="1249"/>
      <c r="CY4" s="1249"/>
      <c r="CZ4" s="1249"/>
      <c r="DA4" s="1249"/>
      <c r="DB4" s="1249"/>
      <c r="DC4" s="1249"/>
      <c r="DD4" s="1249"/>
      <c r="DE4" s="1249"/>
    </row>
    <row r="5" spans="1:109" s="257" customFormat="1" ht="13.5" x14ac:dyDescent="0.15">
      <c r="A5" s="1249"/>
      <c r="B5" s="1249"/>
      <c r="C5" s="1249"/>
      <c r="D5" s="1249"/>
      <c r="E5" s="1249"/>
      <c r="F5" s="1249"/>
      <c r="G5" s="1249"/>
      <c r="H5" s="1249"/>
      <c r="I5" s="1249"/>
      <c r="J5" s="1249"/>
      <c r="K5" s="1249"/>
      <c r="L5" s="1249"/>
      <c r="M5" s="1249"/>
      <c r="N5" s="1249"/>
      <c r="O5" s="1249"/>
      <c r="P5" s="1249"/>
      <c r="Q5" s="1249"/>
      <c r="R5" s="1249"/>
      <c r="S5" s="1249"/>
      <c r="T5" s="1249"/>
      <c r="U5" s="1249"/>
      <c r="V5" s="1249"/>
      <c r="W5" s="1249"/>
      <c r="X5" s="1249"/>
      <c r="Y5" s="1249"/>
      <c r="Z5" s="1249"/>
      <c r="AA5" s="1249"/>
      <c r="AB5" s="1249"/>
      <c r="AC5" s="1249"/>
      <c r="AD5" s="1249"/>
      <c r="AE5" s="1249"/>
      <c r="AF5" s="1249"/>
      <c r="AG5" s="1249"/>
      <c r="AH5" s="1249"/>
      <c r="AI5" s="1249"/>
      <c r="AJ5" s="1249"/>
      <c r="AK5" s="1249"/>
      <c r="AL5" s="1249"/>
      <c r="AM5" s="1249"/>
      <c r="AN5" s="1249"/>
      <c r="AO5" s="1249"/>
      <c r="AP5" s="1249"/>
      <c r="AQ5" s="1249"/>
      <c r="AR5" s="1249"/>
      <c r="AS5" s="1249"/>
      <c r="AT5" s="1249"/>
      <c r="AU5" s="1249"/>
      <c r="AV5" s="1249"/>
      <c r="AW5" s="1249"/>
      <c r="AX5" s="1249"/>
      <c r="AY5" s="1249"/>
      <c r="AZ5" s="1249"/>
      <c r="BA5" s="1249"/>
      <c r="BB5" s="1249"/>
      <c r="BC5" s="1249"/>
      <c r="BD5" s="1249"/>
      <c r="BE5" s="1249"/>
      <c r="BF5" s="1249"/>
      <c r="BG5" s="1249"/>
      <c r="BH5" s="1249"/>
      <c r="BI5" s="1249"/>
      <c r="BJ5" s="1249"/>
      <c r="BK5" s="1249"/>
      <c r="BL5" s="1249"/>
      <c r="BM5" s="1249"/>
      <c r="BN5" s="1249"/>
      <c r="BO5" s="1249"/>
      <c r="BP5" s="1249"/>
      <c r="BQ5" s="1249"/>
      <c r="BR5" s="1249"/>
      <c r="BS5" s="1249"/>
      <c r="BT5" s="1249"/>
      <c r="BU5" s="1249"/>
      <c r="BV5" s="1249"/>
      <c r="BW5" s="1249"/>
      <c r="BX5" s="1249"/>
      <c r="BY5" s="1249"/>
      <c r="BZ5" s="1249"/>
      <c r="CA5" s="1249"/>
      <c r="CB5" s="1249"/>
      <c r="CC5" s="1249"/>
      <c r="CD5" s="1249"/>
      <c r="CE5" s="1249"/>
      <c r="CF5" s="1249"/>
      <c r="CG5" s="1249"/>
      <c r="CH5" s="1249"/>
      <c r="CI5" s="1249"/>
      <c r="CJ5" s="1249"/>
      <c r="CK5" s="1249"/>
      <c r="CL5" s="1249"/>
      <c r="CM5" s="1249"/>
      <c r="CN5" s="1249"/>
      <c r="CO5" s="1249"/>
      <c r="CP5" s="1249"/>
      <c r="CQ5" s="1249"/>
      <c r="CR5" s="1249"/>
      <c r="CS5" s="1249"/>
      <c r="CT5" s="1249"/>
      <c r="CU5" s="1249"/>
      <c r="CV5" s="1249"/>
      <c r="CW5" s="1249"/>
      <c r="CX5" s="1249"/>
      <c r="CY5" s="1249"/>
      <c r="CZ5" s="1249"/>
      <c r="DA5" s="1249"/>
      <c r="DB5" s="1249"/>
      <c r="DC5" s="1249"/>
      <c r="DD5" s="1249"/>
      <c r="DE5" s="1249"/>
    </row>
    <row r="6" spans="1:109" s="257" customFormat="1" ht="13.5" x14ac:dyDescent="0.15">
      <c r="A6" s="1249"/>
      <c r="B6" s="1249"/>
      <c r="C6" s="1249"/>
      <c r="D6" s="1249"/>
      <c r="E6" s="1249"/>
      <c r="F6" s="1249"/>
      <c r="G6" s="1249"/>
      <c r="H6" s="1249"/>
      <c r="I6" s="1249"/>
      <c r="J6" s="1249"/>
      <c r="K6" s="1249"/>
      <c r="L6" s="1249"/>
      <c r="M6" s="1249"/>
      <c r="N6" s="1249"/>
      <c r="O6" s="1249"/>
      <c r="P6" s="1249"/>
      <c r="Q6" s="1249"/>
      <c r="R6" s="1249"/>
      <c r="S6" s="1249"/>
      <c r="T6" s="1249"/>
      <c r="U6" s="1249"/>
      <c r="V6" s="1249"/>
      <c r="W6" s="1249"/>
      <c r="X6" s="1249"/>
      <c r="Y6" s="1249"/>
      <c r="Z6" s="1249"/>
      <c r="AA6" s="1249"/>
      <c r="AB6" s="1249"/>
      <c r="AC6" s="1249"/>
      <c r="AD6" s="1249"/>
      <c r="AE6" s="1249"/>
      <c r="AF6" s="1249"/>
      <c r="AG6" s="1249"/>
      <c r="AH6" s="1249"/>
      <c r="AI6" s="1249"/>
      <c r="AJ6" s="1249"/>
      <c r="AK6" s="1249"/>
      <c r="AL6" s="1249"/>
      <c r="AM6" s="1249"/>
      <c r="AN6" s="1249"/>
      <c r="AO6" s="1249"/>
      <c r="AP6" s="1249"/>
      <c r="AQ6" s="1249"/>
      <c r="AR6" s="1249"/>
      <c r="AS6" s="1249"/>
      <c r="AT6" s="1249"/>
      <c r="AU6" s="1249"/>
      <c r="AV6" s="1249"/>
      <c r="AW6" s="1249"/>
      <c r="AX6" s="1249"/>
      <c r="AY6" s="1249"/>
      <c r="AZ6" s="1249"/>
      <c r="BA6" s="1249"/>
      <c r="BB6" s="1249"/>
      <c r="BC6" s="1249"/>
      <c r="BD6" s="1249"/>
      <c r="BE6" s="1249"/>
      <c r="BF6" s="1249"/>
      <c r="BG6" s="1249"/>
      <c r="BH6" s="1249"/>
      <c r="BI6" s="1249"/>
      <c r="BJ6" s="1249"/>
      <c r="BK6" s="1249"/>
      <c r="BL6" s="1249"/>
      <c r="BM6" s="1249"/>
      <c r="BN6" s="1249"/>
      <c r="BO6" s="1249"/>
      <c r="BP6" s="1249"/>
      <c r="BQ6" s="1249"/>
      <c r="BR6" s="1249"/>
      <c r="BS6" s="1249"/>
      <c r="BT6" s="1249"/>
      <c r="BU6" s="1249"/>
      <c r="BV6" s="1249"/>
      <c r="BW6" s="1249"/>
      <c r="BX6" s="1249"/>
      <c r="BY6" s="1249"/>
      <c r="BZ6" s="1249"/>
      <c r="CA6" s="1249"/>
      <c r="CB6" s="1249"/>
      <c r="CC6" s="1249"/>
      <c r="CD6" s="1249"/>
      <c r="CE6" s="1249"/>
      <c r="CF6" s="1249"/>
      <c r="CG6" s="1249"/>
      <c r="CH6" s="1249"/>
      <c r="CI6" s="1249"/>
      <c r="CJ6" s="1249"/>
      <c r="CK6" s="1249"/>
      <c r="CL6" s="1249"/>
      <c r="CM6" s="1249"/>
      <c r="CN6" s="1249"/>
      <c r="CO6" s="1249"/>
      <c r="CP6" s="1249"/>
      <c r="CQ6" s="1249"/>
      <c r="CR6" s="1249"/>
      <c r="CS6" s="1249"/>
      <c r="CT6" s="1249"/>
      <c r="CU6" s="1249"/>
      <c r="CV6" s="1249"/>
      <c r="CW6" s="1249"/>
      <c r="CX6" s="1249"/>
      <c r="CY6" s="1249"/>
      <c r="CZ6" s="1249"/>
      <c r="DA6" s="1249"/>
      <c r="DB6" s="1249"/>
      <c r="DC6" s="1249"/>
      <c r="DD6" s="1249"/>
      <c r="DE6" s="1249"/>
    </row>
    <row r="7" spans="1:109" s="257" customFormat="1" ht="13.5" x14ac:dyDescent="0.15">
      <c r="A7" s="1249"/>
      <c r="B7" s="1249"/>
      <c r="C7" s="1249"/>
      <c r="D7" s="1249"/>
      <c r="E7" s="1249"/>
      <c r="F7" s="1249"/>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49"/>
      <c r="AI7" s="1249"/>
      <c r="AJ7" s="1249"/>
      <c r="AK7" s="1249"/>
      <c r="AL7" s="1249"/>
      <c r="AM7" s="1249"/>
      <c r="AN7" s="1249"/>
      <c r="AO7" s="1249"/>
      <c r="AP7" s="1249"/>
      <c r="AQ7" s="1249"/>
      <c r="AR7" s="1249"/>
      <c r="AS7" s="1249"/>
      <c r="AT7" s="1249"/>
      <c r="AU7" s="1249"/>
      <c r="AV7" s="1249"/>
      <c r="AW7" s="1249"/>
      <c r="AX7" s="1249"/>
      <c r="AY7" s="1249"/>
      <c r="AZ7" s="1249"/>
      <c r="BA7" s="1249"/>
      <c r="BB7" s="1249"/>
      <c r="BC7" s="1249"/>
      <c r="BD7" s="1249"/>
      <c r="BE7" s="1249"/>
      <c r="BF7" s="1249"/>
      <c r="BG7" s="1249"/>
      <c r="BH7" s="1249"/>
      <c r="BI7" s="1249"/>
      <c r="BJ7" s="1249"/>
      <c r="BK7" s="1249"/>
      <c r="BL7" s="1249"/>
      <c r="BM7" s="1249"/>
      <c r="BN7" s="1249"/>
      <c r="BO7" s="1249"/>
      <c r="BP7" s="1249"/>
      <c r="BQ7" s="1249"/>
      <c r="BR7" s="1249"/>
      <c r="BS7" s="1249"/>
      <c r="BT7" s="1249"/>
      <c r="BU7" s="1249"/>
      <c r="BV7" s="1249"/>
      <c r="BW7" s="1249"/>
      <c r="BX7" s="1249"/>
      <c r="BY7" s="1249"/>
      <c r="BZ7" s="1249"/>
      <c r="CA7" s="1249"/>
      <c r="CB7" s="1249"/>
      <c r="CC7" s="1249"/>
      <c r="CD7" s="1249"/>
      <c r="CE7" s="1249"/>
      <c r="CF7" s="1249"/>
      <c r="CG7" s="1249"/>
      <c r="CH7" s="1249"/>
      <c r="CI7" s="1249"/>
      <c r="CJ7" s="1249"/>
      <c r="CK7" s="1249"/>
      <c r="CL7" s="1249"/>
      <c r="CM7" s="1249"/>
      <c r="CN7" s="1249"/>
      <c r="CO7" s="1249"/>
      <c r="CP7" s="1249"/>
      <c r="CQ7" s="1249"/>
      <c r="CR7" s="1249"/>
      <c r="CS7" s="1249"/>
      <c r="CT7" s="1249"/>
      <c r="CU7" s="1249"/>
      <c r="CV7" s="1249"/>
      <c r="CW7" s="1249"/>
      <c r="CX7" s="1249"/>
      <c r="CY7" s="1249"/>
      <c r="CZ7" s="1249"/>
      <c r="DA7" s="1249"/>
      <c r="DB7" s="1249"/>
      <c r="DC7" s="1249"/>
      <c r="DD7" s="1249"/>
      <c r="DE7" s="1249"/>
    </row>
    <row r="8" spans="1:109" s="257" customFormat="1" ht="13.5" x14ac:dyDescent="0.15">
      <c r="A8" s="1249"/>
      <c r="B8" s="1249"/>
      <c r="C8" s="1249"/>
      <c r="D8" s="1249"/>
      <c r="E8" s="1249"/>
      <c r="F8" s="1249"/>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49"/>
      <c r="AF8" s="1249"/>
      <c r="AG8" s="1249"/>
      <c r="AH8" s="1249"/>
      <c r="AI8" s="1249"/>
      <c r="AJ8" s="1249"/>
      <c r="AK8" s="1249"/>
      <c r="AL8" s="1249"/>
      <c r="AM8" s="1249"/>
      <c r="AN8" s="1249"/>
      <c r="AO8" s="1249"/>
      <c r="AP8" s="1249"/>
      <c r="AQ8" s="1249"/>
      <c r="AR8" s="1249"/>
      <c r="AS8" s="1249"/>
      <c r="AT8" s="1249"/>
      <c r="AU8" s="1249"/>
      <c r="AV8" s="1249"/>
      <c r="AW8" s="1249"/>
      <c r="AX8" s="1249"/>
      <c r="AY8" s="1249"/>
      <c r="AZ8" s="1249"/>
      <c r="BA8" s="1249"/>
      <c r="BB8" s="1249"/>
      <c r="BC8" s="1249"/>
      <c r="BD8" s="1249"/>
      <c r="BE8" s="1249"/>
      <c r="BF8" s="1249"/>
      <c r="BG8" s="1249"/>
      <c r="BH8" s="1249"/>
      <c r="BI8" s="1249"/>
      <c r="BJ8" s="1249"/>
      <c r="BK8" s="1249"/>
      <c r="BL8" s="1249"/>
      <c r="BM8" s="1249"/>
      <c r="BN8" s="1249"/>
      <c r="BO8" s="1249"/>
      <c r="BP8" s="1249"/>
      <c r="BQ8" s="1249"/>
      <c r="BR8" s="1249"/>
      <c r="BS8" s="1249"/>
      <c r="BT8" s="1249"/>
      <c r="BU8" s="1249"/>
      <c r="BV8" s="1249"/>
      <c r="BW8" s="1249"/>
      <c r="BX8" s="1249"/>
      <c r="BY8" s="1249"/>
      <c r="BZ8" s="1249"/>
      <c r="CA8" s="1249"/>
      <c r="CB8" s="1249"/>
      <c r="CC8" s="1249"/>
      <c r="CD8" s="1249"/>
      <c r="CE8" s="1249"/>
      <c r="CF8" s="1249"/>
      <c r="CG8" s="1249"/>
      <c r="CH8" s="1249"/>
      <c r="CI8" s="1249"/>
      <c r="CJ8" s="1249"/>
      <c r="CK8" s="1249"/>
      <c r="CL8" s="1249"/>
      <c r="CM8" s="1249"/>
      <c r="CN8" s="1249"/>
      <c r="CO8" s="1249"/>
      <c r="CP8" s="1249"/>
      <c r="CQ8" s="1249"/>
      <c r="CR8" s="1249"/>
      <c r="CS8" s="1249"/>
      <c r="CT8" s="1249"/>
      <c r="CU8" s="1249"/>
      <c r="CV8" s="1249"/>
      <c r="CW8" s="1249"/>
      <c r="CX8" s="1249"/>
      <c r="CY8" s="1249"/>
      <c r="CZ8" s="1249"/>
      <c r="DA8" s="1249"/>
      <c r="DB8" s="1249"/>
      <c r="DC8" s="1249"/>
      <c r="DD8" s="1249"/>
      <c r="DE8" s="1249"/>
    </row>
    <row r="9" spans="1:109" s="257" customFormat="1" ht="13.5" x14ac:dyDescent="0.15">
      <c r="A9" s="1249"/>
      <c r="B9" s="1249"/>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49"/>
      <c r="AK9" s="1249"/>
      <c r="AL9" s="1249"/>
      <c r="AM9" s="1249"/>
      <c r="AN9" s="1249"/>
      <c r="AO9" s="1249"/>
      <c r="AP9" s="1249"/>
      <c r="AQ9" s="1249"/>
      <c r="AR9" s="1249"/>
      <c r="AS9" s="1249"/>
      <c r="AT9" s="1249"/>
      <c r="AU9" s="1249"/>
      <c r="AV9" s="1249"/>
      <c r="AW9" s="1249"/>
      <c r="AX9" s="1249"/>
      <c r="AY9" s="1249"/>
      <c r="AZ9" s="1249"/>
      <c r="BA9" s="1249"/>
      <c r="BB9" s="1249"/>
      <c r="BC9" s="1249"/>
      <c r="BD9" s="1249"/>
      <c r="BE9" s="1249"/>
      <c r="BF9" s="1249"/>
      <c r="BG9" s="1249"/>
      <c r="BH9" s="1249"/>
      <c r="BI9" s="1249"/>
      <c r="BJ9" s="1249"/>
      <c r="BK9" s="1249"/>
      <c r="BL9" s="1249"/>
      <c r="BM9" s="1249"/>
      <c r="BN9" s="1249"/>
      <c r="BO9" s="1249"/>
      <c r="BP9" s="1249"/>
      <c r="BQ9" s="1249"/>
      <c r="BR9" s="1249"/>
      <c r="BS9" s="1249"/>
      <c r="BT9" s="1249"/>
      <c r="BU9" s="1249"/>
      <c r="BV9" s="1249"/>
      <c r="BW9" s="1249"/>
      <c r="BX9" s="1249"/>
      <c r="BY9" s="1249"/>
      <c r="BZ9" s="1249"/>
      <c r="CA9" s="1249"/>
      <c r="CB9" s="1249"/>
      <c r="CC9" s="1249"/>
      <c r="CD9" s="1249"/>
      <c r="CE9" s="1249"/>
      <c r="CF9" s="1249"/>
      <c r="CG9" s="1249"/>
      <c r="CH9" s="1249"/>
      <c r="CI9" s="1249"/>
      <c r="CJ9" s="1249"/>
      <c r="CK9" s="1249"/>
      <c r="CL9" s="1249"/>
      <c r="CM9" s="1249"/>
      <c r="CN9" s="1249"/>
      <c r="CO9" s="1249"/>
      <c r="CP9" s="1249"/>
      <c r="CQ9" s="1249"/>
      <c r="CR9" s="1249"/>
      <c r="CS9" s="1249"/>
      <c r="CT9" s="1249"/>
      <c r="CU9" s="1249"/>
      <c r="CV9" s="1249"/>
      <c r="CW9" s="1249"/>
      <c r="CX9" s="1249"/>
      <c r="CY9" s="1249"/>
      <c r="CZ9" s="1249"/>
      <c r="DA9" s="1249"/>
      <c r="DB9" s="1249"/>
      <c r="DC9" s="1249"/>
      <c r="DD9" s="1249"/>
      <c r="DE9" s="1249"/>
    </row>
    <row r="10" spans="1:109" s="257" customFormat="1" ht="13.5" x14ac:dyDescent="0.15">
      <c r="A10" s="1249"/>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49"/>
      <c r="AM10" s="1249"/>
      <c r="AN10" s="1249"/>
      <c r="AO10" s="1249"/>
      <c r="AP10" s="1249"/>
      <c r="AQ10" s="1249"/>
      <c r="AR10" s="1249"/>
      <c r="AS10" s="1249"/>
      <c r="AT10" s="1249"/>
      <c r="AU10" s="1249"/>
      <c r="AV10" s="1249"/>
      <c r="AW10" s="1249"/>
      <c r="AX10" s="1249"/>
      <c r="AY10" s="1249"/>
      <c r="AZ10" s="1249"/>
      <c r="BA10" s="1249"/>
      <c r="BB10" s="1249"/>
      <c r="BC10" s="1249"/>
      <c r="BD10" s="1249"/>
      <c r="BE10" s="1249"/>
      <c r="BF10" s="1249"/>
      <c r="BG10" s="1249"/>
      <c r="BH10" s="1249"/>
      <c r="BI10" s="1249"/>
      <c r="BJ10" s="1249"/>
      <c r="BK10" s="1249"/>
      <c r="BL10" s="1249"/>
      <c r="BM10" s="1249"/>
      <c r="BN10" s="1249"/>
      <c r="BO10" s="1249"/>
      <c r="BP10" s="1249"/>
      <c r="BQ10" s="1249"/>
      <c r="BR10" s="1249"/>
      <c r="BS10" s="1249"/>
      <c r="BT10" s="1249"/>
      <c r="BU10" s="1249"/>
      <c r="BV10" s="1249"/>
      <c r="BW10" s="1249"/>
      <c r="BX10" s="1249"/>
      <c r="BY10" s="1249"/>
      <c r="BZ10" s="1249"/>
      <c r="CA10" s="1249"/>
      <c r="CB10" s="1249"/>
      <c r="CC10" s="1249"/>
      <c r="CD10" s="1249"/>
      <c r="CE10" s="1249"/>
      <c r="CF10" s="1249"/>
      <c r="CG10" s="1249"/>
      <c r="CH10" s="1249"/>
      <c r="CI10" s="1249"/>
      <c r="CJ10" s="1249"/>
      <c r="CK10" s="1249"/>
      <c r="CL10" s="1249"/>
      <c r="CM10" s="1249"/>
      <c r="CN10" s="1249"/>
      <c r="CO10" s="1249"/>
      <c r="CP10" s="1249"/>
      <c r="CQ10" s="1249"/>
      <c r="CR10" s="1249"/>
      <c r="CS10" s="1249"/>
      <c r="CT10" s="1249"/>
      <c r="CU10" s="1249"/>
      <c r="CV10" s="1249"/>
      <c r="CW10" s="1249"/>
      <c r="CX10" s="1249"/>
      <c r="CY10" s="1249"/>
      <c r="CZ10" s="1249"/>
      <c r="DA10" s="1249"/>
      <c r="DB10" s="1249"/>
      <c r="DC10" s="1249"/>
      <c r="DD10" s="1249"/>
      <c r="DE10" s="1249"/>
    </row>
    <row r="11" spans="1:109" s="257" customFormat="1" ht="13.5" x14ac:dyDescent="0.15">
      <c r="A11" s="1249"/>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49"/>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9"/>
      <c r="BH11" s="1249"/>
      <c r="BI11" s="1249"/>
      <c r="BJ11" s="1249"/>
      <c r="BK11" s="1249"/>
      <c r="BL11" s="1249"/>
      <c r="BM11" s="1249"/>
      <c r="BN11" s="1249"/>
      <c r="BO11" s="1249"/>
      <c r="BP11" s="1249"/>
      <c r="BQ11" s="1249"/>
      <c r="BR11" s="1249"/>
      <c r="BS11" s="1249"/>
      <c r="BT11" s="1249"/>
      <c r="BU11" s="1249"/>
      <c r="BV11" s="1249"/>
      <c r="BW11" s="1249"/>
      <c r="BX11" s="1249"/>
      <c r="BY11" s="1249"/>
      <c r="BZ11" s="1249"/>
      <c r="CA11" s="1249"/>
      <c r="CB11" s="1249"/>
      <c r="CC11" s="1249"/>
      <c r="CD11" s="1249"/>
      <c r="CE11" s="1249"/>
      <c r="CF11" s="1249"/>
      <c r="CG11" s="1249"/>
      <c r="CH11" s="1249"/>
      <c r="CI11" s="1249"/>
      <c r="CJ11" s="1249"/>
      <c r="CK11" s="1249"/>
      <c r="CL11" s="1249"/>
      <c r="CM11" s="1249"/>
      <c r="CN11" s="1249"/>
      <c r="CO11" s="1249"/>
      <c r="CP11" s="1249"/>
      <c r="CQ11" s="1249"/>
      <c r="CR11" s="1249"/>
      <c r="CS11" s="1249"/>
      <c r="CT11" s="1249"/>
      <c r="CU11" s="1249"/>
      <c r="CV11" s="1249"/>
      <c r="CW11" s="1249"/>
      <c r="CX11" s="1249"/>
      <c r="CY11" s="1249"/>
      <c r="CZ11" s="1249"/>
      <c r="DA11" s="1249"/>
      <c r="DB11" s="1249"/>
      <c r="DC11" s="1249"/>
      <c r="DD11" s="1249"/>
      <c r="DE11" s="1249"/>
    </row>
    <row r="12" spans="1:109" s="257" customFormat="1" ht="13.5" x14ac:dyDescent="0.15">
      <c r="A12" s="1249"/>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row>
    <row r="13" spans="1:109" s="257" customFormat="1" ht="13.5" x14ac:dyDescent="0.15">
      <c r="A13" s="1249"/>
      <c r="B13" s="1249"/>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49"/>
      <c r="AM13" s="1249"/>
      <c r="AN13" s="1249"/>
      <c r="AO13" s="1249"/>
      <c r="AP13" s="1249"/>
      <c r="AQ13" s="1249"/>
      <c r="AR13" s="1249"/>
      <c r="AS13" s="1249"/>
      <c r="AT13" s="1249"/>
      <c r="AU13" s="1249"/>
      <c r="AV13" s="1249"/>
      <c r="AW13" s="1249"/>
      <c r="AX13" s="1249"/>
      <c r="AY13" s="1249"/>
      <c r="AZ13" s="1249"/>
      <c r="BA13" s="1249"/>
      <c r="BB13" s="1249"/>
      <c r="BC13" s="1249"/>
      <c r="BD13" s="1249"/>
      <c r="BE13" s="1249"/>
      <c r="BF13" s="1249"/>
      <c r="BG13" s="1249"/>
      <c r="BH13" s="1249"/>
      <c r="BI13" s="1249"/>
      <c r="BJ13" s="1249"/>
      <c r="BK13" s="1249"/>
      <c r="BL13" s="1249"/>
      <c r="BM13" s="1249"/>
      <c r="BN13" s="1249"/>
      <c r="BO13" s="1249"/>
      <c r="BP13" s="1249"/>
      <c r="BQ13" s="1249"/>
      <c r="BR13" s="1249"/>
      <c r="BS13" s="1249"/>
      <c r="BT13" s="1249"/>
      <c r="BU13" s="1249"/>
      <c r="BV13" s="1249"/>
      <c r="BW13" s="1249"/>
      <c r="BX13" s="1249"/>
      <c r="BY13" s="1249"/>
      <c r="BZ13" s="1249"/>
      <c r="CA13" s="1249"/>
      <c r="CB13" s="1249"/>
      <c r="CC13" s="1249"/>
      <c r="CD13" s="1249"/>
      <c r="CE13" s="1249"/>
      <c r="CF13" s="1249"/>
      <c r="CG13" s="1249"/>
      <c r="CH13" s="1249"/>
      <c r="CI13" s="1249"/>
      <c r="CJ13" s="1249"/>
      <c r="CK13" s="1249"/>
      <c r="CL13" s="1249"/>
      <c r="CM13" s="1249"/>
      <c r="CN13" s="1249"/>
      <c r="CO13" s="1249"/>
      <c r="CP13" s="1249"/>
      <c r="CQ13" s="1249"/>
      <c r="CR13" s="1249"/>
      <c r="CS13" s="1249"/>
      <c r="CT13" s="1249"/>
      <c r="CU13" s="1249"/>
      <c r="CV13" s="1249"/>
      <c r="CW13" s="1249"/>
      <c r="CX13" s="1249"/>
      <c r="CY13" s="1249"/>
      <c r="CZ13" s="1249"/>
      <c r="DA13" s="1249"/>
      <c r="DB13" s="1249"/>
      <c r="DC13" s="1249"/>
      <c r="DD13" s="1249"/>
      <c r="DE13" s="1249"/>
    </row>
    <row r="14" spans="1:109" s="257" customFormat="1" ht="13.5" x14ac:dyDescent="0.15">
      <c r="A14" s="1249"/>
      <c r="B14" s="1249"/>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49"/>
      <c r="AM14" s="1249"/>
      <c r="AN14" s="1249"/>
      <c r="AO14" s="1249"/>
      <c r="AP14" s="1249"/>
      <c r="AQ14" s="1249"/>
      <c r="AR14" s="1249"/>
      <c r="AS14" s="1249"/>
      <c r="AT14" s="1249"/>
      <c r="AU14" s="1249"/>
      <c r="AV14" s="1249"/>
      <c r="AW14" s="1249"/>
      <c r="AX14" s="1249"/>
      <c r="AY14" s="1249"/>
      <c r="AZ14" s="1249"/>
      <c r="BA14" s="1249"/>
      <c r="BB14" s="1249"/>
      <c r="BC14" s="1249"/>
      <c r="BD14" s="1249"/>
      <c r="BE14" s="1249"/>
      <c r="BF14" s="1249"/>
      <c r="BG14" s="1249"/>
      <c r="BH14" s="1249"/>
      <c r="BI14" s="1249"/>
      <c r="BJ14" s="1249"/>
      <c r="BK14" s="1249"/>
      <c r="BL14" s="1249"/>
      <c r="BM14" s="1249"/>
      <c r="BN14" s="1249"/>
      <c r="BO14" s="1249"/>
      <c r="BP14" s="1249"/>
      <c r="BQ14" s="1249"/>
      <c r="BR14" s="1249"/>
      <c r="BS14" s="1249"/>
      <c r="BT14" s="1249"/>
      <c r="BU14" s="1249"/>
      <c r="BV14" s="1249"/>
      <c r="BW14" s="1249"/>
      <c r="BX14" s="1249"/>
      <c r="BY14" s="1249"/>
      <c r="BZ14" s="1249"/>
      <c r="CA14" s="1249"/>
      <c r="CB14" s="1249"/>
      <c r="CC14" s="1249"/>
      <c r="CD14" s="1249"/>
      <c r="CE14" s="1249"/>
      <c r="CF14" s="1249"/>
      <c r="CG14" s="1249"/>
      <c r="CH14" s="1249"/>
      <c r="CI14" s="1249"/>
      <c r="CJ14" s="1249"/>
      <c r="CK14" s="1249"/>
      <c r="CL14" s="1249"/>
      <c r="CM14" s="1249"/>
      <c r="CN14" s="1249"/>
      <c r="CO14" s="1249"/>
      <c r="CP14" s="1249"/>
      <c r="CQ14" s="1249"/>
      <c r="CR14" s="1249"/>
      <c r="CS14" s="1249"/>
      <c r="CT14" s="1249"/>
      <c r="CU14" s="1249"/>
      <c r="CV14" s="1249"/>
      <c r="CW14" s="1249"/>
      <c r="CX14" s="1249"/>
      <c r="CY14" s="1249"/>
      <c r="CZ14" s="1249"/>
      <c r="DA14" s="1249"/>
      <c r="DB14" s="1249"/>
      <c r="DC14" s="1249"/>
      <c r="DD14" s="1249"/>
      <c r="DE14" s="1249"/>
    </row>
    <row r="15" spans="1:109" s="257" customFormat="1" ht="13.5" x14ac:dyDescent="0.15">
      <c r="A15" s="1193"/>
      <c r="B15" s="1249"/>
      <c r="C15" s="1249"/>
      <c r="D15" s="1249"/>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49"/>
      <c r="AM15" s="1249"/>
      <c r="AN15" s="1249"/>
      <c r="AO15" s="1249"/>
      <c r="AP15" s="1249"/>
      <c r="AQ15" s="1249"/>
      <c r="AR15" s="1249"/>
      <c r="AS15" s="1249"/>
      <c r="AT15" s="1249"/>
      <c r="AU15" s="1249"/>
      <c r="AV15" s="1249"/>
      <c r="AW15" s="1249"/>
      <c r="AX15" s="1249"/>
      <c r="AY15" s="1249"/>
      <c r="AZ15" s="1249"/>
      <c r="BA15" s="1249"/>
      <c r="BB15" s="1249"/>
      <c r="BC15" s="1249"/>
      <c r="BD15" s="1249"/>
      <c r="BE15" s="1249"/>
      <c r="BF15" s="1249"/>
      <c r="BG15" s="1249"/>
      <c r="BH15" s="1249"/>
      <c r="BI15" s="1249"/>
      <c r="BJ15" s="1249"/>
      <c r="BK15" s="1249"/>
      <c r="BL15" s="1249"/>
      <c r="BM15" s="1249"/>
      <c r="BN15" s="1249"/>
      <c r="BO15" s="1249"/>
      <c r="BP15" s="1249"/>
      <c r="BQ15" s="1249"/>
      <c r="BR15" s="1249"/>
      <c r="BS15" s="1249"/>
      <c r="BT15" s="1249"/>
      <c r="BU15" s="1249"/>
      <c r="BV15" s="1249"/>
      <c r="BW15" s="1249"/>
      <c r="BX15" s="1249"/>
      <c r="BY15" s="1249"/>
      <c r="BZ15" s="1249"/>
      <c r="CA15" s="1249"/>
      <c r="CB15" s="1249"/>
      <c r="CC15" s="1249"/>
      <c r="CD15" s="1249"/>
      <c r="CE15" s="1249"/>
      <c r="CF15" s="1249"/>
      <c r="CG15" s="1249"/>
      <c r="CH15" s="1249"/>
      <c r="CI15" s="1249"/>
      <c r="CJ15" s="1249"/>
      <c r="CK15" s="1249"/>
      <c r="CL15" s="1249"/>
      <c r="CM15" s="1249"/>
      <c r="CN15" s="1249"/>
      <c r="CO15" s="1249"/>
      <c r="CP15" s="1249"/>
      <c r="CQ15" s="1249"/>
      <c r="CR15" s="1249"/>
      <c r="CS15" s="1249"/>
      <c r="CT15" s="1249"/>
      <c r="CU15" s="1249"/>
      <c r="CV15" s="1249"/>
      <c r="CW15" s="1249"/>
      <c r="CX15" s="1249"/>
      <c r="CY15" s="1249"/>
      <c r="CZ15" s="1249"/>
      <c r="DA15" s="1249"/>
      <c r="DB15" s="1249"/>
      <c r="DC15" s="1249"/>
      <c r="DD15" s="1249"/>
      <c r="DE15" s="1249"/>
    </row>
    <row r="16" spans="1:109" s="257" customFormat="1" ht="13.5" x14ac:dyDescent="0.15">
      <c r="A16" s="1193"/>
      <c r="B16" s="1249"/>
      <c r="C16" s="1249"/>
      <c r="D16" s="1249"/>
      <c r="E16" s="1249"/>
      <c r="F16" s="1249"/>
      <c r="G16" s="1249"/>
      <c r="H16" s="1249"/>
      <c r="I16" s="1249"/>
      <c r="J16" s="1249"/>
      <c r="K16" s="1249"/>
      <c r="L16" s="1249"/>
      <c r="M16" s="1249"/>
      <c r="N16" s="1249"/>
      <c r="O16" s="1249"/>
      <c r="P16" s="1249"/>
      <c r="Q16" s="1249"/>
      <c r="R16" s="1249"/>
      <c r="S16" s="1249"/>
      <c r="T16" s="1249"/>
      <c r="U16" s="1249"/>
      <c r="V16" s="1249"/>
      <c r="W16" s="1249"/>
      <c r="X16" s="1249"/>
      <c r="Y16" s="1249"/>
      <c r="Z16" s="1249"/>
      <c r="AA16" s="1249"/>
      <c r="AB16" s="1249"/>
      <c r="AC16" s="1249"/>
      <c r="AD16" s="1249"/>
      <c r="AE16" s="1249"/>
      <c r="AF16" s="1249"/>
      <c r="AG16" s="1249"/>
      <c r="AH16" s="1249"/>
      <c r="AI16" s="1249"/>
      <c r="AJ16" s="1249"/>
      <c r="AK16" s="1249"/>
      <c r="AL16" s="1249"/>
      <c r="AM16" s="1249"/>
      <c r="AN16" s="1249"/>
      <c r="AO16" s="1249"/>
      <c r="AP16" s="1249"/>
      <c r="AQ16" s="1249"/>
      <c r="AR16" s="1249"/>
      <c r="AS16" s="1249"/>
      <c r="AT16" s="1249"/>
      <c r="AU16" s="1249"/>
      <c r="AV16" s="1249"/>
      <c r="AW16" s="1249"/>
      <c r="AX16" s="1249"/>
      <c r="AY16" s="1249"/>
      <c r="AZ16" s="1249"/>
      <c r="BA16" s="1249"/>
      <c r="BB16" s="1249"/>
      <c r="BC16" s="1249"/>
      <c r="BD16" s="1249"/>
      <c r="BE16" s="1249"/>
      <c r="BF16" s="1249"/>
      <c r="BG16" s="1249"/>
      <c r="BH16" s="1249"/>
      <c r="BI16" s="1249"/>
      <c r="BJ16" s="1249"/>
      <c r="BK16" s="1249"/>
      <c r="BL16" s="1249"/>
      <c r="BM16" s="1249"/>
      <c r="BN16" s="1249"/>
      <c r="BO16" s="1249"/>
      <c r="BP16" s="1249"/>
      <c r="BQ16" s="1249"/>
      <c r="BR16" s="1249"/>
      <c r="BS16" s="1249"/>
      <c r="BT16" s="1249"/>
      <c r="BU16" s="1249"/>
      <c r="BV16" s="1249"/>
      <c r="BW16" s="1249"/>
      <c r="BX16" s="1249"/>
      <c r="BY16" s="1249"/>
      <c r="BZ16" s="1249"/>
      <c r="CA16" s="1249"/>
      <c r="CB16" s="1249"/>
      <c r="CC16" s="1249"/>
      <c r="CD16" s="1249"/>
      <c r="CE16" s="1249"/>
      <c r="CF16" s="1249"/>
      <c r="CG16" s="1249"/>
      <c r="CH16" s="1249"/>
      <c r="CI16" s="1249"/>
      <c r="CJ16" s="1249"/>
      <c r="CK16" s="1249"/>
      <c r="CL16" s="1249"/>
      <c r="CM16" s="1249"/>
      <c r="CN16" s="1249"/>
      <c r="CO16" s="1249"/>
      <c r="CP16" s="1249"/>
      <c r="CQ16" s="1249"/>
      <c r="CR16" s="1249"/>
      <c r="CS16" s="1249"/>
      <c r="CT16" s="1249"/>
      <c r="CU16" s="1249"/>
      <c r="CV16" s="1249"/>
      <c r="CW16" s="1249"/>
      <c r="CX16" s="1249"/>
      <c r="CY16" s="1249"/>
      <c r="CZ16" s="1249"/>
      <c r="DA16" s="1249"/>
      <c r="DB16" s="1249"/>
      <c r="DC16" s="1249"/>
      <c r="DD16" s="1249"/>
      <c r="DE16" s="1249"/>
    </row>
    <row r="17" spans="1:109" s="257" customFormat="1" ht="13.5" x14ac:dyDescent="0.15">
      <c r="A17" s="1193"/>
      <c r="B17" s="1249"/>
      <c r="C17" s="1249"/>
      <c r="D17" s="1249"/>
      <c r="E17" s="1249"/>
      <c r="F17" s="1249"/>
      <c r="G17" s="1249"/>
      <c r="H17" s="1249"/>
      <c r="I17" s="1249"/>
      <c r="J17" s="1249"/>
      <c r="K17" s="1249"/>
      <c r="L17" s="1249"/>
      <c r="M17" s="1249"/>
      <c r="N17" s="1249"/>
      <c r="O17" s="1249"/>
      <c r="P17" s="1249"/>
      <c r="Q17" s="1249"/>
      <c r="R17" s="1249"/>
      <c r="S17" s="1249"/>
      <c r="T17" s="1249"/>
      <c r="U17" s="1249"/>
      <c r="V17" s="1249"/>
      <c r="W17" s="1249"/>
      <c r="X17" s="1249"/>
      <c r="Y17" s="1249"/>
      <c r="Z17" s="1249"/>
      <c r="AA17" s="1249"/>
      <c r="AB17" s="1249"/>
      <c r="AC17" s="1249"/>
      <c r="AD17" s="1249"/>
      <c r="AE17" s="1249"/>
      <c r="AF17" s="1249"/>
      <c r="AG17" s="1249"/>
      <c r="AH17" s="1249"/>
      <c r="AI17" s="1249"/>
      <c r="AJ17" s="1249"/>
      <c r="AK17" s="1249"/>
      <c r="AL17" s="1249"/>
      <c r="AM17" s="1249"/>
      <c r="AN17" s="1249"/>
      <c r="AO17" s="1249"/>
      <c r="AP17" s="1249"/>
      <c r="AQ17" s="1249"/>
      <c r="AR17" s="1249"/>
      <c r="AS17" s="1249"/>
      <c r="AT17" s="1249"/>
      <c r="AU17" s="1249"/>
      <c r="AV17" s="1249"/>
      <c r="AW17" s="1249"/>
      <c r="AX17" s="1249"/>
      <c r="AY17" s="1249"/>
      <c r="AZ17" s="1249"/>
      <c r="BA17" s="1249"/>
      <c r="BB17" s="1249"/>
      <c r="BC17" s="1249"/>
      <c r="BD17" s="1249"/>
      <c r="BE17" s="1249"/>
      <c r="BF17" s="1249"/>
      <c r="BG17" s="1249"/>
      <c r="BH17" s="1249"/>
      <c r="BI17" s="1249"/>
      <c r="BJ17" s="1249"/>
      <c r="BK17" s="1249"/>
      <c r="BL17" s="1249"/>
      <c r="BM17" s="1249"/>
      <c r="BN17" s="1249"/>
      <c r="BO17" s="1249"/>
      <c r="BP17" s="1249"/>
      <c r="BQ17" s="1249"/>
      <c r="BR17" s="1249"/>
      <c r="BS17" s="1249"/>
      <c r="BT17" s="1249"/>
      <c r="BU17" s="1249"/>
      <c r="BV17" s="1249"/>
      <c r="BW17" s="1249"/>
      <c r="BX17" s="1249"/>
      <c r="BY17" s="1249"/>
      <c r="BZ17" s="1249"/>
      <c r="CA17" s="1249"/>
      <c r="CB17" s="1249"/>
      <c r="CC17" s="1249"/>
      <c r="CD17" s="1249"/>
      <c r="CE17" s="1249"/>
      <c r="CF17" s="1249"/>
      <c r="CG17" s="1249"/>
      <c r="CH17" s="1249"/>
      <c r="CI17" s="1249"/>
      <c r="CJ17" s="1249"/>
      <c r="CK17" s="1249"/>
      <c r="CL17" s="1249"/>
      <c r="CM17" s="1249"/>
      <c r="CN17" s="1249"/>
      <c r="CO17" s="1249"/>
      <c r="CP17" s="1249"/>
      <c r="CQ17" s="1249"/>
      <c r="CR17" s="1249"/>
      <c r="CS17" s="1249"/>
      <c r="CT17" s="1249"/>
      <c r="CU17" s="1249"/>
      <c r="CV17" s="1249"/>
      <c r="CW17" s="1249"/>
      <c r="CX17" s="1249"/>
      <c r="CY17" s="1249"/>
      <c r="CZ17" s="1249"/>
      <c r="DA17" s="1249"/>
      <c r="DB17" s="1249"/>
      <c r="DC17" s="1249"/>
      <c r="DD17" s="1249"/>
      <c r="DE17" s="1249"/>
    </row>
    <row r="18" spans="1:109" s="257" customFormat="1" ht="13.5" x14ac:dyDescent="0.15">
      <c r="A18" s="1193"/>
      <c r="B18" s="1249"/>
      <c r="C18" s="1249"/>
      <c r="D18" s="1249"/>
      <c r="E18" s="1249"/>
      <c r="F18" s="1249"/>
      <c r="G18" s="1249"/>
      <c r="H18" s="1249"/>
      <c r="I18" s="1249"/>
      <c r="J18" s="1249"/>
      <c r="K18" s="1249"/>
      <c r="L18" s="1249"/>
      <c r="M18" s="1249"/>
      <c r="N18" s="1249"/>
      <c r="O18" s="1249"/>
      <c r="P18" s="1249"/>
      <c r="Q18" s="1249"/>
      <c r="R18" s="1249"/>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49"/>
      <c r="BU18" s="1249"/>
      <c r="BV18" s="1249"/>
      <c r="BW18" s="1249"/>
      <c r="BX18" s="1249"/>
      <c r="BY18" s="1249"/>
      <c r="BZ18" s="1249"/>
      <c r="CA18" s="1249"/>
      <c r="CB18" s="1249"/>
      <c r="CC18" s="1249"/>
      <c r="CD18" s="1249"/>
      <c r="CE18" s="1249"/>
      <c r="CF18" s="1249"/>
      <c r="CG18" s="1249"/>
      <c r="CH18" s="1249"/>
      <c r="CI18" s="1249"/>
      <c r="CJ18" s="1249"/>
      <c r="CK18" s="1249"/>
      <c r="CL18" s="1249"/>
      <c r="CM18" s="1249"/>
      <c r="CN18" s="1249"/>
      <c r="CO18" s="1249"/>
      <c r="CP18" s="1249"/>
      <c r="CQ18" s="1249"/>
      <c r="CR18" s="1249"/>
      <c r="CS18" s="1249"/>
      <c r="CT18" s="1249"/>
      <c r="CU18" s="1249"/>
      <c r="CV18" s="1249"/>
      <c r="CW18" s="1249"/>
      <c r="CX18" s="1249"/>
      <c r="CY18" s="1249"/>
      <c r="CZ18" s="1249"/>
      <c r="DA18" s="1249"/>
      <c r="DB18" s="1249"/>
      <c r="DC18" s="1249"/>
      <c r="DD18" s="1249"/>
      <c r="DE18" s="1249"/>
    </row>
    <row r="19" spans="1:109" ht="13.5" x14ac:dyDescent="0.15">
      <c r="DD19" s="1193"/>
      <c r="DE19" s="1193"/>
    </row>
    <row r="20" spans="1:109" ht="13.5" x14ac:dyDescent="0.15">
      <c r="DD20" s="1193"/>
      <c r="DE20" s="1193"/>
    </row>
    <row r="21" spans="1:109" ht="17.25" customHeight="1" x14ac:dyDescent="0.15">
      <c r="B21" s="1248"/>
      <c r="C21" s="1245"/>
      <c r="D21" s="1245"/>
      <c r="E21" s="1245"/>
      <c r="F21" s="1245"/>
      <c r="G21" s="1245"/>
      <c r="H21" s="1245"/>
      <c r="I21" s="1245"/>
      <c r="J21" s="1245"/>
      <c r="K21" s="1245"/>
      <c r="L21" s="1245"/>
      <c r="M21" s="1245"/>
      <c r="N21" s="1247"/>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7"/>
      <c r="AU21" s="1245"/>
      <c r="AV21" s="1245"/>
      <c r="AW21" s="1245"/>
      <c r="AX21" s="1245"/>
      <c r="AY21" s="1245"/>
      <c r="AZ21" s="1245"/>
      <c r="BA21" s="1245"/>
      <c r="BB21" s="1245"/>
      <c r="BC21" s="1245"/>
      <c r="BD21" s="1245"/>
      <c r="BE21" s="1245"/>
      <c r="BF21" s="1247"/>
      <c r="BG21" s="1245"/>
      <c r="BH21" s="1245"/>
      <c r="BI21" s="1245"/>
      <c r="BJ21" s="1245"/>
      <c r="BK21" s="1245"/>
      <c r="BL21" s="1245"/>
      <c r="BM21" s="1245"/>
      <c r="BN21" s="1245"/>
      <c r="BO21" s="1245"/>
      <c r="BP21" s="1245"/>
      <c r="BQ21" s="1245"/>
      <c r="BR21" s="1247"/>
      <c r="BS21" s="1245"/>
      <c r="BT21" s="1245"/>
      <c r="BU21" s="1245"/>
      <c r="BV21" s="1245"/>
      <c r="BW21" s="1245"/>
      <c r="BX21" s="1245"/>
      <c r="BY21" s="1245"/>
      <c r="BZ21" s="1245"/>
      <c r="CA21" s="1245"/>
      <c r="CB21" s="1245"/>
      <c r="CC21" s="1245"/>
      <c r="CD21" s="1247"/>
      <c r="CE21" s="1245"/>
      <c r="CF21" s="1245"/>
      <c r="CG21" s="1245"/>
      <c r="CH21" s="1245"/>
      <c r="CI21" s="1245"/>
      <c r="CJ21" s="1245"/>
      <c r="CK21" s="1245"/>
      <c r="CL21" s="1245"/>
      <c r="CM21" s="1245"/>
      <c r="CN21" s="1245"/>
      <c r="CO21" s="1245"/>
      <c r="CP21" s="1247"/>
      <c r="CQ21" s="1245"/>
      <c r="CR21" s="1245"/>
      <c r="CS21" s="1245"/>
      <c r="CT21" s="1245"/>
      <c r="CU21" s="1245"/>
      <c r="CV21" s="1245"/>
      <c r="CW21" s="1245"/>
      <c r="CX21" s="1245"/>
      <c r="CY21" s="1245"/>
      <c r="CZ21" s="1245"/>
      <c r="DA21" s="1245"/>
      <c r="DB21" s="1247"/>
      <c r="DC21" s="1245"/>
      <c r="DD21" s="1244"/>
      <c r="DE21" s="1193"/>
    </row>
    <row r="22" spans="1:109" ht="17.25" customHeight="1" x14ac:dyDescent="0.15">
      <c r="B22" s="1194"/>
    </row>
    <row r="23" spans="1:109" ht="13.5" x14ac:dyDescent="0.15">
      <c r="B23" s="1194"/>
    </row>
    <row r="24" spans="1:109" ht="13.5" x14ac:dyDescent="0.15">
      <c r="B24" s="1194"/>
    </row>
    <row r="25" spans="1:109" ht="13.5" x14ac:dyDescent="0.15">
      <c r="B25" s="1194"/>
    </row>
    <row r="26" spans="1:109" ht="13.5" x14ac:dyDescent="0.15">
      <c r="B26" s="1194"/>
    </row>
    <row r="27" spans="1:109" ht="13.5" x14ac:dyDescent="0.15">
      <c r="B27" s="1194"/>
    </row>
    <row r="28" spans="1:109" ht="13.5" x14ac:dyDescent="0.15">
      <c r="B28" s="1194"/>
    </row>
    <row r="29" spans="1:109" ht="13.5" x14ac:dyDescent="0.15">
      <c r="B29" s="1194"/>
    </row>
    <row r="30" spans="1:109" ht="13.5" x14ac:dyDescent="0.15">
      <c r="B30" s="1194"/>
    </row>
    <row r="31" spans="1:109" ht="13.5" x14ac:dyDescent="0.15">
      <c r="B31" s="1194"/>
    </row>
    <row r="32" spans="1:109" ht="13.5" x14ac:dyDescent="0.15">
      <c r="B32" s="1194"/>
    </row>
    <row r="33" spans="2:109" ht="13.5" x14ac:dyDescent="0.15">
      <c r="B33" s="1194"/>
    </row>
    <row r="34" spans="2:109" ht="13.5" x14ac:dyDescent="0.15">
      <c r="B34" s="1194"/>
    </row>
    <row r="35" spans="2:109" ht="13.5" x14ac:dyDescent="0.15">
      <c r="B35" s="1194"/>
    </row>
    <row r="36" spans="2:109" ht="13.5" x14ac:dyDescent="0.15">
      <c r="B36" s="1194"/>
    </row>
    <row r="37" spans="2:109" ht="13.5" x14ac:dyDescent="0.15">
      <c r="B37" s="1194"/>
    </row>
    <row r="38" spans="2:109" ht="13.5" x14ac:dyDescent="0.15">
      <c r="B38" s="1194"/>
    </row>
    <row r="39" spans="2:109" ht="13.5" x14ac:dyDescent="0.15">
      <c r="B39" s="1198"/>
      <c r="C39" s="1197"/>
      <c r="D39" s="1197"/>
      <c r="E39" s="1197"/>
      <c r="F39" s="1197"/>
      <c r="G39" s="1197"/>
      <c r="H39" s="1197"/>
      <c r="I39" s="1197"/>
      <c r="J39" s="1197"/>
      <c r="K39" s="1197"/>
      <c r="L39" s="1197"/>
      <c r="M39" s="1197"/>
      <c r="N39" s="1197"/>
      <c r="O39" s="1197"/>
      <c r="P39" s="1197"/>
      <c r="Q39" s="1197"/>
      <c r="R39" s="1197"/>
      <c r="S39" s="1197"/>
      <c r="T39" s="1197"/>
      <c r="U39" s="1197"/>
      <c r="V39" s="1197"/>
      <c r="W39" s="1197"/>
      <c r="X39" s="1197"/>
      <c r="Y39" s="1197"/>
      <c r="Z39" s="1197"/>
      <c r="AA39" s="1197"/>
      <c r="AB39" s="1197"/>
      <c r="AC39" s="1197"/>
      <c r="AD39" s="1197"/>
      <c r="AE39" s="1197"/>
      <c r="AF39" s="1197"/>
      <c r="AG39" s="1197"/>
      <c r="AH39" s="1197"/>
      <c r="AI39" s="1197"/>
      <c r="AJ39" s="1197"/>
      <c r="AK39" s="1197"/>
      <c r="AL39" s="1197"/>
      <c r="AM39" s="1197"/>
      <c r="AN39" s="1197"/>
      <c r="AO39" s="1197"/>
      <c r="AP39" s="1197"/>
      <c r="AQ39" s="1197"/>
      <c r="AR39" s="1197"/>
      <c r="AS39" s="1197"/>
      <c r="AT39" s="1197"/>
      <c r="AU39" s="1197"/>
      <c r="AV39" s="1197"/>
      <c r="AW39" s="1197"/>
      <c r="AX39" s="1197"/>
      <c r="AY39" s="1197"/>
      <c r="AZ39" s="1197"/>
      <c r="BA39" s="1197"/>
      <c r="BB39" s="1197"/>
      <c r="BC39" s="1197"/>
      <c r="BD39" s="1197"/>
      <c r="BE39" s="1197"/>
      <c r="BF39" s="1197"/>
      <c r="BG39" s="1197"/>
      <c r="BH39" s="1197"/>
      <c r="BI39" s="1197"/>
      <c r="BJ39" s="1197"/>
      <c r="BK39" s="1197"/>
      <c r="BL39" s="1197"/>
      <c r="BM39" s="1197"/>
      <c r="BN39" s="1197"/>
      <c r="BO39" s="1197"/>
      <c r="BP39" s="1197"/>
      <c r="BQ39" s="1197"/>
      <c r="BR39" s="1197"/>
      <c r="BS39" s="1197"/>
      <c r="BT39" s="1197"/>
      <c r="BU39" s="1197"/>
      <c r="BV39" s="1197"/>
      <c r="BW39" s="1197"/>
      <c r="BX39" s="1197"/>
      <c r="BY39" s="1197"/>
      <c r="BZ39" s="1197"/>
      <c r="CA39" s="1197"/>
      <c r="CB39" s="1197"/>
      <c r="CC39" s="1197"/>
      <c r="CD39" s="1197"/>
      <c r="CE39" s="1197"/>
      <c r="CF39" s="1197"/>
      <c r="CG39" s="1197"/>
      <c r="CH39" s="1197"/>
      <c r="CI39" s="1197"/>
      <c r="CJ39" s="1197"/>
      <c r="CK39" s="1197"/>
      <c r="CL39" s="1197"/>
      <c r="CM39" s="1197"/>
      <c r="CN39" s="1197"/>
      <c r="CO39" s="1197"/>
      <c r="CP39" s="1197"/>
      <c r="CQ39" s="1197"/>
      <c r="CR39" s="1197"/>
      <c r="CS39" s="1197"/>
      <c r="CT39" s="1197"/>
      <c r="CU39" s="1197"/>
      <c r="CV39" s="1197"/>
      <c r="CW39" s="1197"/>
      <c r="CX39" s="1197"/>
      <c r="CY39" s="1197"/>
      <c r="CZ39" s="1197"/>
      <c r="DA39" s="1197"/>
      <c r="DB39" s="1197"/>
      <c r="DC39" s="1197"/>
      <c r="DD39" s="1196"/>
    </row>
    <row r="40" spans="2:109" ht="13.5" x14ac:dyDescent="0.15">
      <c r="B40" s="1234"/>
      <c r="DD40" s="1234"/>
      <c r="DE40" s="1193"/>
    </row>
    <row r="41" spans="2:109" ht="17.25" x14ac:dyDescent="0.15">
      <c r="B41" s="1246" t="s">
        <v>596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4"/>
    </row>
    <row r="42" spans="2:109" ht="13.5" x14ac:dyDescent="0.15">
      <c r="B42" s="1194"/>
      <c r="G42" s="1230"/>
      <c r="I42" s="1229"/>
      <c r="J42" s="1229"/>
      <c r="K42" s="1229"/>
      <c r="AM42" s="1230"/>
      <c r="AN42" s="1230" t="s">
        <v>592</v>
      </c>
      <c r="AP42" s="1229"/>
      <c r="AQ42" s="1229"/>
      <c r="AR42" s="1229"/>
      <c r="AY42" s="1230"/>
      <c r="BA42" s="1229"/>
      <c r="BB42" s="1229"/>
      <c r="BC42" s="1229"/>
      <c r="BK42" s="1230"/>
      <c r="BM42" s="1229"/>
      <c r="BN42" s="1229"/>
      <c r="BO42" s="1229"/>
      <c r="BW42" s="1230"/>
      <c r="BY42" s="1229"/>
      <c r="BZ42" s="1229"/>
      <c r="CA42" s="1229"/>
      <c r="CI42" s="1230"/>
      <c r="CK42" s="1229"/>
      <c r="CL42" s="1229"/>
      <c r="CM42" s="1229"/>
      <c r="CU42" s="1230"/>
      <c r="CW42" s="1229"/>
      <c r="CX42" s="1229"/>
      <c r="CY42" s="1229"/>
    </row>
    <row r="43" spans="2:109" ht="13.5" customHeight="1" x14ac:dyDescent="0.15">
      <c r="B43" s="1194"/>
      <c r="AN43" s="1228" t="s">
        <v>595</v>
      </c>
      <c r="AO43" s="1227"/>
      <c r="AP43" s="1227"/>
      <c r="AQ43" s="1227"/>
      <c r="AR43" s="1227"/>
      <c r="AS43" s="1227"/>
      <c r="AT43" s="1227"/>
      <c r="AU43" s="1227"/>
      <c r="AV43" s="1227"/>
      <c r="AW43" s="1227"/>
      <c r="AX43" s="1227"/>
      <c r="AY43" s="1227"/>
      <c r="AZ43" s="1227"/>
      <c r="BA43" s="1227"/>
      <c r="BB43" s="1227"/>
      <c r="BC43" s="1227"/>
      <c r="BD43" s="1227"/>
      <c r="BE43" s="1227"/>
      <c r="BF43" s="1227"/>
      <c r="BG43" s="1227"/>
      <c r="BH43" s="1227"/>
      <c r="BI43" s="1227"/>
      <c r="BJ43" s="1227"/>
      <c r="BK43" s="1227"/>
      <c r="BL43" s="1227"/>
      <c r="BM43" s="1227"/>
      <c r="BN43" s="1227"/>
      <c r="BO43" s="1227"/>
      <c r="BP43" s="1227"/>
      <c r="BQ43" s="1227"/>
      <c r="BR43" s="1227"/>
      <c r="BS43" s="1227"/>
      <c r="BT43" s="1227"/>
      <c r="BU43" s="1227"/>
      <c r="BV43" s="1227"/>
      <c r="BW43" s="1227"/>
      <c r="BX43" s="1227"/>
      <c r="BY43" s="1227"/>
      <c r="BZ43" s="1227"/>
      <c r="CA43" s="1227"/>
      <c r="CB43" s="1227"/>
      <c r="CC43" s="1227"/>
      <c r="CD43" s="1227"/>
      <c r="CE43" s="1227"/>
      <c r="CF43" s="1227"/>
      <c r="CG43" s="1227"/>
      <c r="CH43" s="1227"/>
      <c r="CI43" s="1227"/>
      <c r="CJ43" s="1227"/>
      <c r="CK43" s="1227"/>
      <c r="CL43" s="1227"/>
      <c r="CM43" s="1227"/>
      <c r="CN43" s="1227"/>
      <c r="CO43" s="1227"/>
      <c r="CP43" s="1227"/>
      <c r="CQ43" s="1227"/>
      <c r="CR43" s="1227"/>
      <c r="CS43" s="1227"/>
      <c r="CT43" s="1227"/>
      <c r="CU43" s="1227"/>
      <c r="CV43" s="1227"/>
      <c r="CW43" s="1227"/>
      <c r="CX43" s="1227"/>
      <c r="CY43" s="1227"/>
      <c r="CZ43" s="1227"/>
      <c r="DA43" s="1227"/>
      <c r="DB43" s="1227"/>
      <c r="DC43" s="1226"/>
    </row>
    <row r="44" spans="2:109" ht="13.5" x14ac:dyDescent="0.15">
      <c r="B44" s="1194"/>
      <c r="AN44" s="1225"/>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3"/>
    </row>
    <row r="45" spans="2:109" ht="13.5" x14ac:dyDescent="0.15">
      <c r="B45" s="1194"/>
      <c r="AN45" s="1225"/>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3"/>
    </row>
    <row r="46" spans="2:109" ht="13.5" x14ac:dyDescent="0.15">
      <c r="B46" s="1194"/>
      <c r="AN46" s="1225"/>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3"/>
    </row>
    <row r="47" spans="2:109" ht="13.5" x14ac:dyDescent="0.15">
      <c r="B47" s="1194"/>
      <c r="AN47" s="1222"/>
      <c r="AO47" s="1221"/>
      <c r="AP47" s="1221"/>
      <c r="AQ47" s="1221"/>
      <c r="AR47" s="1221"/>
      <c r="AS47" s="1221"/>
      <c r="AT47" s="1221"/>
      <c r="AU47" s="1221"/>
      <c r="AV47" s="1221"/>
      <c r="AW47" s="1221"/>
      <c r="AX47" s="1221"/>
      <c r="AY47" s="1221"/>
      <c r="AZ47" s="1221"/>
      <c r="BA47" s="1221"/>
      <c r="BB47" s="1221"/>
      <c r="BC47" s="1221"/>
      <c r="BD47" s="1221"/>
      <c r="BE47" s="1221"/>
      <c r="BF47" s="1221"/>
      <c r="BG47" s="1221"/>
      <c r="BH47" s="1221"/>
      <c r="BI47" s="1221"/>
      <c r="BJ47" s="1221"/>
      <c r="BK47" s="1221"/>
      <c r="BL47" s="1221"/>
      <c r="BM47" s="1221"/>
      <c r="BN47" s="1221"/>
      <c r="BO47" s="1221"/>
      <c r="BP47" s="1221"/>
      <c r="BQ47" s="1221"/>
      <c r="BR47" s="1221"/>
      <c r="BS47" s="1221"/>
      <c r="BT47" s="1221"/>
      <c r="BU47" s="1221"/>
      <c r="BV47" s="1221"/>
      <c r="BW47" s="1221"/>
      <c r="BX47" s="1221"/>
      <c r="BY47" s="1221"/>
      <c r="BZ47" s="1221"/>
      <c r="CA47" s="1221"/>
      <c r="CB47" s="1221"/>
      <c r="CC47" s="1221"/>
      <c r="CD47" s="1221"/>
      <c r="CE47" s="1221"/>
      <c r="CF47" s="1221"/>
      <c r="CG47" s="1221"/>
      <c r="CH47" s="1221"/>
      <c r="CI47" s="1221"/>
      <c r="CJ47" s="1221"/>
      <c r="CK47" s="1221"/>
      <c r="CL47" s="1221"/>
      <c r="CM47" s="1221"/>
      <c r="CN47" s="1221"/>
      <c r="CO47" s="1221"/>
      <c r="CP47" s="1221"/>
      <c r="CQ47" s="1221"/>
      <c r="CR47" s="1221"/>
      <c r="CS47" s="1221"/>
      <c r="CT47" s="1221"/>
      <c r="CU47" s="1221"/>
      <c r="CV47" s="1221"/>
      <c r="CW47" s="1221"/>
      <c r="CX47" s="1221"/>
      <c r="CY47" s="1221"/>
      <c r="CZ47" s="1221"/>
      <c r="DA47" s="1221"/>
      <c r="DB47" s="1221"/>
      <c r="DC47" s="1220"/>
    </row>
    <row r="48" spans="2:109" ht="13.5" x14ac:dyDescent="0.15">
      <c r="B48" s="1194"/>
      <c r="H48" s="1207"/>
      <c r="I48" s="1207"/>
      <c r="J48" s="1207"/>
      <c r="AN48" s="1207"/>
      <c r="AO48" s="1207"/>
      <c r="AP48" s="1207"/>
      <c r="AZ48" s="1207"/>
      <c r="BA48" s="1207"/>
      <c r="BB48" s="1207"/>
      <c r="BL48" s="1207"/>
      <c r="BM48" s="1207"/>
      <c r="BN48" s="1207"/>
      <c r="BX48" s="1207"/>
      <c r="BY48" s="1207"/>
      <c r="BZ48" s="1207"/>
      <c r="CJ48" s="1207"/>
      <c r="CK48" s="1207"/>
      <c r="CL48" s="1207"/>
      <c r="CV48" s="1207"/>
      <c r="CW48" s="1207"/>
      <c r="CX48" s="1207"/>
    </row>
    <row r="49" spans="1:109" ht="13.5" x14ac:dyDescent="0.15">
      <c r="B49" s="1194"/>
      <c r="AN49" s="1193" t="s">
        <v>590</v>
      </c>
    </row>
    <row r="50" spans="1:109" ht="13.5" x14ac:dyDescent="0.15">
      <c r="B50" s="1194"/>
      <c r="G50" s="1205"/>
      <c r="H50" s="1205"/>
      <c r="I50" s="1205"/>
      <c r="J50" s="1205"/>
      <c r="K50" s="1214"/>
      <c r="L50" s="1214"/>
      <c r="M50" s="1213"/>
      <c r="N50" s="1213"/>
      <c r="AN50" s="1212"/>
      <c r="AO50" s="1211"/>
      <c r="AP50" s="1211"/>
      <c r="AQ50" s="1211"/>
      <c r="AR50" s="1211"/>
      <c r="AS50" s="1211"/>
      <c r="AT50" s="1211"/>
      <c r="AU50" s="1211"/>
      <c r="AV50" s="1211"/>
      <c r="AW50" s="1211"/>
      <c r="AX50" s="1211"/>
      <c r="AY50" s="1211"/>
      <c r="AZ50" s="1211"/>
      <c r="BA50" s="1211"/>
      <c r="BB50" s="1211"/>
      <c r="BC50" s="1211"/>
      <c r="BD50" s="1211"/>
      <c r="BE50" s="1211"/>
      <c r="BF50" s="1211"/>
      <c r="BG50" s="1211"/>
      <c r="BH50" s="1211"/>
      <c r="BI50" s="1211"/>
      <c r="BJ50" s="1211"/>
      <c r="BK50" s="1211"/>
      <c r="BL50" s="1211"/>
      <c r="BM50" s="1211"/>
      <c r="BN50" s="1211"/>
      <c r="BO50" s="1210"/>
      <c r="BP50" s="1202" t="s">
        <v>536</v>
      </c>
      <c r="BQ50" s="1202"/>
      <c r="BR50" s="1202"/>
      <c r="BS50" s="1202"/>
      <c r="BT50" s="1202"/>
      <c r="BU50" s="1202"/>
      <c r="BV50" s="1202"/>
      <c r="BW50" s="1202"/>
      <c r="BX50" s="1202" t="s">
        <v>537</v>
      </c>
      <c r="BY50" s="1202"/>
      <c r="BZ50" s="1202"/>
      <c r="CA50" s="1202"/>
      <c r="CB50" s="1202"/>
      <c r="CC50" s="1202"/>
      <c r="CD50" s="1202"/>
      <c r="CE50" s="1202"/>
      <c r="CF50" s="1202" t="s">
        <v>538</v>
      </c>
      <c r="CG50" s="1202"/>
      <c r="CH50" s="1202"/>
      <c r="CI50" s="1202"/>
      <c r="CJ50" s="1202"/>
      <c r="CK50" s="1202"/>
      <c r="CL50" s="1202"/>
      <c r="CM50" s="1202"/>
      <c r="CN50" s="1202" t="s">
        <v>539</v>
      </c>
      <c r="CO50" s="1202"/>
      <c r="CP50" s="1202"/>
      <c r="CQ50" s="1202"/>
      <c r="CR50" s="1202"/>
      <c r="CS50" s="1202"/>
      <c r="CT50" s="1202"/>
      <c r="CU50" s="1202"/>
      <c r="CV50" s="1202" t="s">
        <v>540</v>
      </c>
      <c r="CW50" s="1202"/>
      <c r="CX50" s="1202"/>
      <c r="CY50" s="1202"/>
      <c r="CZ50" s="1202"/>
      <c r="DA50" s="1202"/>
      <c r="DB50" s="1202"/>
      <c r="DC50" s="1202"/>
    </row>
    <row r="51" spans="1:109" ht="13.5" customHeight="1" x14ac:dyDescent="0.15">
      <c r="B51" s="1194"/>
      <c r="G51" s="1209"/>
      <c r="H51" s="1209"/>
      <c r="I51" s="1243"/>
      <c r="J51" s="1243"/>
      <c r="K51" s="1208"/>
      <c r="L51" s="1208"/>
      <c r="M51" s="1208"/>
      <c r="N51" s="1208"/>
      <c r="AM51" s="1207"/>
      <c r="AN51" s="1201" t="s">
        <v>589</v>
      </c>
      <c r="AO51" s="1201"/>
      <c r="AP51" s="1201"/>
      <c r="AQ51" s="1201"/>
      <c r="AR51" s="1201"/>
      <c r="AS51" s="1201"/>
      <c r="AT51" s="1201"/>
      <c r="AU51" s="1201"/>
      <c r="AV51" s="1201"/>
      <c r="AW51" s="1201"/>
      <c r="AX51" s="1201"/>
      <c r="AY51" s="1201"/>
      <c r="AZ51" s="1201"/>
      <c r="BA51" s="1201"/>
      <c r="BB51" s="1201" t="s">
        <v>587</v>
      </c>
      <c r="BC51" s="1201"/>
      <c r="BD51" s="1201"/>
      <c r="BE51" s="1201"/>
      <c r="BF51" s="1201"/>
      <c r="BG51" s="1201"/>
      <c r="BH51" s="1201"/>
      <c r="BI51" s="1201"/>
      <c r="BJ51" s="1201"/>
      <c r="BK51" s="1201"/>
      <c r="BL51" s="1201"/>
      <c r="BM51" s="1201"/>
      <c r="BN51" s="1201"/>
      <c r="BO51" s="1201"/>
      <c r="BP51" s="1242"/>
      <c r="BQ51" s="1200"/>
      <c r="BR51" s="1200"/>
      <c r="BS51" s="1200"/>
      <c r="BT51" s="1200"/>
      <c r="BU51" s="1200"/>
      <c r="BV51" s="1200"/>
      <c r="BW51" s="1200"/>
      <c r="BX51" s="1242"/>
      <c r="BY51" s="1200"/>
      <c r="BZ51" s="1200"/>
      <c r="CA51" s="1200"/>
      <c r="CB51" s="1200"/>
      <c r="CC51" s="1200"/>
      <c r="CD51" s="1200"/>
      <c r="CE51" s="1200"/>
      <c r="CF51" s="1200">
        <v>137.4</v>
      </c>
      <c r="CG51" s="1200"/>
      <c r="CH51" s="1200"/>
      <c r="CI51" s="1200"/>
      <c r="CJ51" s="1200"/>
      <c r="CK51" s="1200"/>
      <c r="CL51" s="1200"/>
      <c r="CM51" s="1200"/>
      <c r="CN51" s="1200">
        <v>115.3</v>
      </c>
      <c r="CO51" s="1200"/>
      <c r="CP51" s="1200"/>
      <c r="CQ51" s="1200"/>
      <c r="CR51" s="1200"/>
      <c r="CS51" s="1200"/>
      <c r="CT51" s="1200"/>
      <c r="CU51" s="1200"/>
      <c r="CV51" s="1200">
        <v>112.7</v>
      </c>
      <c r="CW51" s="1200"/>
      <c r="CX51" s="1200"/>
      <c r="CY51" s="1200"/>
      <c r="CZ51" s="1200"/>
      <c r="DA51" s="1200"/>
      <c r="DB51" s="1200"/>
      <c r="DC51" s="1200"/>
    </row>
    <row r="52" spans="1:109" ht="13.5" x14ac:dyDescent="0.15">
      <c r="B52" s="1194"/>
      <c r="G52" s="1209"/>
      <c r="H52" s="1209"/>
      <c r="I52" s="1243"/>
      <c r="J52" s="1243"/>
      <c r="K52" s="1208"/>
      <c r="L52" s="1208"/>
      <c r="M52" s="1208"/>
      <c r="N52" s="1208"/>
      <c r="AM52" s="1207"/>
      <c r="AN52" s="1201"/>
      <c r="AO52" s="1201"/>
      <c r="AP52" s="1201"/>
      <c r="AQ52" s="1201"/>
      <c r="AR52" s="1201"/>
      <c r="AS52" s="1201"/>
      <c r="AT52" s="1201"/>
      <c r="AU52" s="1201"/>
      <c r="AV52" s="1201"/>
      <c r="AW52" s="1201"/>
      <c r="AX52" s="1201"/>
      <c r="AY52" s="1201"/>
      <c r="AZ52" s="1201"/>
      <c r="BA52" s="1201"/>
      <c r="BB52" s="1201"/>
      <c r="BC52" s="1201"/>
      <c r="BD52" s="1201"/>
      <c r="BE52" s="1201"/>
      <c r="BF52" s="1201"/>
      <c r="BG52" s="1201"/>
      <c r="BH52" s="1201"/>
      <c r="BI52" s="1201"/>
      <c r="BJ52" s="1201"/>
      <c r="BK52" s="1201"/>
      <c r="BL52" s="1201"/>
      <c r="BM52" s="1201"/>
      <c r="BN52" s="1201"/>
      <c r="BO52" s="1201"/>
      <c r="BP52" s="1200"/>
      <c r="BQ52" s="1200"/>
      <c r="BR52" s="1200"/>
      <c r="BS52" s="1200"/>
      <c r="BT52" s="1200"/>
      <c r="BU52" s="1200"/>
      <c r="BV52" s="1200"/>
      <c r="BW52" s="1200"/>
      <c r="BX52" s="1200"/>
      <c r="BY52" s="1200"/>
      <c r="BZ52" s="1200"/>
      <c r="CA52" s="1200"/>
      <c r="CB52" s="1200"/>
      <c r="CC52" s="1200"/>
      <c r="CD52" s="1200"/>
      <c r="CE52" s="1200"/>
      <c r="CF52" s="1200"/>
      <c r="CG52" s="1200"/>
      <c r="CH52" s="1200"/>
      <c r="CI52" s="1200"/>
      <c r="CJ52" s="1200"/>
      <c r="CK52" s="1200"/>
      <c r="CL52" s="1200"/>
      <c r="CM52" s="1200"/>
      <c r="CN52" s="1200"/>
      <c r="CO52" s="1200"/>
      <c r="CP52" s="1200"/>
      <c r="CQ52" s="1200"/>
      <c r="CR52" s="1200"/>
      <c r="CS52" s="1200"/>
      <c r="CT52" s="1200"/>
      <c r="CU52" s="1200"/>
      <c r="CV52" s="1200"/>
      <c r="CW52" s="1200"/>
      <c r="CX52" s="1200"/>
      <c r="CY52" s="1200"/>
      <c r="CZ52" s="1200"/>
      <c r="DA52" s="1200"/>
      <c r="DB52" s="1200"/>
      <c r="DC52" s="1200"/>
    </row>
    <row r="53" spans="1:109" ht="13.5" x14ac:dyDescent="0.15">
      <c r="A53" s="1229"/>
      <c r="B53" s="1194"/>
      <c r="G53" s="1209"/>
      <c r="H53" s="1209"/>
      <c r="I53" s="1205"/>
      <c r="J53" s="1205"/>
      <c r="K53" s="1208"/>
      <c r="L53" s="1208"/>
      <c r="M53" s="1208"/>
      <c r="N53" s="1208"/>
      <c r="AM53" s="1207"/>
      <c r="AN53" s="1201"/>
      <c r="AO53" s="1201"/>
      <c r="AP53" s="1201"/>
      <c r="AQ53" s="1201"/>
      <c r="AR53" s="1201"/>
      <c r="AS53" s="1201"/>
      <c r="AT53" s="1201"/>
      <c r="AU53" s="1201"/>
      <c r="AV53" s="1201"/>
      <c r="AW53" s="1201"/>
      <c r="AX53" s="1201"/>
      <c r="AY53" s="1201"/>
      <c r="AZ53" s="1201"/>
      <c r="BA53" s="1201"/>
      <c r="BB53" s="1201" t="s">
        <v>594</v>
      </c>
      <c r="BC53" s="1201"/>
      <c r="BD53" s="1201"/>
      <c r="BE53" s="1201"/>
      <c r="BF53" s="1201"/>
      <c r="BG53" s="1201"/>
      <c r="BH53" s="1201"/>
      <c r="BI53" s="1201"/>
      <c r="BJ53" s="1201"/>
      <c r="BK53" s="1201"/>
      <c r="BL53" s="1201"/>
      <c r="BM53" s="1201"/>
      <c r="BN53" s="1201"/>
      <c r="BO53" s="1201"/>
      <c r="BP53" s="1242"/>
      <c r="BQ53" s="1200"/>
      <c r="BR53" s="1200"/>
      <c r="BS53" s="1200"/>
      <c r="BT53" s="1200"/>
      <c r="BU53" s="1200"/>
      <c r="BV53" s="1200"/>
      <c r="BW53" s="1200"/>
      <c r="BX53" s="1242"/>
      <c r="BY53" s="1200"/>
      <c r="BZ53" s="1200"/>
      <c r="CA53" s="1200"/>
      <c r="CB53" s="1200"/>
      <c r="CC53" s="1200"/>
      <c r="CD53" s="1200"/>
      <c r="CE53" s="1200"/>
      <c r="CF53" s="1200">
        <v>58.9</v>
      </c>
      <c r="CG53" s="1200"/>
      <c r="CH53" s="1200"/>
      <c r="CI53" s="1200"/>
      <c r="CJ53" s="1200"/>
      <c r="CK53" s="1200"/>
      <c r="CL53" s="1200"/>
      <c r="CM53" s="1200"/>
      <c r="CN53" s="1200">
        <v>58.5</v>
      </c>
      <c r="CO53" s="1200"/>
      <c r="CP53" s="1200"/>
      <c r="CQ53" s="1200"/>
      <c r="CR53" s="1200"/>
      <c r="CS53" s="1200"/>
      <c r="CT53" s="1200"/>
      <c r="CU53" s="1200"/>
      <c r="CV53" s="1200">
        <v>59.1</v>
      </c>
      <c r="CW53" s="1200"/>
      <c r="CX53" s="1200"/>
      <c r="CY53" s="1200"/>
      <c r="CZ53" s="1200"/>
      <c r="DA53" s="1200"/>
      <c r="DB53" s="1200"/>
      <c r="DC53" s="1200"/>
    </row>
    <row r="54" spans="1:109" ht="13.5" x14ac:dyDescent="0.15">
      <c r="A54" s="1229"/>
      <c r="B54" s="1194"/>
      <c r="G54" s="1209"/>
      <c r="H54" s="1209"/>
      <c r="I54" s="1205"/>
      <c r="J54" s="1205"/>
      <c r="K54" s="1208"/>
      <c r="L54" s="1208"/>
      <c r="M54" s="1208"/>
      <c r="N54" s="1208"/>
      <c r="AM54" s="1207"/>
      <c r="AN54" s="1201"/>
      <c r="AO54" s="1201"/>
      <c r="AP54" s="1201"/>
      <c r="AQ54" s="1201"/>
      <c r="AR54" s="1201"/>
      <c r="AS54" s="1201"/>
      <c r="AT54" s="1201"/>
      <c r="AU54" s="1201"/>
      <c r="AV54" s="1201"/>
      <c r="AW54" s="1201"/>
      <c r="AX54" s="1201"/>
      <c r="AY54" s="1201"/>
      <c r="AZ54" s="1201"/>
      <c r="BA54" s="1201"/>
      <c r="BB54" s="1201"/>
      <c r="BC54" s="1201"/>
      <c r="BD54" s="1201"/>
      <c r="BE54" s="1201"/>
      <c r="BF54" s="1201"/>
      <c r="BG54" s="1201"/>
      <c r="BH54" s="1201"/>
      <c r="BI54" s="1201"/>
      <c r="BJ54" s="1201"/>
      <c r="BK54" s="1201"/>
      <c r="BL54" s="1201"/>
      <c r="BM54" s="1201"/>
      <c r="BN54" s="1201"/>
      <c r="BO54" s="1201"/>
      <c r="BP54" s="1200"/>
      <c r="BQ54" s="1200"/>
      <c r="BR54" s="1200"/>
      <c r="BS54" s="1200"/>
      <c r="BT54" s="1200"/>
      <c r="BU54" s="1200"/>
      <c r="BV54" s="1200"/>
      <c r="BW54" s="1200"/>
      <c r="BX54" s="1200"/>
      <c r="BY54" s="1200"/>
      <c r="BZ54" s="1200"/>
      <c r="CA54" s="1200"/>
      <c r="CB54" s="1200"/>
      <c r="CC54" s="1200"/>
      <c r="CD54" s="1200"/>
      <c r="CE54" s="1200"/>
      <c r="CF54" s="1200"/>
      <c r="CG54" s="1200"/>
      <c r="CH54" s="1200"/>
      <c r="CI54" s="1200"/>
      <c r="CJ54" s="1200"/>
      <c r="CK54" s="1200"/>
      <c r="CL54" s="1200"/>
      <c r="CM54" s="1200"/>
      <c r="CN54" s="1200"/>
      <c r="CO54" s="1200"/>
      <c r="CP54" s="1200"/>
      <c r="CQ54" s="1200"/>
      <c r="CR54" s="1200"/>
      <c r="CS54" s="1200"/>
      <c r="CT54" s="1200"/>
      <c r="CU54" s="1200"/>
      <c r="CV54" s="1200"/>
      <c r="CW54" s="1200"/>
      <c r="CX54" s="1200"/>
      <c r="CY54" s="1200"/>
      <c r="CZ54" s="1200"/>
      <c r="DA54" s="1200"/>
      <c r="DB54" s="1200"/>
      <c r="DC54" s="1200"/>
    </row>
    <row r="55" spans="1:109" ht="13.5" x14ac:dyDescent="0.15">
      <c r="A55" s="1229"/>
      <c r="B55" s="1194"/>
      <c r="G55" s="1205"/>
      <c r="H55" s="1205"/>
      <c r="I55" s="1205"/>
      <c r="J55" s="1205"/>
      <c r="K55" s="1208"/>
      <c r="L55" s="1208"/>
      <c r="M55" s="1208"/>
      <c r="N55" s="1208"/>
      <c r="AN55" s="1202" t="s">
        <v>588</v>
      </c>
      <c r="AO55" s="1202"/>
      <c r="AP55" s="1202"/>
      <c r="AQ55" s="1202"/>
      <c r="AR55" s="1202"/>
      <c r="AS55" s="1202"/>
      <c r="AT55" s="1202"/>
      <c r="AU55" s="1202"/>
      <c r="AV55" s="1202"/>
      <c r="AW55" s="1202"/>
      <c r="AX55" s="1202"/>
      <c r="AY55" s="1202"/>
      <c r="AZ55" s="1202"/>
      <c r="BA55" s="1202"/>
      <c r="BB55" s="1201" t="s">
        <v>587</v>
      </c>
      <c r="BC55" s="1201"/>
      <c r="BD55" s="1201"/>
      <c r="BE55" s="1201"/>
      <c r="BF55" s="1201"/>
      <c r="BG55" s="1201"/>
      <c r="BH55" s="1201"/>
      <c r="BI55" s="1201"/>
      <c r="BJ55" s="1201"/>
      <c r="BK55" s="1201"/>
      <c r="BL55" s="1201"/>
      <c r="BM55" s="1201"/>
      <c r="BN55" s="1201"/>
      <c r="BO55" s="1201"/>
      <c r="BP55" s="1242"/>
      <c r="BQ55" s="1200"/>
      <c r="BR55" s="1200"/>
      <c r="BS55" s="1200"/>
      <c r="BT55" s="1200"/>
      <c r="BU55" s="1200"/>
      <c r="BV55" s="1200"/>
      <c r="BW55" s="1200"/>
      <c r="BX55" s="1242"/>
      <c r="BY55" s="1200"/>
      <c r="BZ55" s="1200"/>
      <c r="CA55" s="1200"/>
      <c r="CB55" s="1200"/>
      <c r="CC55" s="1200"/>
      <c r="CD55" s="1200"/>
      <c r="CE55" s="1200"/>
      <c r="CF55" s="1200">
        <v>246.3</v>
      </c>
      <c r="CG55" s="1200"/>
      <c r="CH55" s="1200"/>
      <c r="CI55" s="1200"/>
      <c r="CJ55" s="1200"/>
      <c r="CK55" s="1200"/>
      <c r="CL55" s="1200"/>
      <c r="CM55" s="1200"/>
      <c r="CN55" s="1200">
        <v>225.3</v>
      </c>
      <c r="CO55" s="1200"/>
      <c r="CP55" s="1200"/>
      <c r="CQ55" s="1200"/>
      <c r="CR55" s="1200"/>
      <c r="CS55" s="1200"/>
      <c r="CT55" s="1200"/>
      <c r="CU55" s="1200"/>
      <c r="CV55" s="1200">
        <v>230.4</v>
      </c>
      <c r="CW55" s="1200"/>
      <c r="CX55" s="1200"/>
      <c r="CY55" s="1200"/>
      <c r="CZ55" s="1200"/>
      <c r="DA55" s="1200"/>
      <c r="DB55" s="1200"/>
      <c r="DC55" s="1200"/>
    </row>
    <row r="56" spans="1:109" ht="13.5" x14ac:dyDescent="0.15">
      <c r="A56" s="1229"/>
      <c r="B56" s="1194"/>
      <c r="G56" s="1205"/>
      <c r="H56" s="1205"/>
      <c r="I56" s="1205"/>
      <c r="J56" s="1205"/>
      <c r="K56" s="1208"/>
      <c r="L56" s="1208"/>
      <c r="M56" s="1208"/>
      <c r="N56" s="1208"/>
      <c r="AN56" s="1202"/>
      <c r="AO56" s="1202"/>
      <c r="AP56" s="1202"/>
      <c r="AQ56" s="1202"/>
      <c r="AR56" s="1202"/>
      <c r="AS56" s="1202"/>
      <c r="AT56" s="1202"/>
      <c r="AU56" s="1202"/>
      <c r="AV56" s="1202"/>
      <c r="AW56" s="1202"/>
      <c r="AX56" s="1202"/>
      <c r="AY56" s="1202"/>
      <c r="AZ56" s="1202"/>
      <c r="BA56" s="1202"/>
      <c r="BB56" s="1201"/>
      <c r="BC56" s="1201"/>
      <c r="BD56" s="1201"/>
      <c r="BE56" s="1201"/>
      <c r="BF56" s="1201"/>
      <c r="BG56" s="1201"/>
      <c r="BH56" s="1201"/>
      <c r="BI56" s="1201"/>
      <c r="BJ56" s="1201"/>
      <c r="BK56" s="1201"/>
      <c r="BL56" s="1201"/>
      <c r="BM56" s="1201"/>
      <c r="BN56" s="1201"/>
      <c r="BO56" s="1201"/>
      <c r="BP56" s="1200"/>
      <c r="BQ56" s="1200"/>
      <c r="BR56" s="1200"/>
      <c r="BS56" s="1200"/>
      <c r="BT56" s="1200"/>
      <c r="BU56" s="1200"/>
      <c r="BV56" s="1200"/>
      <c r="BW56" s="1200"/>
      <c r="BX56" s="1200"/>
      <c r="BY56" s="1200"/>
      <c r="BZ56" s="1200"/>
      <c r="CA56" s="1200"/>
      <c r="CB56" s="1200"/>
      <c r="CC56" s="1200"/>
      <c r="CD56" s="1200"/>
      <c r="CE56" s="1200"/>
      <c r="CF56" s="1200"/>
      <c r="CG56" s="1200"/>
      <c r="CH56" s="1200"/>
      <c r="CI56" s="1200"/>
      <c r="CJ56" s="1200"/>
      <c r="CK56" s="1200"/>
      <c r="CL56" s="1200"/>
      <c r="CM56" s="1200"/>
      <c r="CN56" s="1200"/>
      <c r="CO56" s="1200"/>
      <c r="CP56" s="1200"/>
      <c r="CQ56" s="1200"/>
      <c r="CR56" s="1200"/>
      <c r="CS56" s="1200"/>
      <c r="CT56" s="1200"/>
      <c r="CU56" s="1200"/>
      <c r="CV56" s="1200"/>
      <c r="CW56" s="1200"/>
      <c r="CX56" s="1200"/>
      <c r="CY56" s="1200"/>
      <c r="CZ56" s="1200"/>
      <c r="DA56" s="1200"/>
      <c r="DB56" s="1200"/>
      <c r="DC56" s="1200"/>
    </row>
    <row r="57" spans="1:109" s="1229" customFormat="1" ht="13.5" x14ac:dyDescent="0.15">
      <c r="B57" s="1235"/>
      <c r="G57" s="1205"/>
      <c r="H57" s="1205"/>
      <c r="I57" s="1204"/>
      <c r="J57" s="1204"/>
      <c r="K57" s="1208"/>
      <c r="L57" s="1208"/>
      <c r="M57" s="1208"/>
      <c r="N57" s="1208"/>
      <c r="AM57" s="1193"/>
      <c r="AN57" s="1202"/>
      <c r="AO57" s="1202"/>
      <c r="AP57" s="1202"/>
      <c r="AQ57" s="1202"/>
      <c r="AR57" s="1202"/>
      <c r="AS57" s="1202"/>
      <c r="AT57" s="1202"/>
      <c r="AU57" s="1202"/>
      <c r="AV57" s="1202"/>
      <c r="AW57" s="1202"/>
      <c r="AX57" s="1202"/>
      <c r="AY57" s="1202"/>
      <c r="AZ57" s="1202"/>
      <c r="BA57" s="1202"/>
      <c r="BB57" s="1201" t="s">
        <v>594</v>
      </c>
      <c r="BC57" s="1201"/>
      <c r="BD57" s="1201"/>
      <c r="BE57" s="1201"/>
      <c r="BF57" s="1201"/>
      <c r="BG57" s="1201"/>
      <c r="BH57" s="1201"/>
      <c r="BI57" s="1201"/>
      <c r="BJ57" s="1201"/>
      <c r="BK57" s="1201"/>
      <c r="BL57" s="1201"/>
      <c r="BM57" s="1201"/>
      <c r="BN57" s="1201"/>
      <c r="BO57" s="1201"/>
      <c r="BP57" s="1242"/>
      <c r="BQ57" s="1200"/>
      <c r="BR57" s="1200"/>
      <c r="BS57" s="1200"/>
      <c r="BT57" s="1200"/>
      <c r="BU57" s="1200"/>
      <c r="BV57" s="1200"/>
      <c r="BW57" s="1200"/>
      <c r="BX57" s="1242"/>
      <c r="BY57" s="1200"/>
      <c r="BZ57" s="1200"/>
      <c r="CA57" s="1200"/>
      <c r="CB57" s="1200"/>
      <c r="CC57" s="1200"/>
      <c r="CD57" s="1200"/>
      <c r="CE57" s="1200"/>
      <c r="CF57" s="1200">
        <v>57.1</v>
      </c>
      <c r="CG57" s="1200"/>
      <c r="CH57" s="1200"/>
      <c r="CI57" s="1200"/>
      <c r="CJ57" s="1200"/>
      <c r="CK57" s="1200"/>
      <c r="CL57" s="1200"/>
      <c r="CM57" s="1200"/>
      <c r="CN57" s="1200">
        <v>59.6</v>
      </c>
      <c r="CO57" s="1200"/>
      <c r="CP57" s="1200"/>
      <c r="CQ57" s="1200"/>
      <c r="CR57" s="1200"/>
      <c r="CS57" s="1200"/>
      <c r="CT57" s="1200"/>
      <c r="CU57" s="1200"/>
      <c r="CV57" s="1200">
        <v>61</v>
      </c>
      <c r="CW57" s="1200"/>
      <c r="CX57" s="1200"/>
      <c r="CY57" s="1200"/>
      <c r="CZ57" s="1200"/>
      <c r="DA57" s="1200"/>
      <c r="DB57" s="1200"/>
      <c r="DC57" s="1200"/>
      <c r="DD57" s="1240"/>
      <c r="DE57" s="1235"/>
    </row>
    <row r="58" spans="1:109" s="1229" customFormat="1" ht="13.5" x14ac:dyDescent="0.15">
      <c r="A58" s="1193"/>
      <c r="B58" s="1235"/>
      <c r="G58" s="1205"/>
      <c r="H58" s="1205"/>
      <c r="I58" s="1204"/>
      <c r="J58" s="1204"/>
      <c r="K58" s="1208"/>
      <c r="L58" s="1208"/>
      <c r="M58" s="1208"/>
      <c r="N58" s="1208"/>
      <c r="AM58" s="1193"/>
      <c r="AN58" s="1202"/>
      <c r="AO58" s="1202"/>
      <c r="AP58" s="1202"/>
      <c r="AQ58" s="1202"/>
      <c r="AR58" s="1202"/>
      <c r="AS58" s="1202"/>
      <c r="AT58" s="1202"/>
      <c r="AU58" s="1202"/>
      <c r="AV58" s="1202"/>
      <c r="AW58" s="1202"/>
      <c r="AX58" s="1202"/>
      <c r="AY58" s="1202"/>
      <c r="AZ58" s="1202"/>
      <c r="BA58" s="1202"/>
      <c r="BB58" s="1201"/>
      <c r="BC58" s="1201"/>
      <c r="BD58" s="1201"/>
      <c r="BE58" s="1201"/>
      <c r="BF58" s="1201"/>
      <c r="BG58" s="1201"/>
      <c r="BH58" s="1201"/>
      <c r="BI58" s="1201"/>
      <c r="BJ58" s="1201"/>
      <c r="BK58" s="1201"/>
      <c r="BL58" s="1201"/>
      <c r="BM58" s="1201"/>
      <c r="BN58" s="1201"/>
      <c r="BO58" s="1201"/>
      <c r="BP58" s="1200"/>
      <c r="BQ58" s="1200"/>
      <c r="BR58" s="1200"/>
      <c r="BS58" s="1200"/>
      <c r="BT58" s="1200"/>
      <c r="BU58" s="1200"/>
      <c r="BV58" s="1200"/>
      <c r="BW58" s="1200"/>
      <c r="BX58" s="1200"/>
      <c r="BY58" s="1200"/>
      <c r="BZ58" s="1200"/>
      <c r="CA58" s="1200"/>
      <c r="CB58" s="1200"/>
      <c r="CC58" s="1200"/>
      <c r="CD58" s="1200"/>
      <c r="CE58" s="1200"/>
      <c r="CF58" s="1200"/>
      <c r="CG58" s="1200"/>
      <c r="CH58" s="1200"/>
      <c r="CI58" s="1200"/>
      <c r="CJ58" s="1200"/>
      <c r="CK58" s="1200"/>
      <c r="CL58" s="1200"/>
      <c r="CM58" s="1200"/>
      <c r="CN58" s="1200"/>
      <c r="CO58" s="1200"/>
      <c r="CP58" s="1200"/>
      <c r="CQ58" s="1200"/>
      <c r="CR58" s="1200"/>
      <c r="CS58" s="1200"/>
      <c r="CT58" s="1200"/>
      <c r="CU58" s="1200"/>
      <c r="CV58" s="1200"/>
      <c r="CW58" s="1200"/>
      <c r="CX58" s="1200"/>
      <c r="CY58" s="1200"/>
      <c r="CZ58" s="1200"/>
      <c r="DA58" s="1200"/>
      <c r="DB58" s="1200"/>
      <c r="DC58" s="1200"/>
      <c r="DD58" s="1240"/>
      <c r="DE58" s="1235"/>
    </row>
    <row r="59" spans="1:109" s="1229" customFormat="1" ht="13.5" x14ac:dyDescent="0.15">
      <c r="A59" s="1193"/>
      <c r="B59" s="1235"/>
      <c r="K59" s="1241"/>
      <c r="L59" s="1241"/>
      <c r="M59" s="1241"/>
      <c r="N59" s="1241"/>
      <c r="AQ59" s="1241"/>
      <c r="AR59" s="1241"/>
      <c r="AS59" s="1241"/>
      <c r="AT59" s="1241"/>
      <c r="BC59" s="1241"/>
      <c r="BD59" s="1241"/>
      <c r="BE59" s="1241"/>
      <c r="BF59" s="1241"/>
      <c r="BO59" s="1241"/>
      <c r="BP59" s="1241"/>
      <c r="BQ59" s="1241"/>
      <c r="BR59" s="1241"/>
      <c r="CA59" s="1241"/>
      <c r="CB59" s="1241"/>
      <c r="CC59" s="1241"/>
      <c r="CD59" s="1241"/>
      <c r="CM59" s="1241"/>
      <c r="CN59" s="1241"/>
      <c r="CO59" s="1241"/>
      <c r="CP59" s="1241"/>
      <c r="CY59" s="1241"/>
      <c r="CZ59" s="1241"/>
      <c r="DA59" s="1241"/>
      <c r="DB59" s="1241"/>
      <c r="DC59" s="1241"/>
      <c r="DD59" s="1240"/>
      <c r="DE59" s="1235"/>
    </row>
    <row r="60" spans="1:109" s="1229" customFormat="1" ht="13.5" x14ac:dyDescent="0.15">
      <c r="A60" s="1193"/>
      <c r="B60" s="1235"/>
      <c r="K60" s="1241"/>
      <c r="L60" s="1241"/>
      <c r="M60" s="1241"/>
      <c r="N60" s="1241"/>
      <c r="AQ60" s="1241"/>
      <c r="AR60" s="1241"/>
      <c r="AS60" s="1241"/>
      <c r="AT60" s="1241"/>
      <c r="BC60" s="1241"/>
      <c r="BD60" s="1241"/>
      <c r="BE60" s="1241"/>
      <c r="BF60" s="1241"/>
      <c r="BO60" s="1241"/>
      <c r="BP60" s="1241"/>
      <c r="BQ60" s="1241"/>
      <c r="BR60" s="1241"/>
      <c r="CA60" s="1241"/>
      <c r="CB60" s="1241"/>
      <c r="CC60" s="1241"/>
      <c r="CD60" s="1241"/>
      <c r="CM60" s="1241"/>
      <c r="CN60" s="1241"/>
      <c r="CO60" s="1241"/>
      <c r="CP60" s="1241"/>
      <c r="CY60" s="1241"/>
      <c r="CZ60" s="1241"/>
      <c r="DA60" s="1241"/>
      <c r="DB60" s="1241"/>
      <c r="DC60" s="1241"/>
      <c r="DD60" s="1240"/>
      <c r="DE60" s="1235"/>
    </row>
    <row r="61" spans="1:109" s="1229" customFormat="1" ht="13.5" x14ac:dyDescent="0.15">
      <c r="A61" s="1193"/>
      <c r="B61" s="1239"/>
      <c r="C61" s="1238"/>
      <c r="D61" s="1238"/>
      <c r="E61" s="1238"/>
      <c r="F61" s="1238"/>
      <c r="G61" s="1238"/>
      <c r="H61" s="1238"/>
      <c r="I61" s="1238"/>
      <c r="J61" s="1238"/>
      <c r="K61" s="1238"/>
      <c r="L61" s="1238"/>
      <c r="M61" s="1237"/>
      <c r="N61" s="1237"/>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7"/>
      <c r="AT61" s="1237"/>
      <c r="AU61" s="1238"/>
      <c r="AV61" s="1238"/>
      <c r="AW61" s="1238"/>
      <c r="AX61" s="1238"/>
      <c r="AY61" s="1238"/>
      <c r="AZ61" s="1238"/>
      <c r="BA61" s="1238"/>
      <c r="BB61" s="1238"/>
      <c r="BC61" s="1238"/>
      <c r="BD61" s="1238"/>
      <c r="BE61" s="1237"/>
      <c r="BF61" s="1237"/>
      <c r="BG61" s="1238"/>
      <c r="BH61" s="1238"/>
      <c r="BI61" s="1238"/>
      <c r="BJ61" s="1238"/>
      <c r="BK61" s="1238"/>
      <c r="BL61" s="1238"/>
      <c r="BM61" s="1238"/>
      <c r="BN61" s="1238"/>
      <c r="BO61" s="1238"/>
      <c r="BP61" s="1238"/>
      <c r="BQ61" s="1237"/>
      <c r="BR61" s="1237"/>
      <c r="BS61" s="1238"/>
      <c r="BT61" s="1238"/>
      <c r="BU61" s="1238"/>
      <c r="BV61" s="1238"/>
      <c r="BW61" s="1238"/>
      <c r="BX61" s="1238"/>
      <c r="BY61" s="1238"/>
      <c r="BZ61" s="1238"/>
      <c r="CA61" s="1238"/>
      <c r="CB61" s="1238"/>
      <c r="CC61" s="1237"/>
      <c r="CD61" s="1237"/>
      <c r="CE61" s="1238"/>
      <c r="CF61" s="1238"/>
      <c r="CG61" s="1238"/>
      <c r="CH61" s="1238"/>
      <c r="CI61" s="1238"/>
      <c r="CJ61" s="1238"/>
      <c r="CK61" s="1238"/>
      <c r="CL61" s="1238"/>
      <c r="CM61" s="1238"/>
      <c r="CN61" s="1238"/>
      <c r="CO61" s="1237"/>
      <c r="CP61" s="1237"/>
      <c r="CQ61" s="1238"/>
      <c r="CR61" s="1238"/>
      <c r="CS61" s="1238"/>
      <c r="CT61" s="1238"/>
      <c r="CU61" s="1238"/>
      <c r="CV61" s="1238"/>
      <c r="CW61" s="1238"/>
      <c r="CX61" s="1238"/>
      <c r="CY61" s="1238"/>
      <c r="CZ61" s="1238"/>
      <c r="DA61" s="1237"/>
      <c r="DB61" s="1237"/>
      <c r="DC61" s="1237"/>
      <c r="DD61" s="1236"/>
      <c r="DE61" s="1235"/>
    </row>
    <row r="62" spans="1:109" ht="13.5" x14ac:dyDescent="0.15">
      <c r="B62" s="1234"/>
      <c r="C62" s="1234"/>
      <c r="D62" s="1234"/>
      <c r="E62" s="1234"/>
      <c r="F62" s="1234"/>
      <c r="G62" s="1234"/>
      <c r="H62" s="1234"/>
      <c r="I62" s="1234"/>
      <c r="J62" s="1234"/>
      <c r="K62" s="1234"/>
      <c r="L62" s="1234"/>
      <c r="M62" s="1234"/>
      <c r="N62" s="1234"/>
      <c r="O62" s="1234"/>
      <c r="P62" s="1234"/>
      <c r="Q62" s="1234"/>
      <c r="R62" s="1234"/>
      <c r="S62" s="1234"/>
      <c r="T62" s="1234"/>
      <c r="U62" s="1234"/>
      <c r="V62" s="1234"/>
      <c r="W62" s="1234"/>
      <c r="X62" s="1234"/>
      <c r="Y62" s="1234"/>
      <c r="Z62" s="1234"/>
      <c r="AA62" s="1234"/>
      <c r="AB62" s="1234"/>
      <c r="AC62" s="1234"/>
      <c r="AD62" s="1234"/>
      <c r="AE62" s="1234"/>
      <c r="AF62" s="1234"/>
      <c r="AG62" s="1234"/>
      <c r="AH62" s="1234"/>
      <c r="AI62" s="1234"/>
      <c r="AJ62" s="1234"/>
      <c r="AK62" s="1234"/>
      <c r="AL62" s="1234"/>
      <c r="AM62" s="1234"/>
      <c r="AN62" s="1234"/>
      <c r="AO62" s="1234"/>
      <c r="AP62" s="1234"/>
      <c r="AQ62" s="1234"/>
      <c r="AR62" s="1234"/>
      <c r="AS62" s="1234"/>
      <c r="AT62" s="1234"/>
      <c r="AU62" s="1234"/>
      <c r="AV62" s="1234"/>
      <c r="AW62" s="1234"/>
      <c r="AX62" s="1234"/>
      <c r="AY62" s="1234"/>
      <c r="AZ62" s="1234"/>
      <c r="BA62" s="1234"/>
      <c r="BB62" s="1234"/>
      <c r="BC62" s="1234"/>
      <c r="BD62" s="1234"/>
      <c r="BE62" s="1234"/>
      <c r="BF62" s="1234"/>
      <c r="BG62" s="1234"/>
      <c r="BH62" s="1234"/>
      <c r="BI62" s="1234"/>
      <c r="BJ62" s="1234"/>
      <c r="BK62" s="1234"/>
      <c r="BL62" s="1234"/>
      <c r="BM62" s="1234"/>
      <c r="BN62" s="1234"/>
      <c r="BO62" s="1234"/>
      <c r="BP62" s="1234"/>
      <c r="BQ62" s="1234"/>
      <c r="BR62" s="1234"/>
      <c r="BS62" s="1234"/>
      <c r="BT62" s="1234"/>
      <c r="BU62" s="1234"/>
      <c r="BV62" s="1234"/>
      <c r="BW62" s="1234"/>
      <c r="BX62" s="1234"/>
      <c r="BY62" s="1234"/>
      <c r="BZ62" s="1234"/>
      <c r="CA62" s="1234"/>
      <c r="CB62" s="1234"/>
      <c r="CC62" s="1234"/>
      <c r="CD62" s="1234"/>
      <c r="CE62" s="1234"/>
      <c r="CF62" s="1234"/>
      <c r="CG62" s="1234"/>
      <c r="CH62" s="1234"/>
      <c r="CI62" s="1234"/>
      <c r="CJ62" s="1234"/>
      <c r="CK62" s="1234"/>
      <c r="CL62" s="1234"/>
      <c r="CM62" s="1234"/>
      <c r="CN62" s="1234"/>
      <c r="CO62" s="1234"/>
      <c r="CP62" s="1234"/>
      <c r="CQ62" s="1234"/>
      <c r="CR62" s="1234"/>
      <c r="CS62" s="1234"/>
      <c r="CT62" s="1234"/>
      <c r="CU62" s="1234"/>
      <c r="CV62" s="1234"/>
      <c r="CW62" s="1234"/>
      <c r="CX62" s="1234"/>
      <c r="CY62" s="1234"/>
      <c r="CZ62" s="1234"/>
      <c r="DA62" s="1234"/>
      <c r="DB62" s="1234"/>
      <c r="DC62" s="1234"/>
      <c r="DD62" s="1234"/>
      <c r="DE62" s="1193"/>
    </row>
    <row r="63" spans="1:109" ht="17.25" x14ac:dyDescent="0.15">
      <c r="B63" s="1233" t="s">
        <v>593</v>
      </c>
    </row>
    <row r="64" spans="1:109" ht="13.5" x14ac:dyDescent="0.15">
      <c r="B64" s="1194"/>
      <c r="G64" s="1230"/>
      <c r="I64" s="1232"/>
      <c r="J64" s="1232"/>
      <c r="K64" s="1232"/>
      <c r="L64" s="1232"/>
      <c r="M64" s="1232"/>
      <c r="N64" s="1231"/>
      <c r="AM64" s="1230"/>
      <c r="AN64" s="1230" t="s">
        <v>592</v>
      </c>
      <c r="AP64" s="1229"/>
      <c r="AQ64" s="1229"/>
      <c r="AR64" s="1229"/>
      <c r="AY64" s="1230"/>
      <c r="BA64" s="1229"/>
      <c r="BB64" s="1229"/>
      <c r="BC64" s="1229"/>
      <c r="BK64" s="1230"/>
      <c r="BM64" s="1229"/>
      <c r="BN64" s="1229"/>
      <c r="BO64" s="1229"/>
      <c r="BW64" s="1230"/>
      <c r="BY64" s="1229"/>
      <c r="BZ64" s="1229"/>
      <c r="CA64" s="1229"/>
      <c r="CI64" s="1230"/>
      <c r="CK64" s="1229"/>
      <c r="CL64" s="1229"/>
      <c r="CM64" s="1229"/>
      <c r="CU64" s="1230"/>
      <c r="CW64" s="1229"/>
      <c r="CX64" s="1229"/>
      <c r="CY64" s="1229"/>
    </row>
    <row r="65" spans="2:107" ht="13.5" x14ac:dyDescent="0.15">
      <c r="B65" s="1194"/>
      <c r="AN65" s="1228" t="s">
        <v>591</v>
      </c>
      <c r="AO65" s="1227"/>
      <c r="AP65" s="1227"/>
      <c r="AQ65" s="1227"/>
      <c r="AR65" s="1227"/>
      <c r="AS65" s="1227"/>
      <c r="AT65" s="1227"/>
      <c r="AU65" s="1227"/>
      <c r="AV65" s="1227"/>
      <c r="AW65" s="1227"/>
      <c r="AX65" s="1227"/>
      <c r="AY65" s="1227"/>
      <c r="AZ65" s="1227"/>
      <c r="BA65" s="1227"/>
      <c r="BB65" s="1227"/>
      <c r="BC65" s="1227"/>
      <c r="BD65" s="1227"/>
      <c r="BE65" s="1227"/>
      <c r="BF65" s="1227"/>
      <c r="BG65" s="1227"/>
      <c r="BH65" s="1227"/>
      <c r="BI65" s="1227"/>
      <c r="BJ65" s="1227"/>
      <c r="BK65" s="1227"/>
      <c r="BL65" s="1227"/>
      <c r="BM65" s="1227"/>
      <c r="BN65" s="1227"/>
      <c r="BO65" s="1227"/>
      <c r="BP65" s="1227"/>
      <c r="BQ65" s="1227"/>
      <c r="BR65" s="1227"/>
      <c r="BS65" s="1227"/>
      <c r="BT65" s="1227"/>
      <c r="BU65" s="1227"/>
      <c r="BV65" s="1227"/>
      <c r="BW65" s="1227"/>
      <c r="BX65" s="1227"/>
      <c r="BY65" s="1227"/>
      <c r="BZ65" s="1227"/>
      <c r="CA65" s="1227"/>
      <c r="CB65" s="1227"/>
      <c r="CC65" s="1227"/>
      <c r="CD65" s="1227"/>
      <c r="CE65" s="1227"/>
      <c r="CF65" s="1227"/>
      <c r="CG65" s="1227"/>
      <c r="CH65" s="1227"/>
      <c r="CI65" s="1227"/>
      <c r="CJ65" s="1227"/>
      <c r="CK65" s="1227"/>
      <c r="CL65" s="1227"/>
      <c r="CM65" s="1227"/>
      <c r="CN65" s="1227"/>
      <c r="CO65" s="1227"/>
      <c r="CP65" s="1227"/>
      <c r="CQ65" s="1227"/>
      <c r="CR65" s="1227"/>
      <c r="CS65" s="1227"/>
      <c r="CT65" s="1227"/>
      <c r="CU65" s="1227"/>
      <c r="CV65" s="1227"/>
      <c r="CW65" s="1227"/>
      <c r="CX65" s="1227"/>
      <c r="CY65" s="1227"/>
      <c r="CZ65" s="1227"/>
      <c r="DA65" s="1227"/>
      <c r="DB65" s="1227"/>
      <c r="DC65" s="1226"/>
    </row>
    <row r="66" spans="2:107" ht="13.5" x14ac:dyDescent="0.15">
      <c r="B66" s="1194"/>
      <c r="AN66" s="1225"/>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3"/>
    </row>
    <row r="67" spans="2:107" ht="13.5" x14ac:dyDescent="0.15">
      <c r="B67" s="1194"/>
      <c r="AN67" s="1225"/>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3"/>
    </row>
    <row r="68" spans="2:107" ht="13.5" x14ac:dyDescent="0.15">
      <c r="B68" s="1194"/>
      <c r="AN68" s="1225"/>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3"/>
    </row>
    <row r="69" spans="2:107" ht="13.5" x14ac:dyDescent="0.15">
      <c r="B69" s="1194"/>
      <c r="AN69" s="1222"/>
      <c r="AO69" s="1221"/>
      <c r="AP69" s="1221"/>
      <c r="AQ69" s="1221"/>
      <c r="AR69" s="1221"/>
      <c r="AS69" s="1221"/>
      <c r="AT69" s="1221"/>
      <c r="AU69" s="1221"/>
      <c r="AV69" s="1221"/>
      <c r="AW69" s="1221"/>
      <c r="AX69" s="1221"/>
      <c r="AY69" s="1221"/>
      <c r="AZ69" s="1221"/>
      <c r="BA69" s="1221"/>
      <c r="BB69" s="1221"/>
      <c r="BC69" s="1221"/>
      <c r="BD69" s="1221"/>
      <c r="BE69" s="1221"/>
      <c r="BF69" s="1221"/>
      <c r="BG69" s="1221"/>
      <c r="BH69" s="1221"/>
      <c r="BI69" s="1221"/>
      <c r="BJ69" s="1221"/>
      <c r="BK69" s="1221"/>
      <c r="BL69" s="1221"/>
      <c r="BM69" s="1221"/>
      <c r="BN69" s="1221"/>
      <c r="BO69" s="1221"/>
      <c r="BP69" s="1221"/>
      <c r="BQ69" s="1221"/>
      <c r="BR69" s="1221"/>
      <c r="BS69" s="1221"/>
      <c r="BT69" s="1221"/>
      <c r="BU69" s="1221"/>
      <c r="BV69" s="1221"/>
      <c r="BW69" s="1221"/>
      <c r="BX69" s="1221"/>
      <c r="BY69" s="1221"/>
      <c r="BZ69" s="1221"/>
      <c r="CA69" s="1221"/>
      <c r="CB69" s="1221"/>
      <c r="CC69" s="1221"/>
      <c r="CD69" s="1221"/>
      <c r="CE69" s="1221"/>
      <c r="CF69" s="1221"/>
      <c r="CG69" s="1221"/>
      <c r="CH69" s="1221"/>
      <c r="CI69" s="1221"/>
      <c r="CJ69" s="1221"/>
      <c r="CK69" s="1221"/>
      <c r="CL69" s="1221"/>
      <c r="CM69" s="1221"/>
      <c r="CN69" s="1221"/>
      <c r="CO69" s="1221"/>
      <c r="CP69" s="1221"/>
      <c r="CQ69" s="1221"/>
      <c r="CR69" s="1221"/>
      <c r="CS69" s="1221"/>
      <c r="CT69" s="1221"/>
      <c r="CU69" s="1221"/>
      <c r="CV69" s="1221"/>
      <c r="CW69" s="1221"/>
      <c r="CX69" s="1221"/>
      <c r="CY69" s="1221"/>
      <c r="CZ69" s="1221"/>
      <c r="DA69" s="1221"/>
      <c r="DB69" s="1221"/>
      <c r="DC69" s="1220"/>
    </row>
    <row r="70" spans="2:107" ht="13.5" x14ac:dyDescent="0.15">
      <c r="B70" s="1194"/>
      <c r="H70" s="1219"/>
      <c r="I70" s="1219"/>
      <c r="J70" s="1217"/>
      <c r="K70" s="1217"/>
      <c r="L70" s="1216"/>
      <c r="M70" s="1217"/>
      <c r="N70" s="1216"/>
      <c r="AN70" s="1207"/>
      <c r="AO70" s="1207"/>
      <c r="AP70" s="1207"/>
      <c r="AZ70" s="1207"/>
      <c r="BA70" s="1207"/>
      <c r="BB70" s="1207"/>
      <c r="BL70" s="1207"/>
      <c r="BM70" s="1207"/>
      <c r="BN70" s="1207"/>
      <c r="BX70" s="1207"/>
      <c r="BY70" s="1207"/>
      <c r="BZ70" s="1207"/>
      <c r="CJ70" s="1207"/>
      <c r="CK70" s="1207"/>
      <c r="CL70" s="1207"/>
      <c r="CV70" s="1207"/>
      <c r="CW70" s="1207"/>
      <c r="CX70" s="1207"/>
    </row>
    <row r="71" spans="2:107" ht="13.5" x14ac:dyDescent="0.15">
      <c r="B71" s="1194"/>
      <c r="G71" s="1215"/>
      <c r="I71" s="1218"/>
      <c r="J71" s="1217"/>
      <c r="K71" s="1217"/>
      <c r="L71" s="1216"/>
      <c r="M71" s="1217"/>
      <c r="N71" s="1216"/>
      <c r="AM71" s="1215"/>
      <c r="AN71" s="1193" t="s">
        <v>590</v>
      </c>
    </row>
    <row r="72" spans="2:107" ht="13.5" x14ac:dyDescent="0.15">
      <c r="B72" s="1194"/>
      <c r="G72" s="1205"/>
      <c r="H72" s="1205"/>
      <c r="I72" s="1205"/>
      <c r="J72" s="1205"/>
      <c r="K72" s="1214"/>
      <c r="L72" s="1214"/>
      <c r="M72" s="1213"/>
      <c r="N72" s="1213"/>
      <c r="AN72" s="1212"/>
      <c r="AO72" s="1211"/>
      <c r="AP72" s="1211"/>
      <c r="AQ72" s="1211"/>
      <c r="AR72" s="1211"/>
      <c r="AS72" s="1211"/>
      <c r="AT72" s="1211"/>
      <c r="AU72" s="1211"/>
      <c r="AV72" s="1211"/>
      <c r="AW72" s="1211"/>
      <c r="AX72" s="1211"/>
      <c r="AY72" s="1211"/>
      <c r="AZ72" s="1211"/>
      <c r="BA72" s="1211"/>
      <c r="BB72" s="1211"/>
      <c r="BC72" s="1211"/>
      <c r="BD72" s="1211"/>
      <c r="BE72" s="1211"/>
      <c r="BF72" s="1211"/>
      <c r="BG72" s="1211"/>
      <c r="BH72" s="1211"/>
      <c r="BI72" s="1211"/>
      <c r="BJ72" s="1211"/>
      <c r="BK72" s="1211"/>
      <c r="BL72" s="1211"/>
      <c r="BM72" s="1211"/>
      <c r="BN72" s="1211"/>
      <c r="BO72" s="1210"/>
      <c r="BP72" s="1202" t="s">
        <v>536</v>
      </c>
      <c r="BQ72" s="1202"/>
      <c r="BR72" s="1202"/>
      <c r="BS72" s="1202"/>
      <c r="BT72" s="1202"/>
      <c r="BU72" s="1202"/>
      <c r="BV72" s="1202"/>
      <c r="BW72" s="1202"/>
      <c r="BX72" s="1202" t="s">
        <v>537</v>
      </c>
      <c r="BY72" s="1202"/>
      <c r="BZ72" s="1202"/>
      <c r="CA72" s="1202"/>
      <c r="CB72" s="1202"/>
      <c r="CC72" s="1202"/>
      <c r="CD72" s="1202"/>
      <c r="CE72" s="1202"/>
      <c r="CF72" s="1202" t="s">
        <v>538</v>
      </c>
      <c r="CG72" s="1202"/>
      <c r="CH72" s="1202"/>
      <c r="CI72" s="1202"/>
      <c r="CJ72" s="1202"/>
      <c r="CK72" s="1202"/>
      <c r="CL72" s="1202"/>
      <c r="CM72" s="1202"/>
      <c r="CN72" s="1202" t="s">
        <v>539</v>
      </c>
      <c r="CO72" s="1202"/>
      <c r="CP72" s="1202"/>
      <c r="CQ72" s="1202"/>
      <c r="CR72" s="1202"/>
      <c r="CS72" s="1202"/>
      <c r="CT72" s="1202"/>
      <c r="CU72" s="1202"/>
      <c r="CV72" s="1202" t="s">
        <v>540</v>
      </c>
      <c r="CW72" s="1202"/>
      <c r="CX72" s="1202"/>
      <c r="CY72" s="1202"/>
      <c r="CZ72" s="1202"/>
      <c r="DA72" s="1202"/>
      <c r="DB72" s="1202"/>
      <c r="DC72" s="1202"/>
    </row>
    <row r="73" spans="2:107" ht="13.5" x14ac:dyDescent="0.15">
      <c r="B73" s="1194"/>
      <c r="G73" s="1209"/>
      <c r="H73" s="1209"/>
      <c r="I73" s="1209"/>
      <c r="J73" s="1209"/>
      <c r="K73" s="1206"/>
      <c r="L73" s="1206"/>
      <c r="M73" s="1206"/>
      <c r="N73" s="1206"/>
      <c r="AM73" s="1207"/>
      <c r="AN73" s="1201" t="s">
        <v>589</v>
      </c>
      <c r="AO73" s="1201"/>
      <c r="AP73" s="1201"/>
      <c r="AQ73" s="1201"/>
      <c r="AR73" s="1201"/>
      <c r="AS73" s="1201"/>
      <c r="AT73" s="1201"/>
      <c r="AU73" s="1201"/>
      <c r="AV73" s="1201"/>
      <c r="AW73" s="1201"/>
      <c r="AX73" s="1201"/>
      <c r="AY73" s="1201"/>
      <c r="AZ73" s="1201"/>
      <c r="BA73" s="1201"/>
      <c r="BB73" s="1201" t="s">
        <v>587</v>
      </c>
      <c r="BC73" s="1201"/>
      <c r="BD73" s="1201"/>
      <c r="BE73" s="1201"/>
      <c r="BF73" s="1201"/>
      <c r="BG73" s="1201"/>
      <c r="BH73" s="1201"/>
      <c r="BI73" s="1201"/>
      <c r="BJ73" s="1201"/>
      <c r="BK73" s="1201"/>
      <c r="BL73" s="1201"/>
      <c r="BM73" s="1201"/>
      <c r="BN73" s="1201"/>
      <c r="BO73" s="1201"/>
      <c r="BP73" s="1200">
        <v>152.69999999999999</v>
      </c>
      <c r="BQ73" s="1200"/>
      <c r="BR73" s="1200"/>
      <c r="BS73" s="1200"/>
      <c r="BT73" s="1200"/>
      <c r="BU73" s="1200"/>
      <c r="BV73" s="1200"/>
      <c r="BW73" s="1200"/>
      <c r="BX73" s="1200">
        <v>156</v>
      </c>
      <c r="BY73" s="1200"/>
      <c r="BZ73" s="1200"/>
      <c r="CA73" s="1200"/>
      <c r="CB73" s="1200"/>
      <c r="CC73" s="1200"/>
      <c r="CD73" s="1200"/>
      <c r="CE73" s="1200"/>
      <c r="CF73" s="1200">
        <v>137.4</v>
      </c>
      <c r="CG73" s="1200"/>
      <c r="CH73" s="1200"/>
      <c r="CI73" s="1200"/>
      <c r="CJ73" s="1200"/>
      <c r="CK73" s="1200"/>
      <c r="CL73" s="1200"/>
      <c r="CM73" s="1200"/>
      <c r="CN73" s="1200">
        <v>115.3</v>
      </c>
      <c r="CO73" s="1200"/>
      <c r="CP73" s="1200"/>
      <c r="CQ73" s="1200"/>
      <c r="CR73" s="1200"/>
      <c r="CS73" s="1200"/>
      <c r="CT73" s="1200"/>
      <c r="CU73" s="1200"/>
      <c r="CV73" s="1200">
        <v>112.7</v>
      </c>
      <c r="CW73" s="1200"/>
      <c r="CX73" s="1200"/>
      <c r="CY73" s="1200"/>
      <c r="CZ73" s="1200"/>
      <c r="DA73" s="1200"/>
      <c r="DB73" s="1200"/>
      <c r="DC73" s="1200"/>
    </row>
    <row r="74" spans="2:107" ht="13.5" x14ac:dyDescent="0.15">
      <c r="B74" s="1194"/>
      <c r="G74" s="1209"/>
      <c r="H74" s="1209"/>
      <c r="I74" s="1209"/>
      <c r="J74" s="1209"/>
      <c r="K74" s="1206"/>
      <c r="L74" s="1206"/>
      <c r="M74" s="1206"/>
      <c r="N74" s="1206"/>
      <c r="AM74" s="1207"/>
      <c r="AN74" s="1201"/>
      <c r="AO74" s="1201"/>
      <c r="AP74" s="1201"/>
      <c r="AQ74" s="1201"/>
      <c r="AR74" s="1201"/>
      <c r="AS74" s="1201"/>
      <c r="AT74" s="1201"/>
      <c r="AU74" s="1201"/>
      <c r="AV74" s="1201"/>
      <c r="AW74" s="1201"/>
      <c r="AX74" s="1201"/>
      <c r="AY74" s="1201"/>
      <c r="AZ74" s="1201"/>
      <c r="BA74" s="1201"/>
      <c r="BB74" s="1201"/>
      <c r="BC74" s="1201"/>
      <c r="BD74" s="1201"/>
      <c r="BE74" s="1201"/>
      <c r="BF74" s="1201"/>
      <c r="BG74" s="1201"/>
      <c r="BH74" s="1201"/>
      <c r="BI74" s="1201"/>
      <c r="BJ74" s="1201"/>
      <c r="BK74" s="1201"/>
      <c r="BL74" s="1201"/>
      <c r="BM74" s="1201"/>
      <c r="BN74" s="1201"/>
      <c r="BO74" s="1201"/>
      <c r="BP74" s="1200"/>
      <c r="BQ74" s="1200"/>
      <c r="BR74" s="1200"/>
      <c r="BS74" s="1200"/>
      <c r="BT74" s="1200"/>
      <c r="BU74" s="1200"/>
      <c r="BV74" s="1200"/>
      <c r="BW74" s="1200"/>
      <c r="BX74" s="1200"/>
      <c r="BY74" s="1200"/>
      <c r="BZ74" s="1200"/>
      <c r="CA74" s="1200"/>
      <c r="CB74" s="1200"/>
      <c r="CC74" s="1200"/>
      <c r="CD74" s="1200"/>
      <c r="CE74" s="1200"/>
      <c r="CF74" s="1200"/>
      <c r="CG74" s="1200"/>
      <c r="CH74" s="1200"/>
      <c r="CI74" s="1200"/>
      <c r="CJ74" s="1200"/>
      <c r="CK74" s="1200"/>
      <c r="CL74" s="1200"/>
      <c r="CM74" s="1200"/>
      <c r="CN74" s="1200"/>
      <c r="CO74" s="1200"/>
      <c r="CP74" s="1200"/>
      <c r="CQ74" s="1200"/>
      <c r="CR74" s="1200"/>
      <c r="CS74" s="1200"/>
      <c r="CT74" s="1200"/>
      <c r="CU74" s="1200"/>
      <c r="CV74" s="1200"/>
      <c r="CW74" s="1200"/>
      <c r="CX74" s="1200"/>
      <c r="CY74" s="1200"/>
      <c r="CZ74" s="1200"/>
      <c r="DA74" s="1200"/>
      <c r="DB74" s="1200"/>
      <c r="DC74" s="1200"/>
    </row>
    <row r="75" spans="2:107" ht="13.5" x14ac:dyDescent="0.15">
      <c r="B75" s="1194"/>
      <c r="G75" s="1209"/>
      <c r="H75" s="1209"/>
      <c r="I75" s="1205"/>
      <c r="J75" s="1205"/>
      <c r="K75" s="1208"/>
      <c r="L75" s="1208"/>
      <c r="M75" s="1208"/>
      <c r="N75" s="1208"/>
      <c r="AM75" s="1207"/>
      <c r="AN75" s="1201"/>
      <c r="AO75" s="1201"/>
      <c r="AP75" s="1201"/>
      <c r="AQ75" s="1201"/>
      <c r="AR75" s="1201"/>
      <c r="AS75" s="1201"/>
      <c r="AT75" s="1201"/>
      <c r="AU75" s="1201"/>
      <c r="AV75" s="1201"/>
      <c r="AW75" s="1201"/>
      <c r="AX75" s="1201"/>
      <c r="AY75" s="1201"/>
      <c r="AZ75" s="1201"/>
      <c r="BA75" s="1201"/>
      <c r="BB75" s="1201" t="s">
        <v>586</v>
      </c>
      <c r="BC75" s="1201"/>
      <c r="BD75" s="1201"/>
      <c r="BE75" s="1201"/>
      <c r="BF75" s="1201"/>
      <c r="BG75" s="1201"/>
      <c r="BH75" s="1201"/>
      <c r="BI75" s="1201"/>
      <c r="BJ75" s="1201"/>
      <c r="BK75" s="1201"/>
      <c r="BL75" s="1201"/>
      <c r="BM75" s="1201"/>
      <c r="BN75" s="1201"/>
      <c r="BO75" s="1201"/>
      <c r="BP75" s="1200">
        <v>9.6999999999999993</v>
      </c>
      <c r="BQ75" s="1200"/>
      <c r="BR75" s="1200"/>
      <c r="BS75" s="1200"/>
      <c r="BT75" s="1200"/>
      <c r="BU75" s="1200"/>
      <c r="BV75" s="1200"/>
      <c r="BW75" s="1200"/>
      <c r="BX75" s="1200">
        <v>8.6999999999999993</v>
      </c>
      <c r="BY75" s="1200"/>
      <c r="BZ75" s="1200"/>
      <c r="CA75" s="1200"/>
      <c r="CB75" s="1200"/>
      <c r="CC75" s="1200"/>
      <c r="CD75" s="1200"/>
      <c r="CE75" s="1200"/>
      <c r="CF75" s="1200">
        <v>8.5</v>
      </c>
      <c r="CG75" s="1200"/>
      <c r="CH75" s="1200"/>
      <c r="CI75" s="1200"/>
      <c r="CJ75" s="1200"/>
      <c r="CK75" s="1200"/>
      <c r="CL75" s="1200"/>
      <c r="CM75" s="1200"/>
      <c r="CN75" s="1200">
        <v>9</v>
      </c>
      <c r="CO75" s="1200"/>
      <c r="CP75" s="1200"/>
      <c r="CQ75" s="1200"/>
      <c r="CR75" s="1200"/>
      <c r="CS75" s="1200"/>
      <c r="CT75" s="1200"/>
      <c r="CU75" s="1200"/>
      <c r="CV75" s="1200">
        <v>9.5</v>
      </c>
      <c r="CW75" s="1200"/>
      <c r="CX75" s="1200"/>
      <c r="CY75" s="1200"/>
      <c r="CZ75" s="1200"/>
      <c r="DA75" s="1200"/>
      <c r="DB75" s="1200"/>
      <c r="DC75" s="1200"/>
    </row>
    <row r="76" spans="2:107" ht="13.5" x14ac:dyDescent="0.15">
      <c r="B76" s="1194"/>
      <c r="G76" s="1209"/>
      <c r="H76" s="1209"/>
      <c r="I76" s="1205"/>
      <c r="J76" s="1205"/>
      <c r="K76" s="1208"/>
      <c r="L76" s="1208"/>
      <c r="M76" s="1208"/>
      <c r="N76" s="1208"/>
      <c r="AM76" s="1207"/>
      <c r="AN76" s="1201"/>
      <c r="AO76" s="1201"/>
      <c r="AP76" s="1201"/>
      <c r="AQ76" s="1201"/>
      <c r="AR76" s="1201"/>
      <c r="AS76" s="1201"/>
      <c r="AT76" s="1201"/>
      <c r="AU76" s="1201"/>
      <c r="AV76" s="1201"/>
      <c r="AW76" s="1201"/>
      <c r="AX76" s="1201"/>
      <c r="AY76" s="1201"/>
      <c r="AZ76" s="1201"/>
      <c r="BA76" s="1201"/>
      <c r="BB76" s="1201"/>
      <c r="BC76" s="1201"/>
      <c r="BD76" s="1201"/>
      <c r="BE76" s="1201"/>
      <c r="BF76" s="1201"/>
      <c r="BG76" s="1201"/>
      <c r="BH76" s="1201"/>
      <c r="BI76" s="1201"/>
      <c r="BJ76" s="1201"/>
      <c r="BK76" s="1201"/>
      <c r="BL76" s="1201"/>
      <c r="BM76" s="1201"/>
      <c r="BN76" s="1201"/>
      <c r="BO76" s="1201"/>
      <c r="BP76" s="1200"/>
      <c r="BQ76" s="1200"/>
      <c r="BR76" s="1200"/>
      <c r="BS76" s="1200"/>
      <c r="BT76" s="1200"/>
      <c r="BU76" s="1200"/>
      <c r="BV76" s="1200"/>
      <c r="BW76" s="1200"/>
      <c r="BX76" s="1200"/>
      <c r="BY76" s="1200"/>
      <c r="BZ76" s="1200"/>
      <c r="CA76" s="1200"/>
      <c r="CB76" s="1200"/>
      <c r="CC76" s="1200"/>
      <c r="CD76" s="1200"/>
      <c r="CE76" s="1200"/>
      <c r="CF76" s="1200"/>
      <c r="CG76" s="1200"/>
      <c r="CH76" s="1200"/>
      <c r="CI76" s="1200"/>
      <c r="CJ76" s="1200"/>
      <c r="CK76" s="1200"/>
      <c r="CL76" s="1200"/>
      <c r="CM76" s="1200"/>
      <c r="CN76" s="1200"/>
      <c r="CO76" s="1200"/>
      <c r="CP76" s="1200"/>
      <c r="CQ76" s="1200"/>
      <c r="CR76" s="1200"/>
      <c r="CS76" s="1200"/>
      <c r="CT76" s="1200"/>
      <c r="CU76" s="1200"/>
      <c r="CV76" s="1200"/>
      <c r="CW76" s="1200"/>
      <c r="CX76" s="1200"/>
      <c r="CY76" s="1200"/>
      <c r="CZ76" s="1200"/>
      <c r="DA76" s="1200"/>
      <c r="DB76" s="1200"/>
      <c r="DC76" s="1200"/>
    </row>
    <row r="77" spans="2:107" ht="13.5" x14ac:dyDescent="0.15">
      <c r="B77" s="1194"/>
      <c r="G77" s="1205"/>
      <c r="H77" s="1205"/>
      <c r="I77" s="1205"/>
      <c r="J77" s="1205"/>
      <c r="K77" s="1206"/>
      <c r="L77" s="1206"/>
      <c r="M77" s="1206"/>
      <c r="N77" s="1206"/>
      <c r="AN77" s="1202" t="s">
        <v>588</v>
      </c>
      <c r="AO77" s="1202"/>
      <c r="AP77" s="1202"/>
      <c r="AQ77" s="1202"/>
      <c r="AR77" s="1202"/>
      <c r="AS77" s="1202"/>
      <c r="AT77" s="1202"/>
      <c r="AU77" s="1202"/>
      <c r="AV77" s="1202"/>
      <c r="AW77" s="1202"/>
      <c r="AX77" s="1202"/>
      <c r="AY77" s="1202"/>
      <c r="AZ77" s="1202"/>
      <c r="BA77" s="1202"/>
      <c r="BB77" s="1201" t="s">
        <v>587</v>
      </c>
      <c r="BC77" s="1201"/>
      <c r="BD77" s="1201"/>
      <c r="BE77" s="1201"/>
      <c r="BF77" s="1201"/>
      <c r="BG77" s="1201"/>
      <c r="BH77" s="1201"/>
      <c r="BI77" s="1201"/>
      <c r="BJ77" s="1201"/>
      <c r="BK77" s="1201"/>
      <c r="BL77" s="1201"/>
      <c r="BM77" s="1201"/>
      <c r="BN77" s="1201"/>
      <c r="BO77" s="1201"/>
      <c r="BP77" s="1200">
        <v>246.9</v>
      </c>
      <c r="BQ77" s="1200"/>
      <c r="BR77" s="1200"/>
      <c r="BS77" s="1200"/>
      <c r="BT77" s="1200"/>
      <c r="BU77" s="1200"/>
      <c r="BV77" s="1200"/>
      <c r="BW77" s="1200"/>
      <c r="BX77" s="1200">
        <v>250.4</v>
      </c>
      <c r="BY77" s="1200"/>
      <c r="BZ77" s="1200"/>
      <c r="CA77" s="1200"/>
      <c r="CB77" s="1200"/>
      <c r="CC77" s="1200"/>
      <c r="CD77" s="1200"/>
      <c r="CE77" s="1200"/>
      <c r="CF77" s="1200">
        <v>246.3</v>
      </c>
      <c r="CG77" s="1200"/>
      <c r="CH77" s="1200"/>
      <c r="CI77" s="1200"/>
      <c r="CJ77" s="1200"/>
      <c r="CK77" s="1200"/>
      <c r="CL77" s="1200"/>
      <c r="CM77" s="1200"/>
      <c r="CN77" s="1200">
        <v>225.3</v>
      </c>
      <c r="CO77" s="1200"/>
      <c r="CP77" s="1200"/>
      <c r="CQ77" s="1200"/>
      <c r="CR77" s="1200"/>
      <c r="CS77" s="1200"/>
      <c r="CT77" s="1200"/>
      <c r="CU77" s="1200"/>
      <c r="CV77" s="1200">
        <v>230.4</v>
      </c>
      <c r="CW77" s="1200"/>
      <c r="CX77" s="1200"/>
      <c r="CY77" s="1200"/>
      <c r="CZ77" s="1200"/>
      <c r="DA77" s="1200"/>
      <c r="DB77" s="1200"/>
      <c r="DC77" s="1200"/>
    </row>
    <row r="78" spans="2:107" ht="13.5" x14ac:dyDescent="0.15">
      <c r="B78" s="1194"/>
      <c r="G78" s="1205"/>
      <c r="H78" s="1205"/>
      <c r="I78" s="1205"/>
      <c r="J78" s="1205"/>
      <c r="K78" s="1206"/>
      <c r="L78" s="1206"/>
      <c r="M78" s="1206"/>
      <c r="N78" s="1206"/>
      <c r="AN78" s="1202"/>
      <c r="AO78" s="1202"/>
      <c r="AP78" s="1202"/>
      <c r="AQ78" s="1202"/>
      <c r="AR78" s="1202"/>
      <c r="AS78" s="1202"/>
      <c r="AT78" s="1202"/>
      <c r="AU78" s="1202"/>
      <c r="AV78" s="1202"/>
      <c r="AW78" s="1202"/>
      <c r="AX78" s="1202"/>
      <c r="AY78" s="1202"/>
      <c r="AZ78" s="1202"/>
      <c r="BA78" s="1202"/>
      <c r="BB78" s="1201"/>
      <c r="BC78" s="1201"/>
      <c r="BD78" s="1201"/>
      <c r="BE78" s="1201"/>
      <c r="BF78" s="1201"/>
      <c r="BG78" s="1201"/>
      <c r="BH78" s="1201"/>
      <c r="BI78" s="1201"/>
      <c r="BJ78" s="1201"/>
      <c r="BK78" s="1201"/>
      <c r="BL78" s="1201"/>
      <c r="BM78" s="1201"/>
      <c r="BN78" s="1201"/>
      <c r="BO78" s="1201"/>
      <c r="BP78" s="1200"/>
      <c r="BQ78" s="1200"/>
      <c r="BR78" s="1200"/>
      <c r="BS78" s="1200"/>
      <c r="BT78" s="1200"/>
      <c r="BU78" s="1200"/>
      <c r="BV78" s="1200"/>
      <c r="BW78" s="1200"/>
      <c r="BX78" s="1200"/>
      <c r="BY78" s="1200"/>
      <c r="BZ78" s="1200"/>
      <c r="CA78" s="1200"/>
      <c r="CB78" s="1200"/>
      <c r="CC78" s="1200"/>
      <c r="CD78" s="1200"/>
      <c r="CE78" s="1200"/>
      <c r="CF78" s="1200"/>
      <c r="CG78" s="1200"/>
      <c r="CH78" s="1200"/>
      <c r="CI78" s="1200"/>
      <c r="CJ78" s="1200"/>
      <c r="CK78" s="1200"/>
      <c r="CL78" s="1200"/>
      <c r="CM78" s="1200"/>
      <c r="CN78" s="1200"/>
      <c r="CO78" s="1200"/>
      <c r="CP78" s="1200"/>
      <c r="CQ78" s="1200"/>
      <c r="CR78" s="1200"/>
      <c r="CS78" s="1200"/>
      <c r="CT78" s="1200"/>
      <c r="CU78" s="1200"/>
      <c r="CV78" s="1200"/>
      <c r="CW78" s="1200"/>
      <c r="CX78" s="1200"/>
      <c r="CY78" s="1200"/>
      <c r="CZ78" s="1200"/>
      <c r="DA78" s="1200"/>
      <c r="DB78" s="1200"/>
      <c r="DC78" s="1200"/>
    </row>
    <row r="79" spans="2:107" ht="13.5" x14ac:dyDescent="0.15">
      <c r="B79" s="1194"/>
      <c r="G79" s="1205"/>
      <c r="H79" s="1205"/>
      <c r="I79" s="1204"/>
      <c r="J79" s="1204"/>
      <c r="K79" s="1203"/>
      <c r="L79" s="1203"/>
      <c r="M79" s="1203"/>
      <c r="N79" s="1203"/>
      <c r="AN79" s="1202"/>
      <c r="AO79" s="1202"/>
      <c r="AP79" s="1202"/>
      <c r="AQ79" s="1202"/>
      <c r="AR79" s="1202"/>
      <c r="AS79" s="1202"/>
      <c r="AT79" s="1202"/>
      <c r="AU79" s="1202"/>
      <c r="AV79" s="1202"/>
      <c r="AW79" s="1202"/>
      <c r="AX79" s="1202"/>
      <c r="AY79" s="1202"/>
      <c r="AZ79" s="1202"/>
      <c r="BA79" s="1202"/>
      <c r="BB79" s="1201" t="s">
        <v>586</v>
      </c>
      <c r="BC79" s="1201"/>
      <c r="BD79" s="1201"/>
      <c r="BE79" s="1201"/>
      <c r="BF79" s="1201"/>
      <c r="BG79" s="1201"/>
      <c r="BH79" s="1201"/>
      <c r="BI79" s="1201"/>
      <c r="BJ79" s="1201"/>
      <c r="BK79" s="1201"/>
      <c r="BL79" s="1201"/>
      <c r="BM79" s="1201"/>
      <c r="BN79" s="1201"/>
      <c r="BO79" s="1201"/>
      <c r="BP79" s="1200">
        <v>14.9</v>
      </c>
      <c r="BQ79" s="1200"/>
      <c r="BR79" s="1200"/>
      <c r="BS79" s="1200"/>
      <c r="BT79" s="1200"/>
      <c r="BU79" s="1200"/>
      <c r="BV79" s="1200"/>
      <c r="BW79" s="1200"/>
      <c r="BX79" s="1200">
        <v>14.4</v>
      </c>
      <c r="BY79" s="1200"/>
      <c r="BZ79" s="1200"/>
      <c r="CA79" s="1200"/>
      <c r="CB79" s="1200"/>
      <c r="CC79" s="1200"/>
      <c r="CD79" s="1200"/>
      <c r="CE79" s="1200"/>
      <c r="CF79" s="1200">
        <v>13.8</v>
      </c>
      <c r="CG79" s="1200"/>
      <c r="CH79" s="1200"/>
      <c r="CI79" s="1200"/>
      <c r="CJ79" s="1200"/>
      <c r="CK79" s="1200"/>
      <c r="CL79" s="1200"/>
      <c r="CM79" s="1200"/>
      <c r="CN79" s="1200">
        <v>13.7</v>
      </c>
      <c r="CO79" s="1200"/>
      <c r="CP79" s="1200"/>
      <c r="CQ79" s="1200"/>
      <c r="CR79" s="1200"/>
      <c r="CS79" s="1200"/>
      <c r="CT79" s="1200"/>
      <c r="CU79" s="1200"/>
      <c r="CV79" s="1200">
        <v>14.5</v>
      </c>
      <c r="CW79" s="1200"/>
      <c r="CX79" s="1200"/>
      <c r="CY79" s="1200"/>
      <c r="CZ79" s="1200"/>
      <c r="DA79" s="1200"/>
      <c r="DB79" s="1200"/>
      <c r="DC79" s="1200"/>
    </row>
    <row r="80" spans="2:107" ht="13.5" x14ac:dyDescent="0.15">
      <c r="B80" s="1194"/>
      <c r="G80" s="1205"/>
      <c r="H80" s="1205"/>
      <c r="I80" s="1204"/>
      <c r="J80" s="1204"/>
      <c r="K80" s="1203"/>
      <c r="L80" s="1203"/>
      <c r="M80" s="1203"/>
      <c r="N80" s="1203"/>
      <c r="AN80" s="1202"/>
      <c r="AO80" s="1202"/>
      <c r="AP80" s="1202"/>
      <c r="AQ80" s="1202"/>
      <c r="AR80" s="1202"/>
      <c r="AS80" s="1202"/>
      <c r="AT80" s="1202"/>
      <c r="AU80" s="1202"/>
      <c r="AV80" s="1202"/>
      <c r="AW80" s="1202"/>
      <c r="AX80" s="1202"/>
      <c r="AY80" s="1202"/>
      <c r="AZ80" s="1202"/>
      <c r="BA80" s="1202"/>
      <c r="BB80" s="1201"/>
      <c r="BC80" s="1201"/>
      <c r="BD80" s="1201"/>
      <c r="BE80" s="1201"/>
      <c r="BF80" s="1201"/>
      <c r="BG80" s="1201"/>
      <c r="BH80" s="1201"/>
      <c r="BI80" s="1201"/>
      <c r="BJ80" s="1201"/>
      <c r="BK80" s="1201"/>
      <c r="BL80" s="1201"/>
      <c r="BM80" s="1201"/>
      <c r="BN80" s="1201"/>
      <c r="BO80" s="1201"/>
      <c r="BP80" s="1200"/>
      <c r="BQ80" s="1200"/>
      <c r="BR80" s="1200"/>
      <c r="BS80" s="1200"/>
      <c r="BT80" s="1200"/>
      <c r="BU80" s="1200"/>
      <c r="BV80" s="1200"/>
      <c r="BW80" s="1200"/>
      <c r="BX80" s="1200"/>
      <c r="BY80" s="1200"/>
      <c r="BZ80" s="1200"/>
      <c r="CA80" s="1200"/>
      <c r="CB80" s="1200"/>
      <c r="CC80" s="1200"/>
      <c r="CD80" s="1200"/>
      <c r="CE80" s="1200"/>
      <c r="CF80" s="1200"/>
      <c r="CG80" s="1200"/>
      <c r="CH80" s="1200"/>
      <c r="CI80" s="1200"/>
      <c r="CJ80" s="1200"/>
      <c r="CK80" s="1200"/>
      <c r="CL80" s="1200"/>
      <c r="CM80" s="1200"/>
      <c r="CN80" s="1200"/>
      <c r="CO80" s="1200"/>
      <c r="CP80" s="1200"/>
      <c r="CQ80" s="1200"/>
      <c r="CR80" s="1200"/>
      <c r="CS80" s="1200"/>
      <c r="CT80" s="1200"/>
      <c r="CU80" s="1200"/>
      <c r="CV80" s="1200"/>
      <c r="CW80" s="1200"/>
      <c r="CX80" s="1200"/>
      <c r="CY80" s="1200"/>
      <c r="CZ80" s="1200"/>
      <c r="DA80" s="1200"/>
      <c r="DB80" s="1200"/>
      <c r="DC80" s="1200"/>
    </row>
    <row r="81" spans="2:109" ht="13.5" x14ac:dyDescent="0.15">
      <c r="B81" s="1194"/>
    </row>
    <row r="82" spans="2:109" ht="17.25" x14ac:dyDescent="0.15">
      <c r="B82" s="1194"/>
      <c r="K82" s="1199"/>
      <c r="L82" s="1199"/>
      <c r="M82" s="1199"/>
      <c r="N82" s="1199"/>
      <c r="AQ82" s="1199"/>
      <c r="AR82" s="1199"/>
      <c r="AS82" s="1199"/>
      <c r="AT82" s="1199"/>
      <c r="BC82" s="1199"/>
      <c r="BD82" s="1199"/>
      <c r="BE82" s="1199"/>
      <c r="BF82" s="1199"/>
      <c r="BO82" s="1199"/>
      <c r="BP82" s="1199"/>
      <c r="BQ82" s="1199"/>
      <c r="BR82" s="1199"/>
      <c r="CA82" s="1199"/>
      <c r="CB82" s="1199"/>
      <c r="CC82" s="1199"/>
      <c r="CD82" s="1199"/>
      <c r="CM82" s="1199"/>
      <c r="CN82" s="1199"/>
      <c r="CO82" s="1199"/>
      <c r="CP82" s="1199"/>
      <c r="CY82" s="1199"/>
      <c r="CZ82" s="1199"/>
      <c r="DA82" s="1199"/>
      <c r="DB82" s="1199"/>
      <c r="DC82" s="1199"/>
    </row>
    <row r="83" spans="2:109" ht="13.5" x14ac:dyDescent="0.15">
      <c r="B83" s="1198"/>
      <c r="C83" s="1197"/>
      <c r="D83" s="1197"/>
      <c r="E83" s="1197"/>
      <c r="F83" s="1197"/>
      <c r="G83" s="1197"/>
      <c r="H83" s="1197"/>
      <c r="I83" s="1197"/>
      <c r="J83" s="1197"/>
      <c r="K83" s="1197"/>
      <c r="L83" s="1197"/>
      <c r="M83" s="1197"/>
      <c r="N83" s="1197"/>
      <c r="O83" s="1197"/>
      <c r="P83" s="1197"/>
      <c r="Q83" s="1197"/>
      <c r="R83" s="1197"/>
      <c r="S83" s="1197"/>
      <c r="T83" s="1197"/>
      <c r="U83" s="1197"/>
      <c r="V83" s="1197"/>
      <c r="W83" s="1197"/>
      <c r="X83" s="1197"/>
      <c r="Y83" s="1197"/>
      <c r="Z83" s="1197"/>
      <c r="AA83" s="1197"/>
      <c r="AB83" s="1197"/>
      <c r="AC83" s="1197"/>
      <c r="AD83" s="1197"/>
      <c r="AE83" s="1197"/>
      <c r="AF83" s="1197"/>
      <c r="AG83" s="1197"/>
      <c r="AH83" s="1197"/>
      <c r="AI83" s="1197"/>
      <c r="AJ83" s="1197"/>
      <c r="AK83" s="1197"/>
      <c r="AL83" s="1197"/>
      <c r="AM83" s="1197"/>
      <c r="AN83" s="1197"/>
      <c r="AO83" s="1197"/>
      <c r="AP83" s="1197"/>
      <c r="AQ83" s="1197"/>
      <c r="AR83" s="1197"/>
      <c r="AS83" s="1197"/>
      <c r="AT83" s="1197"/>
      <c r="AU83" s="1197"/>
      <c r="AV83" s="1197"/>
      <c r="AW83" s="1197"/>
      <c r="AX83" s="1197"/>
      <c r="AY83" s="1197"/>
      <c r="AZ83" s="1197"/>
      <c r="BA83" s="1197"/>
      <c r="BB83" s="1197"/>
      <c r="BC83" s="1197"/>
      <c r="BD83" s="1197"/>
      <c r="BE83" s="1197"/>
      <c r="BF83" s="1197"/>
      <c r="BG83" s="1197"/>
      <c r="BH83" s="1197"/>
      <c r="BI83" s="1197"/>
      <c r="BJ83" s="1197"/>
      <c r="BK83" s="1197"/>
      <c r="BL83" s="1197"/>
      <c r="BM83" s="1197"/>
      <c r="BN83" s="1197"/>
      <c r="BO83" s="1197"/>
      <c r="BP83" s="1197"/>
      <c r="BQ83" s="1197"/>
      <c r="BR83" s="1197"/>
      <c r="BS83" s="1197"/>
      <c r="BT83" s="1197"/>
      <c r="BU83" s="1197"/>
      <c r="BV83" s="1197"/>
      <c r="BW83" s="1197"/>
      <c r="BX83" s="1197"/>
      <c r="BY83" s="1197"/>
      <c r="BZ83" s="1197"/>
      <c r="CA83" s="1197"/>
      <c r="CB83" s="1197"/>
      <c r="CC83" s="1197"/>
      <c r="CD83" s="1197"/>
      <c r="CE83" s="1197"/>
      <c r="CF83" s="1197"/>
      <c r="CG83" s="1197"/>
      <c r="CH83" s="1197"/>
      <c r="CI83" s="1197"/>
      <c r="CJ83" s="1197"/>
      <c r="CK83" s="1197"/>
      <c r="CL83" s="1197"/>
      <c r="CM83" s="1197"/>
      <c r="CN83" s="1197"/>
      <c r="CO83" s="1197"/>
      <c r="CP83" s="1197"/>
      <c r="CQ83" s="1197"/>
      <c r="CR83" s="1197"/>
      <c r="CS83" s="1197"/>
      <c r="CT83" s="1197"/>
      <c r="CU83" s="1197"/>
      <c r="CV83" s="1197"/>
      <c r="CW83" s="1197"/>
      <c r="CX83" s="1197"/>
      <c r="CY83" s="1197"/>
      <c r="CZ83" s="1197"/>
      <c r="DA83" s="1197"/>
      <c r="DB83" s="1197"/>
      <c r="DC83" s="1197"/>
      <c r="DD83" s="1196"/>
    </row>
    <row r="84" spans="2:109" ht="13.5" x14ac:dyDescent="0.15">
      <c r="DD84" s="1193"/>
      <c r="DE84" s="1193"/>
    </row>
    <row r="85" spans="2:109" ht="13.5" x14ac:dyDescent="0.15">
      <c r="DD85" s="1193"/>
      <c r="DE85" s="1193"/>
    </row>
  </sheetData>
  <sheetProtection algorithmName="SHA-512" hashValue="FwkTAbjv5R/ovvWDAEpCY3uk/dEERWUCqpGNQFyqzTMyVIJL0nVIgcG+l5KYfeV+RrtuILTdbBgT74VtPj/Z/A==" saltValue="gXirnu2R85PX1lr//vy2z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F828-D034-4D99-995B-7845B05E17C0}">
  <sheetPr>
    <pageSetUpPr fitToPage="1"/>
  </sheetPr>
  <dimension ref="A1:DR125"/>
  <sheetViews>
    <sheetView showGridLines="0" topLeftCell="A88" zoomScaleNormal="10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k0d7c/KP6mHWO5dOfxDq1z5im9e3Tn7r9zlhEMWHqjDWtDxiV4aOsVtdT9IbsBl6xqdQg/Bs3NwlwFKqyb6wqQ==" saltValue="LqAX6drpKQk+ZZtVqouXJ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EBF4F-F41B-4757-84A5-B8AAC8D9ABA4}">
  <sheetPr>
    <pageSetUpPr fitToPage="1"/>
  </sheetPr>
  <dimension ref="A1:DR125"/>
  <sheetViews>
    <sheetView showGridLines="0" topLeftCell="A97" zoomScaleNormal="100" zoomScaleSheetLayoutView="55" workbookViewId="0">
      <selection activeCell="AN65" sqref="AN65:DC6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KRMZrra10MMkwqCyX7YKzX4SE0YKiBWErrSvNx82tu3d9DNmcLZd0klxJ01lLQRuHG9KKcYNvT6/+eu2t1yxkw==" saltValue="+8srwW2pTd3FwxsThl1D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DB24" sqref="DB24:DI25"/>
    </sheetView>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603570473</v>
      </c>
      <c r="BO4" s="410"/>
      <c r="BP4" s="410"/>
      <c r="BQ4" s="410"/>
      <c r="BR4" s="410"/>
      <c r="BS4" s="410"/>
      <c r="BT4" s="410"/>
      <c r="BU4" s="411"/>
      <c r="BV4" s="409">
        <v>628129201</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0.8</v>
      </c>
      <c r="CU4" s="559"/>
      <c r="CV4" s="559"/>
      <c r="CW4" s="559"/>
      <c r="CX4" s="559"/>
      <c r="CY4" s="559"/>
      <c r="CZ4" s="559"/>
      <c r="DA4" s="560"/>
      <c r="DB4" s="558">
        <v>0.4</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594644618</v>
      </c>
      <c r="BO5" s="389"/>
      <c r="BP5" s="389"/>
      <c r="BQ5" s="389"/>
      <c r="BR5" s="389"/>
      <c r="BS5" s="389"/>
      <c r="BT5" s="389"/>
      <c r="BU5" s="390"/>
      <c r="BV5" s="388">
        <v>621925565</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89.5</v>
      </c>
      <c r="CU5" s="383"/>
      <c r="CV5" s="383"/>
      <c r="CW5" s="383"/>
      <c r="CX5" s="383"/>
      <c r="CY5" s="383"/>
      <c r="CZ5" s="383"/>
      <c r="DA5" s="384"/>
      <c r="DB5" s="382">
        <v>84.8</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10926</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8925855</v>
      </c>
      <c r="BO6" s="389"/>
      <c r="BP6" s="389"/>
      <c r="BQ6" s="389"/>
      <c r="BR6" s="389"/>
      <c r="BS6" s="389"/>
      <c r="BT6" s="389"/>
      <c r="BU6" s="390"/>
      <c r="BV6" s="388">
        <v>6203636</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91</v>
      </c>
      <c r="CU6" s="512"/>
      <c r="CV6" s="512"/>
      <c r="CW6" s="512"/>
      <c r="CX6" s="512"/>
      <c r="CY6" s="512"/>
      <c r="CZ6" s="512"/>
      <c r="DA6" s="513"/>
      <c r="DB6" s="511">
        <v>90.8</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2</v>
      </c>
      <c r="AJ7" s="432"/>
      <c r="AK7" s="432"/>
      <c r="AL7" s="432"/>
      <c r="AM7" s="432"/>
      <c r="AN7" s="432"/>
      <c r="AO7" s="432"/>
      <c r="AP7" s="433"/>
      <c r="AQ7" s="431">
        <v>8997</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6120011</v>
      </c>
      <c r="BO7" s="389"/>
      <c r="BP7" s="389"/>
      <c r="BQ7" s="389"/>
      <c r="BR7" s="389"/>
      <c r="BS7" s="389"/>
      <c r="BT7" s="389"/>
      <c r="BU7" s="390"/>
      <c r="BV7" s="388">
        <v>4854043</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336500795</v>
      </c>
      <c r="CU7" s="389"/>
      <c r="CV7" s="389"/>
      <c r="CW7" s="389"/>
      <c r="CX7" s="389"/>
      <c r="CY7" s="389"/>
      <c r="CZ7" s="389"/>
      <c r="DA7" s="390"/>
      <c r="DB7" s="388">
        <v>344762447</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7277</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2805844</v>
      </c>
      <c r="BO8" s="389"/>
      <c r="BP8" s="389"/>
      <c r="BQ8" s="389"/>
      <c r="BR8" s="389"/>
      <c r="BS8" s="389"/>
      <c r="BT8" s="389"/>
      <c r="BU8" s="390"/>
      <c r="BV8" s="388">
        <v>1349593</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0.40953000000000001</v>
      </c>
      <c r="CU8" s="509"/>
      <c r="CV8" s="509"/>
      <c r="CW8" s="509"/>
      <c r="CX8" s="509"/>
      <c r="CY8" s="509"/>
      <c r="CZ8" s="509"/>
      <c r="DA8" s="510"/>
      <c r="DB8" s="508">
        <v>0.41699999999999998</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1324473</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8600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1456251</v>
      </c>
      <c r="BO9" s="389"/>
      <c r="BP9" s="389"/>
      <c r="BQ9" s="389"/>
      <c r="BR9" s="389"/>
      <c r="BS9" s="389"/>
      <c r="BT9" s="389"/>
      <c r="BU9" s="390"/>
      <c r="BV9" s="388">
        <v>43899</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19.2</v>
      </c>
      <c r="CU9" s="383"/>
      <c r="CV9" s="383"/>
      <c r="CW9" s="383"/>
      <c r="CX9" s="383"/>
      <c r="CY9" s="383"/>
      <c r="CZ9" s="383"/>
      <c r="DA9" s="384"/>
      <c r="DB9" s="382">
        <v>19</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1364316</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7500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691777</v>
      </c>
      <c r="BO10" s="389"/>
      <c r="BP10" s="389"/>
      <c r="BQ10" s="389"/>
      <c r="BR10" s="389"/>
      <c r="BS10" s="389"/>
      <c r="BT10" s="389"/>
      <c r="BU10" s="390"/>
      <c r="BV10" s="388">
        <v>670645</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41</v>
      </c>
      <c r="AJ11" s="432"/>
      <c r="AK11" s="432"/>
      <c r="AL11" s="432"/>
      <c r="AM11" s="432"/>
      <c r="AN11" s="432"/>
      <c r="AO11" s="432"/>
      <c r="AP11" s="433"/>
      <c r="AQ11" s="431">
        <v>7000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9282940</v>
      </c>
      <c r="BO11" s="389"/>
      <c r="BP11" s="389"/>
      <c r="BQ11" s="389"/>
      <c r="BR11" s="389"/>
      <c r="BS11" s="389"/>
      <c r="BT11" s="389"/>
      <c r="BU11" s="390"/>
      <c r="BV11" s="388">
        <v>11154637</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122</v>
      </c>
      <c r="DC11" s="489"/>
      <c r="DD11" s="489"/>
      <c r="DE11" s="489"/>
      <c r="DF11" s="489"/>
      <c r="DG11" s="489"/>
      <c r="DH11" s="489"/>
      <c r="DI11" s="490"/>
    </row>
    <row r="12" spans="1:119" ht="18.75" customHeight="1" x14ac:dyDescent="0.15">
      <c r="A12" s="163"/>
      <c r="B12" s="456" t="s">
        <v>123</v>
      </c>
      <c r="C12" s="457"/>
      <c r="D12" s="457"/>
      <c r="E12" s="457"/>
      <c r="F12" s="457"/>
      <c r="G12" s="457"/>
      <c r="H12" s="457"/>
      <c r="I12" s="457"/>
      <c r="J12" s="457"/>
      <c r="K12" s="458"/>
      <c r="L12" s="465" t="s">
        <v>124</v>
      </c>
      <c r="M12" s="466"/>
      <c r="N12" s="466"/>
      <c r="O12" s="466"/>
      <c r="P12" s="466"/>
      <c r="Q12" s="467"/>
      <c r="R12" s="468">
        <v>1325385</v>
      </c>
      <c r="S12" s="469"/>
      <c r="T12" s="469"/>
      <c r="U12" s="469"/>
      <c r="V12" s="470"/>
      <c r="W12" s="471" t="s">
        <v>125</v>
      </c>
      <c r="X12" s="472"/>
      <c r="Y12" s="473"/>
      <c r="Z12" s="480" t="s">
        <v>2</v>
      </c>
      <c r="AA12" s="481"/>
      <c r="AB12" s="481"/>
      <c r="AC12" s="481"/>
      <c r="AD12" s="481"/>
      <c r="AE12" s="481"/>
      <c r="AF12" s="481"/>
      <c r="AG12" s="481"/>
      <c r="AH12" s="482"/>
      <c r="AI12" s="494" t="s">
        <v>126</v>
      </c>
      <c r="AJ12" s="481"/>
      <c r="AK12" s="481"/>
      <c r="AL12" s="481"/>
      <c r="AM12" s="482"/>
      <c r="AN12" s="494" t="s">
        <v>127</v>
      </c>
      <c r="AO12" s="495"/>
      <c r="AP12" s="495"/>
      <c r="AQ12" s="495"/>
      <c r="AR12" s="495"/>
      <c r="AS12" s="496"/>
      <c r="AT12" s="500" t="s">
        <v>128</v>
      </c>
      <c r="AU12" s="501"/>
      <c r="AV12" s="501"/>
      <c r="AW12" s="501"/>
      <c r="AX12" s="501"/>
      <c r="AY12" s="502"/>
      <c r="AZ12" s="385" t="s">
        <v>129</v>
      </c>
      <c r="BA12" s="386"/>
      <c r="BB12" s="386"/>
      <c r="BC12" s="386"/>
      <c r="BD12" s="386"/>
      <c r="BE12" s="386"/>
      <c r="BF12" s="386"/>
      <c r="BG12" s="386"/>
      <c r="BH12" s="386"/>
      <c r="BI12" s="386"/>
      <c r="BJ12" s="386"/>
      <c r="BK12" s="386"/>
      <c r="BL12" s="386"/>
      <c r="BM12" s="387"/>
      <c r="BN12" s="388">
        <v>0</v>
      </c>
      <c r="BO12" s="389"/>
      <c r="BP12" s="389"/>
      <c r="BQ12" s="389"/>
      <c r="BR12" s="389"/>
      <c r="BS12" s="389"/>
      <c r="BT12" s="389"/>
      <c r="BU12" s="390"/>
      <c r="BV12" s="388">
        <v>1000000</v>
      </c>
      <c r="BW12" s="389"/>
      <c r="BX12" s="389"/>
      <c r="BY12" s="389"/>
      <c r="BZ12" s="389"/>
      <c r="CA12" s="389"/>
      <c r="CB12" s="389"/>
      <c r="CC12" s="390"/>
      <c r="CD12" s="486" t="s">
        <v>130</v>
      </c>
      <c r="CE12" s="381"/>
      <c r="CF12" s="381"/>
      <c r="CG12" s="381"/>
      <c r="CH12" s="381"/>
      <c r="CI12" s="381"/>
      <c r="CJ12" s="381"/>
      <c r="CK12" s="381"/>
      <c r="CL12" s="381"/>
      <c r="CM12" s="381"/>
      <c r="CN12" s="381"/>
      <c r="CO12" s="381"/>
      <c r="CP12" s="381"/>
      <c r="CQ12" s="381"/>
      <c r="CR12" s="381"/>
      <c r="CS12" s="487"/>
      <c r="CT12" s="488" t="s">
        <v>131</v>
      </c>
      <c r="CU12" s="489"/>
      <c r="CV12" s="489"/>
      <c r="CW12" s="489"/>
      <c r="CX12" s="489"/>
      <c r="CY12" s="489"/>
      <c r="CZ12" s="489"/>
      <c r="DA12" s="490"/>
      <c r="DB12" s="488" t="s">
        <v>132</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1310077</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11430968</v>
      </c>
      <c r="BO13" s="389"/>
      <c r="BP13" s="389"/>
      <c r="BQ13" s="389"/>
      <c r="BR13" s="389"/>
      <c r="BS13" s="389"/>
      <c r="BT13" s="389"/>
      <c r="BU13" s="390"/>
      <c r="BV13" s="388">
        <v>10869181</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9.5</v>
      </c>
      <c r="CU13" s="383"/>
      <c r="CV13" s="383"/>
      <c r="CW13" s="383"/>
      <c r="CX13" s="383"/>
      <c r="CY13" s="383"/>
      <c r="CZ13" s="383"/>
      <c r="DA13" s="384"/>
      <c r="DB13" s="382">
        <v>9</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1335378</v>
      </c>
      <c r="S14" s="451"/>
      <c r="T14" s="451"/>
      <c r="U14" s="451"/>
      <c r="V14" s="452"/>
      <c r="W14" s="474"/>
      <c r="X14" s="475"/>
      <c r="Y14" s="476"/>
      <c r="Z14" s="428" t="s">
        <v>137</v>
      </c>
      <c r="AA14" s="429"/>
      <c r="AB14" s="429"/>
      <c r="AC14" s="429"/>
      <c r="AD14" s="429"/>
      <c r="AE14" s="429"/>
      <c r="AF14" s="429"/>
      <c r="AG14" s="429"/>
      <c r="AH14" s="430"/>
      <c r="AI14" s="431">
        <v>3995</v>
      </c>
      <c r="AJ14" s="432"/>
      <c r="AK14" s="432"/>
      <c r="AL14" s="432"/>
      <c r="AM14" s="433"/>
      <c r="AN14" s="431">
        <v>12556285</v>
      </c>
      <c r="AO14" s="432"/>
      <c r="AP14" s="432"/>
      <c r="AQ14" s="432"/>
      <c r="AR14" s="432"/>
      <c r="AS14" s="433"/>
      <c r="AT14" s="431">
        <v>3143</v>
      </c>
      <c r="AU14" s="432"/>
      <c r="AV14" s="432"/>
      <c r="AW14" s="432"/>
      <c r="AX14" s="432"/>
      <c r="AY14" s="434"/>
      <c r="AZ14" s="406" t="s">
        <v>138</v>
      </c>
      <c r="BA14" s="407"/>
      <c r="BB14" s="407"/>
      <c r="BC14" s="407"/>
      <c r="BD14" s="407"/>
      <c r="BE14" s="407"/>
      <c r="BF14" s="407"/>
      <c r="BG14" s="407"/>
      <c r="BH14" s="407"/>
      <c r="BI14" s="407"/>
      <c r="BJ14" s="407"/>
      <c r="BK14" s="407"/>
      <c r="BL14" s="407"/>
      <c r="BM14" s="408"/>
      <c r="BN14" s="409">
        <v>124776069</v>
      </c>
      <c r="BO14" s="410"/>
      <c r="BP14" s="410"/>
      <c r="BQ14" s="410"/>
      <c r="BR14" s="410"/>
      <c r="BS14" s="410"/>
      <c r="BT14" s="410"/>
      <c r="BU14" s="411"/>
      <c r="BV14" s="409">
        <v>108680276</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112.7</v>
      </c>
      <c r="CU14" s="439"/>
      <c r="CV14" s="439"/>
      <c r="CW14" s="439"/>
      <c r="CX14" s="439"/>
      <c r="CY14" s="439"/>
      <c r="CZ14" s="439"/>
      <c r="DA14" s="440"/>
      <c r="DB14" s="438">
        <v>115.3</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133</v>
      </c>
      <c r="N15" s="448"/>
      <c r="O15" s="448"/>
      <c r="P15" s="448"/>
      <c r="Q15" s="449"/>
      <c r="R15" s="450">
        <v>1321704</v>
      </c>
      <c r="S15" s="451"/>
      <c r="T15" s="451"/>
      <c r="U15" s="451"/>
      <c r="V15" s="452"/>
      <c r="W15" s="474"/>
      <c r="X15" s="475"/>
      <c r="Y15" s="476"/>
      <c r="Z15" s="428" t="s">
        <v>140</v>
      </c>
      <c r="AA15" s="429"/>
      <c r="AB15" s="429"/>
      <c r="AC15" s="429"/>
      <c r="AD15" s="429"/>
      <c r="AE15" s="429"/>
      <c r="AF15" s="429"/>
      <c r="AG15" s="429"/>
      <c r="AH15" s="430"/>
      <c r="AI15" s="431" t="s">
        <v>141</v>
      </c>
      <c r="AJ15" s="432"/>
      <c r="AK15" s="432"/>
      <c r="AL15" s="432"/>
      <c r="AM15" s="433"/>
      <c r="AN15" s="431" t="s">
        <v>141</v>
      </c>
      <c r="AO15" s="432"/>
      <c r="AP15" s="432"/>
      <c r="AQ15" s="432"/>
      <c r="AR15" s="432"/>
      <c r="AS15" s="433"/>
      <c r="AT15" s="431" t="s">
        <v>141</v>
      </c>
      <c r="AU15" s="432"/>
      <c r="AV15" s="432"/>
      <c r="AW15" s="432"/>
      <c r="AX15" s="432"/>
      <c r="AY15" s="434"/>
      <c r="AZ15" s="385" t="s">
        <v>142</v>
      </c>
      <c r="BA15" s="386"/>
      <c r="BB15" s="386"/>
      <c r="BC15" s="386"/>
      <c r="BD15" s="386"/>
      <c r="BE15" s="386"/>
      <c r="BF15" s="386"/>
      <c r="BG15" s="386"/>
      <c r="BH15" s="386"/>
      <c r="BI15" s="386"/>
      <c r="BJ15" s="386"/>
      <c r="BK15" s="386"/>
      <c r="BL15" s="386"/>
      <c r="BM15" s="387"/>
      <c r="BN15" s="388">
        <v>302482610</v>
      </c>
      <c r="BO15" s="389"/>
      <c r="BP15" s="389"/>
      <c r="BQ15" s="389"/>
      <c r="BR15" s="389"/>
      <c r="BS15" s="389"/>
      <c r="BT15" s="389"/>
      <c r="BU15" s="390"/>
      <c r="BV15" s="388">
        <v>288735523</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51</v>
      </c>
      <c r="AJ16" s="432"/>
      <c r="AK16" s="432"/>
      <c r="AL16" s="432"/>
      <c r="AM16" s="433"/>
      <c r="AN16" s="431">
        <v>151572</v>
      </c>
      <c r="AO16" s="432"/>
      <c r="AP16" s="432"/>
      <c r="AQ16" s="432"/>
      <c r="AR16" s="432"/>
      <c r="AS16" s="433"/>
      <c r="AT16" s="431">
        <v>2972</v>
      </c>
      <c r="AU16" s="432"/>
      <c r="AV16" s="432"/>
      <c r="AW16" s="432"/>
      <c r="AX16" s="432"/>
      <c r="AY16" s="434"/>
      <c r="AZ16" s="385" t="s">
        <v>147</v>
      </c>
      <c r="BA16" s="386"/>
      <c r="BB16" s="386"/>
      <c r="BC16" s="386"/>
      <c r="BD16" s="386"/>
      <c r="BE16" s="386"/>
      <c r="BF16" s="386"/>
      <c r="BG16" s="386"/>
      <c r="BH16" s="386"/>
      <c r="BI16" s="386"/>
      <c r="BJ16" s="386"/>
      <c r="BK16" s="386"/>
      <c r="BL16" s="386"/>
      <c r="BM16" s="387"/>
      <c r="BN16" s="388">
        <v>153196790</v>
      </c>
      <c r="BO16" s="389"/>
      <c r="BP16" s="389"/>
      <c r="BQ16" s="389"/>
      <c r="BR16" s="389"/>
      <c r="BS16" s="389"/>
      <c r="BT16" s="389"/>
      <c r="BU16" s="390"/>
      <c r="BV16" s="388">
        <v>132127489</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2511</v>
      </c>
      <c r="AJ17" s="432"/>
      <c r="AK17" s="432"/>
      <c r="AL17" s="432"/>
      <c r="AM17" s="433"/>
      <c r="AN17" s="431">
        <v>7902117</v>
      </c>
      <c r="AO17" s="432"/>
      <c r="AP17" s="432"/>
      <c r="AQ17" s="432"/>
      <c r="AR17" s="432"/>
      <c r="AS17" s="433"/>
      <c r="AT17" s="431">
        <v>3147</v>
      </c>
      <c r="AU17" s="432"/>
      <c r="AV17" s="432"/>
      <c r="AW17" s="432"/>
      <c r="AX17" s="432"/>
      <c r="AY17" s="434"/>
      <c r="AZ17" s="385" t="s">
        <v>151</v>
      </c>
      <c r="BA17" s="386"/>
      <c r="BB17" s="386"/>
      <c r="BC17" s="386"/>
      <c r="BD17" s="386"/>
      <c r="BE17" s="386"/>
      <c r="BF17" s="386"/>
      <c r="BG17" s="386"/>
      <c r="BH17" s="386"/>
      <c r="BI17" s="386"/>
      <c r="BJ17" s="386"/>
      <c r="BK17" s="386"/>
      <c r="BL17" s="386"/>
      <c r="BM17" s="387"/>
      <c r="BN17" s="388">
        <v>306529298</v>
      </c>
      <c r="BO17" s="389"/>
      <c r="BP17" s="389"/>
      <c r="BQ17" s="389"/>
      <c r="BR17" s="389"/>
      <c r="BS17" s="389"/>
      <c r="BT17" s="389"/>
      <c r="BU17" s="390"/>
      <c r="BV17" s="388">
        <v>303729575</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3691</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8436</v>
      </c>
      <c r="AJ18" s="432"/>
      <c r="AK18" s="432"/>
      <c r="AL18" s="432"/>
      <c r="AM18" s="433"/>
      <c r="AN18" s="431">
        <v>28973573</v>
      </c>
      <c r="AO18" s="432"/>
      <c r="AP18" s="432"/>
      <c r="AQ18" s="432"/>
      <c r="AR18" s="432"/>
      <c r="AS18" s="433"/>
      <c r="AT18" s="431">
        <v>3435</v>
      </c>
      <c r="AU18" s="432"/>
      <c r="AV18" s="432"/>
      <c r="AW18" s="432"/>
      <c r="AX18" s="432"/>
      <c r="AY18" s="434"/>
      <c r="AZ18" s="391" t="s">
        <v>154</v>
      </c>
      <c r="BA18" s="392"/>
      <c r="BB18" s="392"/>
      <c r="BC18" s="392"/>
      <c r="BD18" s="392"/>
      <c r="BE18" s="392"/>
      <c r="BF18" s="392"/>
      <c r="BG18" s="392"/>
      <c r="BH18" s="392"/>
      <c r="BI18" s="392"/>
      <c r="BJ18" s="392"/>
      <c r="BK18" s="392"/>
      <c r="BL18" s="392"/>
      <c r="BM18" s="393"/>
      <c r="BN18" s="394">
        <v>412144622</v>
      </c>
      <c r="BO18" s="395"/>
      <c r="BP18" s="395"/>
      <c r="BQ18" s="395"/>
      <c r="BR18" s="395"/>
      <c r="BS18" s="395"/>
      <c r="BT18" s="395"/>
      <c r="BU18" s="396"/>
      <c r="BV18" s="394">
        <v>427451809</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359</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1355</v>
      </c>
      <c r="AJ19" s="432"/>
      <c r="AK19" s="432"/>
      <c r="AL19" s="432"/>
      <c r="AM19" s="433"/>
      <c r="AN19" s="431">
        <v>3638175</v>
      </c>
      <c r="AO19" s="432"/>
      <c r="AP19" s="432"/>
      <c r="AQ19" s="432"/>
      <c r="AR19" s="432"/>
      <c r="AS19" s="433"/>
      <c r="AT19" s="431">
        <v>2685</v>
      </c>
      <c r="AU19" s="432"/>
      <c r="AV19" s="432"/>
      <c r="AW19" s="432"/>
      <c r="AX19" s="432"/>
      <c r="AY19" s="434"/>
      <c r="AZ19" s="406" t="s">
        <v>157</v>
      </c>
      <c r="BA19" s="407"/>
      <c r="BB19" s="407"/>
      <c r="BC19" s="407"/>
      <c r="BD19" s="407"/>
      <c r="BE19" s="407"/>
      <c r="BF19" s="407"/>
      <c r="BG19" s="407"/>
      <c r="BH19" s="407"/>
      <c r="BI19" s="407"/>
      <c r="BJ19" s="407"/>
      <c r="BK19" s="407"/>
      <c r="BL19" s="407"/>
      <c r="BM19" s="408"/>
      <c r="BN19" s="409">
        <v>975030903</v>
      </c>
      <c r="BO19" s="410"/>
      <c r="BP19" s="410"/>
      <c r="BQ19" s="410"/>
      <c r="BR19" s="410"/>
      <c r="BS19" s="410"/>
      <c r="BT19" s="410"/>
      <c r="BU19" s="411"/>
      <c r="BV19" s="409">
        <v>1012866791</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544981</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16297</v>
      </c>
      <c r="AJ20" s="432"/>
      <c r="AK20" s="432"/>
      <c r="AL20" s="432"/>
      <c r="AM20" s="433"/>
      <c r="AN20" s="431">
        <v>53070150</v>
      </c>
      <c r="AO20" s="432"/>
      <c r="AP20" s="432"/>
      <c r="AQ20" s="432"/>
      <c r="AR20" s="432"/>
      <c r="AS20" s="433"/>
      <c r="AT20" s="431">
        <v>3256</v>
      </c>
      <c r="AU20" s="432"/>
      <c r="AV20" s="432"/>
      <c r="AW20" s="432"/>
      <c r="AX20" s="432"/>
      <c r="AY20" s="434"/>
      <c r="AZ20" s="385" t="s">
        <v>160</v>
      </c>
      <c r="BA20" s="386"/>
      <c r="BB20" s="386"/>
      <c r="BC20" s="386"/>
      <c r="BD20" s="386"/>
      <c r="BE20" s="386"/>
      <c r="BF20" s="386"/>
      <c r="BG20" s="386"/>
      <c r="BH20" s="386"/>
      <c r="BI20" s="386"/>
      <c r="BJ20" s="386"/>
      <c r="BK20" s="386"/>
      <c r="BL20" s="386"/>
      <c r="BM20" s="387"/>
      <c r="BN20" s="388">
        <v>171394001</v>
      </c>
      <c r="BO20" s="389"/>
      <c r="BP20" s="389"/>
      <c r="BQ20" s="389"/>
      <c r="BR20" s="389"/>
      <c r="BS20" s="389"/>
      <c r="BT20" s="389"/>
      <c r="BU20" s="390"/>
      <c r="BV20" s="388">
        <v>184504150</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99.2</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610435255</v>
      </c>
      <c r="BO21" s="395"/>
      <c r="BP21" s="395"/>
      <c r="BQ21" s="395"/>
      <c r="BR21" s="395"/>
      <c r="BS21" s="395"/>
      <c r="BT21" s="395"/>
      <c r="BU21" s="396"/>
      <c r="BV21" s="394">
        <v>626450887</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128775540</v>
      </c>
      <c r="BO22" s="389"/>
      <c r="BP22" s="389"/>
      <c r="BQ22" s="389"/>
      <c r="BR22" s="389"/>
      <c r="BS22" s="389"/>
      <c r="BT22" s="389"/>
      <c r="BU22" s="390"/>
      <c r="BV22" s="388">
        <v>123935573</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3309940</v>
      </c>
      <c r="BO23" s="389"/>
      <c r="BP23" s="389"/>
      <c r="BQ23" s="389"/>
      <c r="BR23" s="389"/>
      <c r="BS23" s="389"/>
      <c r="BT23" s="389"/>
      <c r="BU23" s="390"/>
      <c r="BV23" s="388">
        <v>3370637</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v>386547</v>
      </c>
      <c r="BO24" s="389"/>
      <c r="BP24" s="389"/>
      <c r="BQ24" s="389"/>
      <c r="BR24" s="389"/>
      <c r="BS24" s="389"/>
      <c r="BT24" s="389"/>
      <c r="BU24" s="390"/>
      <c r="BV24" s="388">
        <v>386410</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t="s">
        <v>122</v>
      </c>
      <c r="BO25" s="395"/>
      <c r="BP25" s="395"/>
      <c r="BQ25" s="395"/>
      <c r="BR25" s="395"/>
      <c r="BS25" s="395"/>
      <c r="BT25" s="395"/>
      <c r="BU25" s="396"/>
      <c r="BV25" s="394" t="s">
        <v>167</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168</v>
      </c>
      <c r="BA26" s="398"/>
      <c r="BB26" s="398"/>
      <c r="BC26" s="399"/>
      <c r="BD26" s="406" t="s">
        <v>48</v>
      </c>
      <c r="BE26" s="407"/>
      <c r="BF26" s="407"/>
      <c r="BG26" s="407"/>
      <c r="BH26" s="407"/>
      <c r="BI26" s="407"/>
      <c r="BJ26" s="407"/>
      <c r="BK26" s="407"/>
      <c r="BL26" s="407"/>
      <c r="BM26" s="408"/>
      <c r="BN26" s="409">
        <v>24212526</v>
      </c>
      <c r="BO26" s="410"/>
      <c r="BP26" s="410"/>
      <c r="BQ26" s="410"/>
      <c r="BR26" s="410"/>
      <c r="BS26" s="410"/>
      <c r="BT26" s="410"/>
      <c r="BU26" s="411"/>
      <c r="BV26" s="409">
        <v>23520749</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169</v>
      </c>
      <c r="BE27" s="386"/>
      <c r="BF27" s="386"/>
      <c r="BG27" s="386"/>
      <c r="BH27" s="386"/>
      <c r="BI27" s="386"/>
      <c r="BJ27" s="386"/>
      <c r="BK27" s="386"/>
      <c r="BL27" s="386"/>
      <c r="BM27" s="387"/>
      <c r="BN27" s="388">
        <v>13716286</v>
      </c>
      <c r="BO27" s="389"/>
      <c r="BP27" s="389"/>
      <c r="BQ27" s="389"/>
      <c r="BR27" s="389"/>
      <c r="BS27" s="389"/>
      <c r="BT27" s="389"/>
      <c r="BU27" s="390"/>
      <c r="BV27" s="388">
        <v>13731385</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150385072</v>
      </c>
      <c r="BO28" s="395"/>
      <c r="BP28" s="395"/>
      <c r="BQ28" s="395"/>
      <c r="BR28" s="395"/>
      <c r="BS28" s="395"/>
      <c r="BT28" s="395"/>
      <c r="BU28" s="396"/>
      <c r="BV28" s="394">
        <v>140387012</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170</v>
      </c>
      <c r="D30" s="380"/>
      <c r="E30" s="380"/>
      <c r="F30" s="380"/>
      <c r="G30" s="380"/>
      <c r="H30" s="380"/>
      <c r="I30" s="380"/>
      <c r="J30" s="380"/>
      <c r="K30" s="380"/>
      <c r="L30" s="380"/>
      <c r="M30" s="380"/>
      <c r="N30" s="380"/>
      <c r="O30" s="380"/>
      <c r="P30" s="380"/>
      <c r="Q30" s="380"/>
      <c r="R30" s="380"/>
      <c r="S30" s="380"/>
      <c r="U30" s="381" t="s">
        <v>171</v>
      </c>
      <c r="V30" s="381"/>
      <c r="W30" s="381"/>
      <c r="X30" s="381"/>
      <c r="Y30" s="381"/>
      <c r="Z30" s="381"/>
      <c r="AA30" s="381"/>
      <c r="AB30" s="381"/>
      <c r="AC30" s="381"/>
      <c r="AD30" s="381"/>
      <c r="AE30" s="381"/>
      <c r="AF30" s="381"/>
      <c r="AG30" s="381"/>
      <c r="AH30" s="381"/>
      <c r="AI30" s="381"/>
      <c r="AJ30" s="381"/>
      <c r="AK30" s="381"/>
      <c r="AM30" s="381" t="s">
        <v>172</v>
      </c>
      <c r="AN30" s="381"/>
      <c r="AO30" s="381"/>
      <c r="AP30" s="381"/>
      <c r="AQ30" s="381"/>
      <c r="AR30" s="381"/>
      <c r="AS30" s="381"/>
      <c r="AT30" s="381"/>
      <c r="AU30" s="381"/>
      <c r="AV30" s="381"/>
      <c r="AW30" s="381"/>
      <c r="AX30" s="381"/>
      <c r="AY30" s="381"/>
      <c r="AZ30" s="381"/>
      <c r="BA30" s="381"/>
      <c r="BB30" s="381"/>
      <c r="BC30" s="381"/>
      <c r="BE30" s="381" t="s">
        <v>173</v>
      </c>
      <c r="BF30" s="381"/>
      <c r="BG30" s="381"/>
      <c r="BH30" s="381"/>
      <c r="BI30" s="381"/>
      <c r="BJ30" s="381"/>
      <c r="BK30" s="381"/>
      <c r="BL30" s="381"/>
      <c r="BM30" s="381"/>
      <c r="BN30" s="381"/>
      <c r="BO30" s="381"/>
      <c r="BP30" s="381"/>
      <c r="BQ30" s="381"/>
      <c r="BR30" s="381"/>
      <c r="BS30" s="381"/>
      <c r="BT30" s="381"/>
      <c r="BU30" s="381"/>
      <c r="BW30" s="381" t="s">
        <v>174</v>
      </c>
      <c r="BX30" s="381"/>
      <c r="BY30" s="381"/>
      <c r="BZ30" s="381"/>
      <c r="CA30" s="381"/>
      <c r="CB30" s="381"/>
      <c r="CC30" s="381"/>
      <c r="CD30" s="381"/>
      <c r="CE30" s="381"/>
      <c r="CF30" s="381"/>
      <c r="CG30" s="381"/>
      <c r="CH30" s="381"/>
      <c r="CI30" s="381"/>
      <c r="CJ30" s="381"/>
      <c r="CK30" s="381"/>
      <c r="CL30" s="381"/>
      <c r="CM30" s="381"/>
      <c r="CO30" s="381" t="s">
        <v>175</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176</v>
      </c>
      <c r="D31" s="378"/>
      <c r="E31" s="379" t="s">
        <v>177</v>
      </c>
      <c r="F31" s="379"/>
      <c r="G31" s="379"/>
      <c r="H31" s="379"/>
      <c r="I31" s="379"/>
      <c r="J31" s="379"/>
      <c r="K31" s="379"/>
      <c r="L31" s="379"/>
      <c r="M31" s="379"/>
      <c r="N31" s="379"/>
      <c r="O31" s="379"/>
      <c r="P31" s="379"/>
      <c r="Q31" s="379"/>
      <c r="R31" s="379"/>
      <c r="S31" s="379"/>
      <c r="T31" s="177"/>
      <c r="U31" s="378" t="s">
        <v>178</v>
      </c>
      <c r="V31" s="378"/>
      <c r="W31" s="379" t="s">
        <v>179</v>
      </c>
      <c r="X31" s="379"/>
      <c r="Y31" s="379"/>
      <c r="Z31" s="379"/>
      <c r="AA31" s="379"/>
      <c r="AB31" s="379"/>
      <c r="AC31" s="379"/>
      <c r="AD31" s="379"/>
      <c r="AE31" s="379"/>
      <c r="AF31" s="379"/>
      <c r="AG31" s="379"/>
      <c r="AH31" s="379"/>
      <c r="AI31" s="379"/>
      <c r="AJ31" s="379"/>
      <c r="AK31" s="379"/>
      <c r="AL31" s="177"/>
      <c r="AM31" s="378" t="s">
        <v>176</v>
      </c>
      <c r="AN31" s="378"/>
      <c r="AO31" s="379" t="s">
        <v>180</v>
      </c>
      <c r="AP31" s="379"/>
      <c r="AQ31" s="379"/>
      <c r="AR31" s="379"/>
      <c r="AS31" s="379"/>
      <c r="AT31" s="379"/>
      <c r="AU31" s="379"/>
      <c r="AV31" s="379"/>
      <c r="AW31" s="379"/>
      <c r="AX31" s="379"/>
      <c r="AY31" s="379"/>
      <c r="AZ31" s="379"/>
      <c r="BA31" s="379"/>
      <c r="BB31" s="379"/>
      <c r="BC31" s="379"/>
      <c r="BD31" s="163"/>
      <c r="BE31" s="378" t="s">
        <v>181</v>
      </c>
      <c r="BF31" s="378"/>
      <c r="BG31" s="379" t="s">
        <v>182</v>
      </c>
      <c r="BH31" s="379"/>
      <c r="BI31" s="379"/>
      <c r="BJ31" s="379"/>
      <c r="BK31" s="379"/>
      <c r="BL31" s="379"/>
      <c r="BM31" s="379"/>
      <c r="BN31" s="379"/>
      <c r="BO31" s="379"/>
      <c r="BP31" s="379"/>
      <c r="BQ31" s="379"/>
      <c r="BR31" s="379"/>
      <c r="BS31" s="379"/>
      <c r="BT31" s="379"/>
      <c r="BU31" s="379"/>
      <c r="BV31" s="204"/>
      <c r="BW31" s="378" t="s">
        <v>183</v>
      </c>
      <c r="BX31" s="378"/>
      <c r="BY31" s="379" t="s">
        <v>184</v>
      </c>
      <c r="BZ31" s="379"/>
      <c r="CA31" s="379"/>
      <c r="CB31" s="379"/>
      <c r="CC31" s="379"/>
      <c r="CD31" s="379"/>
      <c r="CE31" s="379"/>
      <c r="CF31" s="379"/>
      <c r="CG31" s="379"/>
      <c r="CH31" s="379"/>
      <c r="CI31" s="379"/>
      <c r="CJ31" s="379"/>
      <c r="CK31" s="379"/>
      <c r="CL31" s="379"/>
      <c r="CM31" s="379"/>
      <c r="CN31" s="177"/>
      <c r="CO31" s="378" t="s">
        <v>178</v>
      </c>
      <c r="CP31" s="378"/>
      <c r="CQ31" s="379" t="s">
        <v>185</v>
      </c>
      <c r="CR31" s="379"/>
      <c r="CS31" s="379"/>
      <c r="CT31" s="379"/>
      <c r="CU31" s="379"/>
      <c r="CV31" s="379"/>
      <c r="CW31" s="379"/>
      <c r="CX31" s="379"/>
      <c r="CY31" s="379"/>
      <c r="CZ31" s="379"/>
      <c r="DA31" s="379"/>
      <c r="DB31" s="379"/>
      <c r="DC31" s="379"/>
      <c r="DD31" s="379"/>
      <c r="DE31" s="379"/>
      <c r="DF31" s="177"/>
      <c r="DG31" s="377" t="s">
        <v>186</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奈良県営競輪事業費特別会計</v>
      </c>
      <c r="X32" s="376"/>
      <c r="Y32" s="376"/>
      <c r="Z32" s="376"/>
      <c r="AA32" s="376"/>
      <c r="AB32" s="376"/>
      <c r="AC32" s="376"/>
      <c r="AD32" s="376"/>
      <c r="AE32" s="376"/>
      <c r="AF32" s="376"/>
      <c r="AG32" s="376"/>
      <c r="AH32" s="376"/>
      <c r="AI32" s="376"/>
      <c r="AJ32" s="376"/>
      <c r="AK32" s="376"/>
      <c r="AL32" s="163"/>
      <c r="AM32" s="375">
        <f>IF(AO32="","",MAX(C32:D41,U32:V41)+1)</f>
        <v>13</v>
      </c>
      <c r="AN32" s="375"/>
      <c r="AO32" s="376" t="str">
        <f>IF('各会計、関係団体の財政状況及び健全化判断比率'!B30="","",'各会計、関係団体の財政状況及び健全化判断比率'!B30)</f>
        <v>奈良県水道用水供給事業費特別会計</v>
      </c>
      <c r="AP32" s="376"/>
      <c r="AQ32" s="376"/>
      <c r="AR32" s="376"/>
      <c r="AS32" s="376"/>
      <c r="AT32" s="376"/>
      <c r="AU32" s="376"/>
      <c r="AV32" s="376"/>
      <c r="AW32" s="376"/>
      <c r="AX32" s="376"/>
      <c r="AY32" s="376"/>
      <c r="AZ32" s="376"/>
      <c r="BA32" s="376"/>
      <c r="BB32" s="376"/>
      <c r="BC32" s="376"/>
      <c r="BD32" s="163"/>
      <c r="BE32" s="375">
        <f>IF(BG32="","",MAX(C32:D41,U32:V41,AM32:AN41)+1)</f>
        <v>15</v>
      </c>
      <c r="BF32" s="375"/>
      <c r="BG32" s="376" t="str">
        <f>IF('各会計、関係団体の財政状況及び健全化判断比率'!B32="","",'各会計、関係団体の財政状況及び健全化判断比率'!B32)</f>
        <v>奈良県中央卸売市場事業費特別会計</v>
      </c>
      <c r="BH32" s="376"/>
      <c r="BI32" s="376"/>
      <c r="BJ32" s="376"/>
      <c r="BK32" s="376"/>
      <c r="BL32" s="376"/>
      <c r="BM32" s="376"/>
      <c r="BN32" s="376"/>
      <c r="BO32" s="376"/>
      <c r="BP32" s="376"/>
      <c r="BQ32" s="376"/>
      <c r="BR32" s="376"/>
      <c r="BS32" s="376"/>
      <c r="BT32" s="376"/>
      <c r="BU32" s="376"/>
      <c r="BV32" s="163"/>
      <c r="BW32" s="375">
        <f>IF(BY32="","",MAX(C32:D41,U32:V41,AM32:AN41,BE32:BF41)+1)</f>
        <v>16</v>
      </c>
      <c r="BX32" s="375"/>
      <c r="BY32" s="376" t="str">
        <f>IF('各会計、関係団体の財政状況及び健全化判断比率'!B68="","",'各会計、関係団体の財政状況及び健全化判断比率'!B68)</f>
        <v>南和広域医療企業団</v>
      </c>
      <c r="BZ32" s="376"/>
      <c r="CA32" s="376"/>
      <c r="CB32" s="376"/>
      <c r="CC32" s="376"/>
      <c r="CD32" s="376"/>
      <c r="CE32" s="376"/>
      <c r="CF32" s="376"/>
      <c r="CG32" s="376"/>
      <c r="CH32" s="376"/>
      <c r="CI32" s="376"/>
      <c r="CJ32" s="376"/>
      <c r="CK32" s="376"/>
      <c r="CL32" s="376"/>
      <c r="CM32" s="376"/>
      <c r="CN32" s="163"/>
      <c r="CO32" s="375">
        <f>IF(CQ32="","",MAX(C32:D41,U32:V41,AM32:AN41,BE32:BF41,BW32:BX41)+1)</f>
        <v>18</v>
      </c>
      <c r="CP32" s="375"/>
      <c r="CQ32" s="376" t="str">
        <f>IF('各会計、関係団体の財政状況及び健全化判断比率'!BS7="","",'各会計、関係団体の財政状況及び健全化判断比率'!BS7)</f>
        <v>奈良先端科学技術大学院大学支援財団</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公立大学法人奈良県立医科大学関係経費特別会計</v>
      </c>
      <c r="F33" s="376"/>
      <c r="G33" s="376"/>
      <c r="H33" s="376"/>
      <c r="I33" s="376"/>
      <c r="J33" s="376"/>
      <c r="K33" s="376"/>
      <c r="L33" s="376"/>
      <c r="M33" s="376"/>
      <c r="N33" s="376"/>
      <c r="O33" s="376"/>
      <c r="P33" s="376"/>
      <c r="Q33" s="376"/>
      <c r="R33" s="376"/>
      <c r="S33" s="376"/>
      <c r="T33" s="163"/>
      <c r="U33" s="375">
        <f t="shared" ref="U33:U41" si="0">IF(W33="","",U32+1)</f>
        <v>12</v>
      </c>
      <c r="V33" s="375"/>
      <c r="W33" s="376" t="str">
        <f>IF('各会計、関係団体の財政状況及び健全化判断比率'!B29="","",'各会計、関係団体の財政状況及び健全化判断比率'!B29)</f>
        <v>奈良県国民健康保険事業費特別会計</v>
      </c>
      <c r="X33" s="376"/>
      <c r="Y33" s="376"/>
      <c r="Z33" s="376"/>
      <c r="AA33" s="376"/>
      <c r="AB33" s="376"/>
      <c r="AC33" s="376"/>
      <c r="AD33" s="376"/>
      <c r="AE33" s="376"/>
      <c r="AF33" s="376"/>
      <c r="AG33" s="376"/>
      <c r="AH33" s="376"/>
      <c r="AI33" s="376"/>
      <c r="AJ33" s="376"/>
      <c r="AK33" s="376"/>
      <c r="AL33" s="163"/>
      <c r="AM33" s="375">
        <f t="shared" ref="AM33:AM41" si="1">IF(AO33="","",AM32+1)</f>
        <v>14</v>
      </c>
      <c r="AN33" s="375"/>
      <c r="AO33" s="376" t="str">
        <f>IF('各会計、関係団体の財政状況及び健全化判断比率'!B31="","",'各会計、関係団体の財政状況及び健全化判断比率'!B31)</f>
        <v>奈良県流域下水道事業費特別会計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f t="shared" ref="BW33:BW41" si="3">IF(BY33="","",BW32+1)</f>
        <v>17</v>
      </c>
      <c r="BX33" s="375"/>
      <c r="BY33" s="376" t="str">
        <f>IF('各会計、関係団体の財政状況及び健全化判断比率'!B69="","",'各会計、関係団体の財政状況及び健全化判断比率'!B69)</f>
        <v>関西広域連合</v>
      </c>
      <c r="BZ33" s="376"/>
      <c r="CA33" s="376"/>
      <c r="CB33" s="376"/>
      <c r="CC33" s="376"/>
      <c r="CD33" s="376"/>
      <c r="CE33" s="376"/>
      <c r="CF33" s="376"/>
      <c r="CG33" s="376"/>
      <c r="CH33" s="376"/>
      <c r="CI33" s="376"/>
      <c r="CJ33" s="376"/>
      <c r="CK33" s="376"/>
      <c r="CL33" s="376"/>
      <c r="CM33" s="376"/>
      <c r="CN33" s="163"/>
      <c r="CO33" s="375">
        <f t="shared" ref="CO33:CO41" si="4">IF(CQ33="","",CO32+1)</f>
        <v>19</v>
      </c>
      <c r="CP33" s="375"/>
      <c r="CQ33" s="376" t="str">
        <f>IF('各会計、関係団体の財政状況及び健全化判断比率'!BS8="","",'各会計、関係団体の財政状況及び健全化判断比率'!BS8)</f>
        <v>公立大学法人奈良県立大学</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奈良県自動車駐車場及び奈良県自動車乗降場費特別会計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t="str">
        <f t="shared" si="1"/>
        <v/>
      </c>
      <c r="AN34" s="375"/>
      <c r="AO34" s="376"/>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20</v>
      </c>
      <c r="CP34" s="375"/>
      <c r="CQ34" s="376" t="str">
        <f>IF('各会計、関係団体の財政状況及び健全化判断比率'!BS9="","",'各会計、関係団体の財政状況及び健全化判断比率'!BS9)</f>
        <v>奈良県ビジターズビューロー</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奈良県母子父子寡婦福祉資金貸付金特別会計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t="str">
        <f t="shared" si="1"/>
        <v/>
      </c>
      <c r="AN35" s="375"/>
      <c r="AO35" s="376"/>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21</v>
      </c>
      <c r="CP35" s="375"/>
      <c r="CQ35" s="376" t="str">
        <f>IF('各会計、関係団体の財政状況及び健全化判断比率'!BS10="","",'各会計、関係団体の財政状況及び健全化判断比率'!BS10)</f>
        <v>かがやきホーム</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奈良県農業改良資金貸付金特別会計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t="str">
        <f t="shared" si="1"/>
        <v/>
      </c>
      <c r="AN36" s="375"/>
      <c r="AO36" s="376"/>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22</v>
      </c>
      <c r="CP36" s="375"/>
      <c r="CQ36" s="376" t="str">
        <f>IF('各会計、関係団体の財政状況及び健全化判断比率'!BS11="","",'各会計、関係団体の財政状況及び健全化判断比率'!BS11)</f>
        <v>奈良県老人クラブ連合会</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奈良県中小企業振興資金貸付金特別会計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t="str">
        <f t="shared" si="1"/>
        <v/>
      </c>
      <c r="AN37" s="375"/>
      <c r="AO37" s="376"/>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23</v>
      </c>
      <c r="CP37" s="375"/>
      <c r="CQ37" s="376" t="str">
        <f>IF('各会計、関係団体の財政状況及び健全化判断比率'!BS12="","",'各会計、関係団体の財政状況及び健全化判断比率'!BS12)</f>
        <v>奈良県健康づくり財団</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奈良県証紙収入特別会計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24</v>
      </c>
      <c r="CP38" s="375"/>
      <c r="CQ38" s="376" t="str">
        <f>IF('各会計、関係団体の財政状況及び健全化判断比率'!BS13="","",'各会計、関係団体の財政状況及び健全化判断比率'!BS13)</f>
        <v>公立大学法人　奈良県立医科大学</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奈良県林業改善資金貸付金特別会計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25</v>
      </c>
      <c r="CP39" s="375"/>
      <c r="CQ39" s="376" t="str">
        <f>IF('各会計、関係団体の財政状況及び健全化判断比率'!BS14="","",'各会計、関係団体の財政状況及び健全化判断比率'!BS14)</f>
        <v>(地独)奈良県立病院機構</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奈良県公債管理特別会計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26</v>
      </c>
      <c r="CP40" s="375"/>
      <c r="CQ40" s="376" t="str">
        <f>IF('各会計、関係団体の財政状況及び健全化判断比率'!BS15="","",'各会計、関係団体の財政状況及び健全化判断比率'!BS15)</f>
        <v>奈良県人権センター</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奈良県育成奨学金貸付金特別会計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27</v>
      </c>
      <c r="CP41" s="375"/>
      <c r="CQ41" s="376" t="str">
        <f>IF('各会計、関係団体の財政状況及び健全化判断比率'!BS16="","",'各会計、関係団体の財政状況及び健全化判断比率'!BS16)</f>
        <v>奈良県生活衛生営業指導センター</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187</v>
      </c>
      <c r="E44" s="373" t="s">
        <v>188</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189</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190</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191</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192</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193</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194</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kOhFafgk1RKHOpuAsoJKXn5oJ2RYuo4zzUWVvTK3DEY7J/665QrKHGU9AuqxRXr2huQYTzcDo/5A8d8iMJMDpg==" saltValue="uygdSly/bDk6yvrxUM8MiQ=="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10" zoomScaleNormal="100" workbookViewId="0">
      <selection activeCell="CY24" sqref="CY24:DK25"/>
    </sheetView>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195</v>
      </c>
      <c r="DD1" s="678"/>
      <c r="DE1" s="678"/>
      <c r="DF1" s="678"/>
      <c r="DG1" s="678"/>
      <c r="DH1" s="678"/>
      <c r="DI1" s="679"/>
      <c r="DK1" s="677" t="s">
        <v>196</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198</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199</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200</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201</v>
      </c>
      <c r="S4" s="648"/>
      <c r="T4" s="648"/>
      <c r="U4" s="648"/>
      <c r="V4" s="648"/>
      <c r="W4" s="648"/>
      <c r="X4" s="648"/>
      <c r="Y4" s="649"/>
      <c r="Z4" s="647" t="s">
        <v>202</v>
      </c>
      <c r="AA4" s="648"/>
      <c r="AB4" s="648"/>
      <c r="AC4" s="649"/>
      <c r="AD4" s="647" t="s">
        <v>203</v>
      </c>
      <c r="AE4" s="648"/>
      <c r="AF4" s="648"/>
      <c r="AG4" s="648"/>
      <c r="AH4" s="648"/>
      <c r="AI4" s="648"/>
      <c r="AJ4" s="648"/>
      <c r="AK4" s="649"/>
      <c r="AL4" s="647" t="s">
        <v>202</v>
      </c>
      <c r="AM4" s="648"/>
      <c r="AN4" s="648"/>
      <c r="AO4" s="649"/>
      <c r="AP4" s="680" t="s">
        <v>204</v>
      </c>
      <c r="AQ4" s="680"/>
      <c r="AR4" s="680"/>
      <c r="AS4" s="680"/>
      <c r="AT4" s="680"/>
      <c r="AU4" s="680"/>
      <c r="AV4" s="680"/>
      <c r="AW4" s="680"/>
      <c r="AX4" s="680"/>
      <c r="AY4" s="680"/>
      <c r="AZ4" s="680"/>
      <c r="BA4" s="680"/>
      <c r="BB4" s="680"/>
      <c r="BC4" s="680"/>
      <c r="BD4" s="680" t="s">
        <v>205</v>
      </c>
      <c r="BE4" s="680"/>
      <c r="BF4" s="680"/>
      <c r="BG4" s="680"/>
      <c r="BH4" s="680"/>
      <c r="BI4" s="680"/>
      <c r="BJ4" s="680"/>
      <c r="BK4" s="680"/>
      <c r="BL4" s="680" t="s">
        <v>202</v>
      </c>
      <c r="BM4" s="680"/>
      <c r="BN4" s="680"/>
      <c r="BO4" s="680"/>
      <c r="BP4" s="680" t="s">
        <v>206</v>
      </c>
      <c r="BQ4" s="680"/>
      <c r="BR4" s="680"/>
      <c r="BS4" s="680"/>
      <c r="BT4" s="680"/>
      <c r="BU4" s="680"/>
      <c r="BV4" s="680"/>
      <c r="BW4" s="680"/>
      <c r="BY4" s="647" t="s">
        <v>207</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208</v>
      </c>
      <c r="C5" s="642"/>
      <c r="D5" s="642"/>
      <c r="E5" s="642"/>
      <c r="F5" s="642"/>
      <c r="G5" s="642"/>
      <c r="H5" s="642"/>
      <c r="I5" s="642"/>
      <c r="J5" s="642"/>
      <c r="K5" s="642"/>
      <c r="L5" s="642"/>
      <c r="M5" s="642"/>
      <c r="N5" s="642"/>
      <c r="O5" s="642"/>
      <c r="P5" s="642"/>
      <c r="Q5" s="643"/>
      <c r="R5" s="664">
        <v>166178656</v>
      </c>
      <c r="S5" s="656"/>
      <c r="T5" s="656"/>
      <c r="U5" s="656"/>
      <c r="V5" s="656"/>
      <c r="W5" s="656"/>
      <c r="X5" s="656"/>
      <c r="Y5" s="657"/>
      <c r="Z5" s="675">
        <v>27.5</v>
      </c>
      <c r="AA5" s="675"/>
      <c r="AB5" s="675"/>
      <c r="AC5" s="675"/>
      <c r="AD5" s="676">
        <v>130028742</v>
      </c>
      <c r="AE5" s="676"/>
      <c r="AF5" s="676"/>
      <c r="AG5" s="676"/>
      <c r="AH5" s="676"/>
      <c r="AI5" s="676"/>
      <c r="AJ5" s="676"/>
      <c r="AK5" s="676"/>
      <c r="AL5" s="658">
        <v>38.6</v>
      </c>
      <c r="AM5" s="659"/>
      <c r="AN5" s="659"/>
      <c r="AO5" s="660"/>
      <c r="AP5" s="641" t="s">
        <v>209</v>
      </c>
      <c r="AQ5" s="642"/>
      <c r="AR5" s="642"/>
      <c r="AS5" s="642"/>
      <c r="AT5" s="642"/>
      <c r="AU5" s="642"/>
      <c r="AV5" s="642"/>
      <c r="AW5" s="642"/>
      <c r="AX5" s="642"/>
      <c r="AY5" s="642"/>
      <c r="AZ5" s="642"/>
      <c r="BA5" s="642"/>
      <c r="BB5" s="642"/>
      <c r="BC5" s="643"/>
      <c r="BD5" s="574">
        <v>165978741</v>
      </c>
      <c r="BE5" s="575"/>
      <c r="BF5" s="575"/>
      <c r="BG5" s="575"/>
      <c r="BH5" s="575"/>
      <c r="BI5" s="575"/>
      <c r="BJ5" s="575"/>
      <c r="BK5" s="576"/>
      <c r="BL5" s="652">
        <v>99.9</v>
      </c>
      <c r="BM5" s="652"/>
      <c r="BN5" s="652"/>
      <c r="BO5" s="652"/>
      <c r="BP5" s="650">
        <v>913026</v>
      </c>
      <c r="BQ5" s="650"/>
      <c r="BR5" s="650"/>
      <c r="BS5" s="650"/>
      <c r="BT5" s="650"/>
      <c r="BU5" s="650"/>
      <c r="BV5" s="650"/>
      <c r="BW5" s="651"/>
      <c r="BY5" s="647" t="s">
        <v>204</v>
      </c>
      <c r="BZ5" s="648"/>
      <c r="CA5" s="648"/>
      <c r="CB5" s="648"/>
      <c r="CC5" s="648"/>
      <c r="CD5" s="648"/>
      <c r="CE5" s="648"/>
      <c r="CF5" s="648"/>
      <c r="CG5" s="648"/>
      <c r="CH5" s="648"/>
      <c r="CI5" s="648"/>
      <c r="CJ5" s="648"/>
      <c r="CK5" s="648"/>
      <c r="CL5" s="649"/>
      <c r="CM5" s="647" t="s">
        <v>210</v>
      </c>
      <c r="CN5" s="648"/>
      <c r="CO5" s="648"/>
      <c r="CP5" s="648"/>
      <c r="CQ5" s="648"/>
      <c r="CR5" s="648"/>
      <c r="CS5" s="648"/>
      <c r="CT5" s="649"/>
      <c r="CU5" s="647" t="s">
        <v>202</v>
      </c>
      <c r="CV5" s="648"/>
      <c r="CW5" s="648"/>
      <c r="CX5" s="649"/>
      <c r="CY5" s="647" t="s">
        <v>211</v>
      </c>
      <c r="CZ5" s="648"/>
      <c r="DA5" s="648"/>
      <c r="DB5" s="648"/>
      <c r="DC5" s="648"/>
      <c r="DD5" s="648"/>
      <c r="DE5" s="648"/>
      <c r="DF5" s="648"/>
      <c r="DG5" s="648"/>
      <c r="DH5" s="648"/>
      <c r="DI5" s="648"/>
      <c r="DJ5" s="648"/>
      <c r="DK5" s="649"/>
      <c r="DL5" s="647" t="s">
        <v>212</v>
      </c>
      <c r="DM5" s="648"/>
      <c r="DN5" s="648"/>
      <c r="DO5" s="648"/>
      <c r="DP5" s="648"/>
      <c r="DQ5" s="648"/>
      <c r="DR5" s="648"/>
      <c r="DS5" s="648"/>
      <c r="DT5" s="648"/>
      <c r="DU5" s="648"/>
      <c r="DV5" s="648"/>
      <c r="DW5" s="648"/>
      <c r="DX5" s="649"/>
    </row>
    <row r="6" spans="2:138" ht="11.25" customHeight="1" x14ac:dyDescent="0.15">
      <c r="B6" s="571" t="s">
        <v>213</v>
      </c>
      <c r="C6" s="572"/>
      <c r="D6" s="572"/>
      <c r="E6" s="572"/>
      <c r="F6" s="572"/>
      <c r="G6" s="572"/>
      <c r="H6" s="572"/>
      <c r="I6" s="572"/>
      <c r="J6" s="572"/>
      <c r="K6" s="572"/>
      <c r="L6" s="572"/>
      <c r="M6" s="572"/>
      <c r="N6" s="572"/>
      <c r="O6" s="572"/>
      <c r="P6" s="572"/>
      <c r="Q6" s="573"/>
      <c r="R6" s="574">
        <v>26599172</v>
      </c>
      <c r="S6" s="575"/>
      <c r="T6" s="575"/>
      <c r="U6" s="575"/>
      <c r="V6" s="575"/>
      <c r="W6" s="575"/>
      <c r="X6" s="575"/>
      <c r="Y6" s="576"/>
      <c r="Z6" s="652">
        <v>4.4000000000000004</v>
      </c>
      <c r="AA6" s="652"/>
      <c r="AB6" s="652"/>
      <c r="AC6" s="652"/>
      <c r="AD6" s="650">
        <v>26599172</v>
      </c>
      <c r="AE6" s="650"/>
      <c r="AF6" s="650"/>
      <c r="AG6" s="650"/>
      <c r="AH6" s="650"/>
      <c r="AI6" s="650"/>
      <c r="AJ6" s="650"/>
      <c r="AK6" s="650"/>
      <c r="AL6" s="577">
        <v>7.9</v>
      </c>
      <c r="AM6" s="653"/>
      <c r="AN6" s="653"/>
      <c r="AO6" s="654"/>
      <c r="AP6" s="571" t="s">
        <v>214</v>
      </c>
      <c r="AQ6" s="572"/>
      <c r="AR6" s="572"/>
      <c r="AS6" s="572"/>
      <c r="AT6" s="572"/>
      <c r="AU6" s="572"/>
      <c r="AV6" s="572"/>
      <c r="AW6" s="572"/>
      <c r="AX6" s="572"/>
      <c r="AY6" s="572"/>
      <c r="AZ6" s="572"/>
      <c r="BA6" s="572"/>
      <c r="BB6" s="572"/>
      <c r="BC6" s="573"/>
      <c r="BD6" s="574">
        <v>165978741</v>
      </c>
      <c r="BE6" s="575"/>
      <c r="BF6" s="575"/>
      <c r="BG6" s="575"/>
      <c r="BH6" s="575"/>
      <c r="BI6" s="575"/>
      <c r="BJ6" s="575"/>
      <c r="BK6" s="576"/>
      <c r="BL6" s="652">
        <v>99.9</v>
      </c>
      <c r="BM6" s="652"/>
      <c r="BN6" s="652"/>
      <c r="BO6" s="652"/>
      <c r="BP6" s="650">
        <v>913026</v>
      </c>
      <c r="BQ6" s="650"/>
      <c r="BR6" s="650"/>
      <c r="BS6" s="650"/>
      <c r="BT6" s="650"/>
      <c r="BU6" s="650"/>
      <c r="BV6" s="650"/>
      <c r="BW6" s="651"/>
      <c r="BY6" s="641" t="s">
        <v>215</v>
      </c>
      <c r="BZ6" s="642"/>
      <c r="CA6" s="642"/>
      <c r="CB6" s="642"/>
      <c r="CC6" s="642"/>
      <c r="CD6" s="642"/>
      <c r="CE6" s="642"/>
      <c r="CF6" s="642"/>
      <c r="CG6" s="642"/>
      <c r="CH6" s="642"/>
      <c r="CI6" s="642"/>
      <c r="CJ6" s="642"/>
      <c r="CK6" s="642"/>
      <c r="CL6" s="643"/>
      <c r="CM6" s="574">
        <v>1017788</v>
      </c>
      <c r="CN6" s="575"/>
      <c r="CO6" s="575"/>
      <c r="CP6" s="575"/>
      <c r="CQ6" s="575"/>
      <c r="CR6" s="575"/>
      <c r="CS6" s="575"/>
      <c r="CT6" s="576"/>
      <c r="CU6" s="652">
        <v>0.2</v>
      </c>
      <c r="CV6" s="652"/>
      <c r="CW6" s="652"/>
      <c r="CX6" s="652"/>
      <c r="CY6" s="580">
        <v>878</v>
      </c>
      <c r="CZ6" s="575"/>
      <c r="DA6" s="575"/>
      <c r="DB6" s="575"/>
      <c r="DC6" s="575"/>
      <c r="DD6" s="575"/>
      <c r="DE6" s="575"/>
      <c r="DF6" s="575"/>
      <c r="DG6" s="575"/>
      <c r="DH6" s="575"/>
      <c r="DI6" s="575"/>
      <c r="DJ6" s="575"/>
      <c r="DK6" s="576"/>
      <c r="DL6" s="580">
        <v>1017788</v>
      </c>
      <c r="DM6" s="575"/>
      <c r="DN6" s="575"/>
      <c r="DO6" s="575"/>
      <c r="DP6" s="575"/>
      <c r="DQ6" s="575"/>
      <c r="DR6" s="575"/>
      <c r="DS6" s="575"/>
      <c r="DT6" s="575"/>
      <c r="DU6" s="575"/>
      <c r="DV6" s="575"/>
      <c r="DW6" s="575"/>
      <c r="DX6" s="671"/>
    </row>
    <row r="7" spans="2:138" ht="11.25" customHeight="1" x14ac:dyDescent="0.15">
      <c r="B7" s="571" t="s">
        <v>216</v>
      </c>
      <c r="C7" s="572"/>
      <c r="D7" s="572"/>
      <c r="E7" s="572"/>
      <c r="F7" s="572"/>
      <c r="G7" s="572"/>
      <c r="H7" s="572"/>
      <c r="I7" s="572"/>
      <c r="J7" s="572"/>
      <c r="K7" s="572"/>
      <c r="L7" s="572"/>
      <c r="M7" s="572"/>
      <c r="N7" s="572"/>
      <c r="O7" s="572"/>
      <c r="P7" s="572"/>
      <c r="Q7" s="573"/>
      <c r="R7" s="574">
        <v>1386314</v>
      </c>
      <c r="S7" s="575"/>
      <c r="T7" s="575"/>
      <c r="U7" s="575"/>
      <c r="V7" s="575"/>
      <c r="W7" s="575"/>
      <c r="X7" s="575"/>
      <c r="Y7" s="576"/>
      <c r="Z7" s="652">
        <v>0.2</v>
      </c>
      <c r="AA7" s="652"/>
      <c r="AB7" s="652"/>
      <c r="AC7" s="652"/>
      <c r="AD7" s="650">
        <v>1386314</v>
      </c>
      <c r="AE7" s="650"/>
      <c r="AF7" s="650"/>
      <c r="AG7" s="650"/>
      <c r="AH7" s="650"/>
      <c r="AI7" s="650"/>
      <c r="AJ7" s="650"/>
      <c r="AK7" s="650"/>
      <c r="AL7" s="577">
        <v>0.4</v>
      </c>
      <c r="AM7" s="653"/>
      <c r="AN7" s="653"/>
      <c r="AO7" s="654"/>
      <c r="AP7" s="571" t="s">
        <v>217</v>
      </c>
      <c r="AQ7" s="572"/>
      <c r="AR7" s="572"/>
      <c r="AS7" s="572"/>
      <c r="AT7" s="572"/>
      <c r="AU7" s="572"/>
      <c r="AV7" s="572"/>
      <c r="AW7" s="572"/>
      <c r="AX7" s="572"/>
      <c r="AY7" s="572"/>
      <c r="AZ7" s="572"/>
      <c r="BA7" s="572"/>
      <c r="BB7" s="572"/>
      <c r="BC7" s="573"/>
      <c r="BD7" s="574">
        <v>56344203</v>
      </c>
      <c r="BE7" s="575"/>
      <c r="BF7" s="575"/>
      <c r="BG7" s="575"/>
      <c r="BH7" s="575"/>
      <c r="BI7" s="575"/>
      <c r="BJ7" s="575"/>
      <c r="BK7" s="576"/>
      <c r="BL7" s="652">
        <v>33.9</v>
      </c>
      <c r="BM7" s="652"/>
      <c r="BN7" s="652"/>
      <c r="BO7" s="652"/>
      <c r="BP7" s="650">
        <v>913026</v>
      </c>
      <c r="BQ7" s="650"/>
      <c r="BR7" s="650"/>
      <c r="BS7" s="650"/>
      <c r="BT7" s="650"/>
      <c r="BU7" s="650"/>
      <c r="BV7" s="650"/>
      <c r="BW7" s="651"/>
      <c r="BY7" s="571" t="s">
        <v>218</v>
      </c>
      <c r="BZ7" s="572"/>
      <c r="CA7" s="572"/>
      <c r="CB7" s="572"/>
      <c r="CC7" s="572"/>
      <c r="CD7" s="572"/>
      <c r="CE7" s="572"/>
      <c r="CF7" s="572"/>
      <c r="CG7" s="572"/>
      <c r="CH7" s="572"/>
      <c r="CI7" s="572"/>
      <c r="CJ7" s="572"/>
      <c r="CK7" s="572"/>
      <c r="CL7" s="573"/>
      <c r="CM7" s="574">
        <v>29220490</v>
      </c>
      <c r="CN7" s="575"/>
      <c r="CO7" s="575"/>
      <c r="CP7" s="575"/>
      <c r="CQ7" s="575"/>
      <c r="CR7" s="575"/>
      <c r="CS7" s="575"/>
      <c r="CT7" s="576"/>
      <c r="CU7" s="652">
        <v>4.9000000000000004</v>
      </c>
      <c r="CV7" s="652"/>
      <c r="CW7" s="652"/>
      <c r="CX7" s="652"/>
      <c r="CY7" s="580">
        <v>4365656</v>
      </c>
      <c r="CZ7" s="575"/>
      <c r="DA7" s="575"/>
      <c r="DB7" s="575"/>
      <c r="DC7" s="575"/>
      <c r="DD7" s="575"/>
      <c r="DE7" s="575"/>
      <c r="DF7" s="575"/>
      <c r="DG7" s="575"/>
      <c r="DH7" s="575"/>
      <c r="DI7" s="575"/>
      <c r="DJ7" s="575"/>
      <c r="DK7" s="576"/>
      <c r="DL7" s="580">
        <v>21779401</v>
      </c>
      <c r="DM7" s="575"/>
      <c r="DN7" s="575"/>
      <c r="DO7" s="575"/>
      <c r="DP7" s="575"/>
      <c r="DQ7" s="575"/>
      <c r="DR7" s="575"/>
      <c r="DS7" s="575"/>
      <c r="DT7" s="575"/>
      <c r="DU7" s="575"/>
      <c r="DV7" s="575"/>
      <c r="DW7" s="575"/>
      <c r="DX7" s="671"/>
    </row>
    <row r="8" spans="2:138" ht="11.25" customHeight="1" x14ac:dyDescent="0.15">
      <c r="B8" s="571" t="s">
        <v>219</v>
      </c>
      <c r="C8" s="572"/>
      <c r="D8" s="572"/>
      <c r="E8" s="572"/>
      <c r="F8" s="572"/>
      <c r="G8" s="572"/>
      <c r="H8" s="572"/>
      <c r="I8" s="572"/>
      <c r="J8" s="572"/>
      <c r="K8" s="572"/>
      <c r="L8" s="572"/>
      <c r="M8" s="572"/>
      <c r="N8" s="572"/>
      <c r="O8" s="572"/>
      <c r="P8" s="572"/>
      <c r="Q8" s="573"/>
      <c r="R8" s="574" t="s">
        <v>220</v>
      </c>
      <c r="S8" s="575"/>
      <c r="T8" s="575"/>
      <c r="U8" s="575"/>
      <c r="V8" s="575"/>
      <c r="W8" s="575"/>
      <c r="X8" s="575"/>
      <c r="Y8" s="576"/>
      <c r="Z8" s="652" t="s">
        <v>122</v>
      </c>
      <c r="AA8" s="652"/>
      <c r="AB8" s="652"/>
      <c r="AC8" s="652"/>
      <c r="AD8" s="650" t="s">
        <v>131</v>
      </c>
      <c r="AE8" s="650"/>
      <c r="AF8" s="650"/>
      <c r="AG8" s="650"/>
      <c r="AH8" s="650"/>
      <c r="AI8" s="650"/>
      <c r="AJ8" s="650"/>
      <c r="AK8" s="650"/>
      <c r="AL8" s="577" t="s">
        <v>131</v>
      </c>
      <c r="AM8" s="653"/>
      <c r="AN8" s="653"/>
      <c r="AO8" s="654"/>
      <c r="AP8" s="571" t="s">
        <v>221</v>
      </c>
      <c r="AQ8" s="572"/>
      <c r="AR8" s="572"/>
      <c r="AS8" s="572"/>
      <c r="AT8" s="572"/>
      <c r="AU8" s="572"/>
      <c r="AV8" s="572"/>
      <c r="AW8" s="572"/>
      <c r="AX8" s="572"/>
      <c r="AY8" s="572"/>
      <c r="AZ8" s="572"/>
      <c r="BA8" s="572"/>
      <c r="BB8" s="572"/>
      <c r="BC8" s="573"/>
      <c r="BD8" s="574">
        <v>1258904</v>
      </c>
      <c r="BE8" s="575"/>
      <c r="BF8" s="575"/>
      <c r="BG8" s="575"/>
      <c r="BH8" s="575"/>
      <c r="BI8" s="575"/>
      <c r="BJ8" s="575"/>
      <c r="BK8" s="576"/>
      <c r="BL8" s="652">
        <v>0.8</v>
      </c>
      <c r="BM8" s="652"/>
      <c r="BN8" s="652"/>
      <c r="BO8" s="652"/>
      <c r="BP8" s="650">
        <v>321317</v>
      </c>
      <c r="BQ8" s="650"/>
      <c r="BR8" s="650"/>
      <c r="BS8" s="650"/>
      <c r="BT8" s="650"/>
      <c r="BU8" s="650"/>
      <c r="BV8" s="650"/>
      <c r="BW8" s="651"/>
      <c r="BY8" s="571" t="s">
        <v>222</v>
      </c>
      <c r="BZ8" s="572"/>
      <c r="CA8" s="572"/>
      <c r="CB8" s="572"/>
      <c r="CC8" s="572"/>
      <c r="CD8" s="572"/>
      <c r="CE8" s="572"/>
      <c r="CF8" s="572"/>
      <c r="CG8" s="572"/>
      <c r="CH8" s="572"/>
      <c r="CI8" s="572"/>
      <c r="CJ8" s="572"/>
      <c r="CK8" s="572"/>
      <c r="CL8" s="573"/>
      <c r="CM8" s="574">
        <v>99610710</v>
      </c>
      <c r="CN8" s="575"/>
      <c r="CO8" s="575"/>
      <c r="CP8" s="575"/>
      <c r="CQ8" s="575"/>
      <c r="CR8" s="575"/>
      <c r="CS8" s="575"/>
      <c r="CT8" s="576"/>
      <c r="CU8" s="577">
        <v>16.8</v>
      </c>
      <c r="CV8" s="653"/>
      <c r="CW8" s="653"/>
      <c r="CX8" s="661"/>
      <c r="CY8" s="580">
        <v>2036657</v>
      </c>
      <c r="CZ8" s="575"/>
      <c r="DA8" s="575"/>
      <c r="DB8" s="575"/>
      <c r="DC8" s="575"/>
      <c r="DD8" s="575"/>
      <c r="DE8" s="575"/>
      <c r="DF8" s="575"/>
      <c r="DG8" s="575"/>
      <c r="DH8" s="575"/>
      <c r="DI8" s="575"/>
      <c r="DJ8" s="575"/>
      <c r="DK8" s="576"/>
      <c r="DL8" s="580">
        <v>85530564</v>
      </c>
      <c r="DM8" s="575"/>
      <c r="DN8" s="575"/>
      <c r="DO8" s="575"/>
      <c r="DP8" s="575"/>
      <c r="DQ8" s="575"/>
      <c r="DR8" s="575"/>
      <c r="DS8" s="575"/>
      <c r="DT8" s="575"/>
      <c r="DU8" s="575"/>
      <c r="DV8" s="575"/>
      <c r="DW8" s="575"/>
      <c r="DX8" s="671"/>
    </row>
    <row r="9" spans="2:138" ht="11.25" customHeight="1" x14ac:dyDescent="0.15">
      <c r="B9" s="571" t="s">
        <v>223</v>
      </c>
      <c r="C9" s="572"/>
      <c r="D9" s="572"/>
      <c r="E9" s="572"/>
      <c r="F9" s="572"/>
      <c r="G9" s="572"/>
      <c r="H9" s="572"/>
      <c r="I9" s="572"/>
      <c r="J9" s="572"/>
      <c r="K9" s="572"/>
      <c r="L9" s="572"/>
      <c r="M9" s="572"/>
      <c r="N9" s="572"/>
      <c r="O9" s="572"/>
      <c r="P9" s="572"/>
      <c r="Q9" s="573"/>
      <c r="R9" s="574" t="s">
        <v>220</v>
      </c>
      <c r="S9" s="575"/>
      <c r="T9" s="575"/>
      <c r="U9" s="575"/>
      <c r="V9" s="575"/>
      <c r="W9" s="575"/>
      <c r="X9" s="575"/>
      <c r="Y9" s="576"/>
      <c r="Z9" s="652" t="s">
        <v>131</v>
      </c>
      <c r="AA9" s="652"/>
      <c r="AB9" s="652"/>
      <c r="AC9" s="652"/>
      <c r="AD9" s="650" t="s">
        <v>131</v>
      </c>
      <c r="AE9" s="650"/>
      <c r="AF9" s="650"/>
      <c r="AG9" s="650"/>
      <c r="AH9" s="650"/>
      <c r="AI9" s="650"/>
      <c r="AJ9" s="650"/>
      <c r="AK9" s="650"/>
      <c r="AL9" s="577" t="s">
        <v>122</v>
      </c>
      <c r="AM9" s="653"/>
      <c r="AN9" s="653"/>
      <c r="AO9" s="654"/>
      <c r="AP9" s="571" t="s">
        <v>224</v>
      </c>
      <c r="AQ9" s="572"/>
      <c r="AR9" s="572"/>
      <c r="AS9" s="572"/>
      <c r="AT9" s="572"/>
      <c r="AU9" s="572"/>
      <c r="AV9" s="572"/>
      <c r="AW9" s="572"/>
      <c r="AX9" s="572"/>
      <c r="AY9" s="572"/>
      <c r="AZ9" s="572"/>
      <c r="BA9" s="572"/>
      <c r="BB9" s="572"/>
      <c r="BC9" s="573"/>
      <c r="BD9" s="574">
        <v>46575612</v>
      </c>
      <c r="BE9" s="575"/>
      <c r="BF9" s="575"/>
      <c r="BG9" s="575"/>
      <c r="BH9" s="575"/>
      <c r="BI9" s="575"/>
      <c r="BJ9" s="575"/>
      <c r="BK9" s="576"/>
      <c r="BL9" s="652">
        <v>28</v>
      </c>
      <c r="BM9" s="652"/>
      <c r="BN9" s="652"/>
      <c r="BO9" s="652"/>
      <c r="BP9" s="650" t="s">
        <v>122</v>
      </c>
      <c r="BQ9" s="650"/>
      <c r="BR9" s="650"/>
      <c r="BS9" s="650"/>
      <c r="BT9" s="650"/>
      <c r="BU9" s="650"/>
      <c r="BV9" s="650"/>
      <c r="BW9" s="651"/>
      <c r="BY9" s="571" t="s">
        <v>225</v>
      </c>
      <c r="BZ9" s="572"/>
      <c r="CA9" s="572"/>
      <c r="CB9" s="572"/>
      <c r="CC9" s="572"/>
      <c r="CD9" s="572"/>
      <c r="CE9" s="572"/>
      <c r="CF9" s="572"/>
      <c r="CG9" s="572"/>
      <c r="CH9" s="572"/>
      <c r="CI9" s="572"/>
      <c r="CJ9" s="572"/>
      <c r="CK9" s="572"/>
      <c r="CL9" s="573"/>
      <c r="CM9" s="574">
        <v>76209675</v>
      </c>
      <c r="CN9" s="575"/>
      <c r="CO9" s="575"/>
      <c r="CP9" s="575"/>
      <c r="CQ9" s="575"/>
      <c r="CR9" s="575"/>
      <c r="CS9" s="575"/>
      <c r="CT9" s="576"/>
      <c r="CU9" s="577">
        <v>12.8</v>
      </c>
      <c r="CV9" s="653"/>
      <c r="CW9" s="653"/>
      <c r="CX9" s="661"/>
      <c r="CY9" s="580">
        <v>2319159</v>
      </c>
      <c r="CZ9" s="575"/>
      <c r="DA9" s="575"/>
      <c r="DB9" s="575"/>
      <c r="DC9" s="575"/>
      <c r="DD9" s="575"/>
      <c r="DE9" s="575"/>
      <c r="DF9" s="575"/>
      <c r="DG9" s="575"/>
      <c r="DH9" s="575"/>
      <c r="DI9" s="575"/>
      <c r="DJ9" s="575"/>
      <c r="DK9" s="576"/>
      <c r="DL9" s="580">
        <v>17790906</v>
      </c>
      <c r="DM9" s="575"/>
      <c r="DN9" s="575"/>
      <c r="DO9" s="575"/>
      <c r="DP9" s="575"/>
      <c r="DQ9" s="575"/>
      <c r="DR9" s="575"/>
      <c r="DS9" s="575"/>
      <c r="DT9" s="575"/>
      <c r="DU9" s="575"/>
      <c r="DV9" s="575"/>
      <c r="DW9" s="575"/>
      <c r="DX9" s="671"/>
    </row>
    <row r="10" spans="2:138" ht="11.25" customHeight="1" x14ac:dyDescent="0.15">
      <c r="B10" s="571" t="s">
        <v>226</v>
      </c>
      <c r="C10" s="572"/>
      <c r="D10" s="572"/>
      <c r="E10" s="572"/>
      <c r="F10" s="572"/>
      <c r="G10" s="572"/>
      <c r="H10" s="572"/>
      <c r="I10" s="572"/>
      <c r="J10" s="572"/>
      <c r="K10" s="572"/>
      <c r="L10" s="572"/>
      <c r="M10" s="572"/>
      <c r="N10" s="572"/>
      <c r="O10" s="572"/>
      <c r="P10" s="572"/>
      <c r="Q10" s="573"/>
      <c r="R10" s="574">
        <v>51783</v>
      </c>
      <c r="S10" s="575"/>
      <c r="T10" s="575"/>
      <c r="U10" s="575"/>
      <c r="V10" s="575"/>
      <c r="W10" s="575"/>
      <c r="X10" s="575"/>
      <c r="Y10" s="576"/>
      <c r="Z10" s="652">
        <v>0</v>
      </c>
      <c r="AA10" s="652"/>
      <c r="AB10" s="652"/>
      <c r="AC10" s="652"/>
      <c r="AD10" s="650">
        <v>51783</v>
      </c>
      <c r="AE10" s="650"/>
      <c r="AF10" s="650"/>
      <c r="AG10" s="650"/>
      <c r="AH10" s="650"/>
      <c r="AI10" s="650"/>
      <c r="AJ10" s="650"/>
      <c r="AK10" s="650"/>
      <c r="AL10" s="577">
        <v>0</v>
      </c>
      <c r="AM10" s="653"/>
      <c r="AN10" s="653"/>
      <c r="AO10" s="654"/>
      <c r="AP10" s="571" t="s">
        <v>227</v>
      </c>
      <c r="AQ10" s="572"/>
      <c r="AR10" s="572"/>
      <c r="AS10" s="572"/>
      <c r="AT10" s="572"/>
      <c r="AU10" s="572"/>
      <c r="AV10" s="572"/>
      <c r="AW10" s="572"/>
      <c r="AX10" s="572"/>
      <c r="AY10" s="572"/>
      <c r="AZ10" s="572"/>
      <c r="BA10" s="572"/>
      <c r="BB10" s="572"/>
      <c r="BC10" s="573"/>
      <c r="BD10" s="574">
        <v>1222402</v>
      </c>
      <c r="BE10" s="575"/>
      <c r="BF10" s="575"/>
      <c r="BG10" s="575"/>
      <c r="BH10" s="575"/>
      <c r="BI10" s="575"/>
      <c r="BJ10" s="575"/>
      <c r="BK10" s="576"/>
      <c r="BL10" s="652">
        <v>0.7</v>
      </c>
      <c r="BM10" s="652"/>
      <c r="BN10" s="652"/>
      <c r="BO10" s="652"/>
      <c r="BP10" s="650">
        <v>58112</v>
      </c>
      <c r="BQ10" s="650"/>
      <c r="BR10" s="650"/>
      <c r="BS10" s="650"/>
      <c r="BT10" s="650"/>
      <c r="BU10" s="650"/>
      <c r="BV10" s="650"/>
      <c r="BW10" s="651"/>
      <c r="BY10" s="571" t="s">
        <v>228</v>
      </c>
      <c r="BZ10" s="572"/>
      <c r="CA10" s="572"/>
      <c r="CB10" s="572"/>
      <c r="CC10" s="572"/>
      <c r="CD10" s="572"/>
      <c r="CE10" s="572"/>
      <c r="CF10" s="572"/>
      <c r="CG10" s="572"/>
      <c r="CH10" s="572"/>
      <c r="CI10" s="572"/>
      <c r="CJ10" s="572"/>
      <c r="CK10" s="572"/>
      <c r="CL10" s="573"/>
      <c r="CM10" s="574">
        <v>1344411</v>
      </c>
      <c r="CN10" s="575"/>
      <c r="CO10" s="575"/>
      <c r="CP10" s="575"/>
      <c r="CQ10" s="575"/>
      <c r="CR10" s="575"/>
      <c r="CS10" s="575"/>
      <c r="CT10" s="576"/>
      <c r="CU10" s="577">
        <v>0.2</v>
      </c>
      <c r="CV10" s="653"/>
      <c r="CW10" s="653"/>
      <c r="CX10" s="661"/>
      <c r="CY10" s="580">
        <v>4145</v>
      </c>
      <c r="CZ10" s="575"/>
      <c r="DA10" s="575"/>
      <c r="DB10" s="575"/>
      <c r="DC10" s="575"/>
      <c r="DD10" s="575"/>
      <c r="DE10" s="575"/>
      <c r="DF10" s="575"/>
      <c r="DG10" s="575"/>
      <c r="DH10" s="575"/>
      <c r="DI10" s="575"/>
      <c r="DJ10" s="575"/>
      <c r="DK10" s="576"/>
      <c r="DL10" s="580">
        <v>830150</v>
      </c>
      <c r="DM10" s="575"/>
      <c r="DN10" s="575"/>
      <c r="DO10" s="575"/>
      <c r="DP10" s="575"/>
      <c r="DQ10" s="575"/>
      <c r="DR10" s="575"/>
      <c r="DS10" s="575"/>
      <c r="DT10" s="575"/>
      <c r="DU10" s="575"/>
      <c r="DV10" s="575"/>
      <c r="DW10" s="575"/>
      <c r="DX10" s="671"/>
    </row>
    <row r="11" spans="2:138" ht="11.25" customHeight="1" x14ac:dyDescent="0.15">
      <c r="B11" s="571" t="s">
        <v>229</v>
      </c>
      <c r="C11" s="572"/>
      <c r="D11" s="572"/>
      <c r="E11" s="572"/>
      <c r="F11" s="572"/>
      <c r="G11" s="572"/>
      <c r="H11" s="572"/>
      <c r="I11" s="572"/>
      <c r="J11" s="572"/>
      <c r="K11" s="572"/>
      <c r="L11" s="572"/>
      <c r="M11" s="572"/>
      <c r="N11" s="572"/>
      <c r="O11" s="572"/>
      <c r="P11" s="572"/>
      <c r="Q11" s="573"/>
      <c r="R11" s="574">
        <v>163012</v>
      </c>
      <c r="S11" s="575"/>
      <c r="T11" s="575"/>
      <c r="U11" s="575"/>
      <c r="V11" s="575"/>
      <c r="W11" s="575"/>
      <c r="X11" s="575"/>
      <c r="Y11" s="576"/>
      <c r="Z11" s="652">
        <v>0</v>
      </c>
      <c r="AA11" s="652"/>
      <c r="AB11" s="652"/>
      <c r="AC11" s="652"/>
      <c r="AD11" s="650">
        <v>163012</v>
      </c>
      <c r="AE11" s="650"/>
      <c r="AF11" s="650"/>
      <c r="AG11" s="650"/>
      <c r="AH11" s="650"/>
      <c r="AI11" s="650"/>
      <c r="AJ11" s="650"/>
      <c r="AK11" s="650"/>
      <c r="AL11" s="577">
        <v>0</v>
      </c>
      <c r="AM11" s="653"/>
      <c r="AN11" s="653"/>
      <c r="AO11" s="654"/>
      <c r="AP11" s="571" t="s">
        <v>230</v>
      </c>
      <c r="AQ11" s="572"/>
      <c r="AR11" s="572"/>
      <c r="AS11" s="572"/>
      <c r="AT11" s="572"/>
      <c r="AU11" s="572"/>
      <c r="AV11" s="572"/>
      <c r="AW11" s="572"/>
      <c r="AX11" s="572"/>
      <c r="AY11" s="572"/>
      <c r="AZ11" s="572"/>
      <c r="BA11" s="572"/>
      <c r="BB11" s="572"/>
      <c r="BC11" s="573"/>
      <c r="BD11" s="574">
        <v>1320853</v>
      </c>
      <c r="BE11" s="575"/>
      <c r="BF11" s="575"/>
      <c r="BG11" s="575"/>
      <c r="BH11" s="575"/>
      <c r="BI11" s="575"/>
      <c r="BJ11" s="575"/>
      <c r="BK11" s="576"/>
      <c r="BL11" s="652">
        <v>0.8</v>
      </c>
      <c r="BM11" s="652"/>
      <c r="BN11" s="652"/>
      <c r="BO11" s="652"/>
      <c r="BP11" s="650">
        <v>533597</v>
      </c>
      <c r="BQ11" s="650"/>
      <c r="BR11" s="650"/>
      <c r="BS11" s="650"/>
      <c r="BT11" s="650"/>
      <c r="BU11" s="650"/>
      <c r="BV11" s="650"/>
      <c r="BW11" s="651"/>
      <c r="BY11" s="571" t="s">
        <v>231</v>
      </c>
      <c r="BZ11" s="572"/>
      <c r="CA11" s="572"/>
      <c r="CB11" s="572"/>
      <c r="CC11" s="572"/>
      <c r="CD11" s="572"/>
      <c r="CE11" s="572"/>
      <c r="CF11" s="572"/>
      <c r="CG11" s="572"/>
      <c r="CH11" s="572"/>
      <c r="CI11" s="572"/>
      <c r="CJ11" s="572"/>
      <c r="CK11" s="572"/>
      <c r="CL11" s="573"/>
      <c r="CM11" s="574">
        <v>13769822</v>
      </c>
      <c r="CN11" s="575"/>
      <c r="CO11" s="575"/>
      <c r="CP11" s="575"/>
      <c r="CQ11" s="575"/>
      <c r="CR11" s="575"/>
      <c r="CS11" s="575"/>
      <c r="CT11" s="576"/>
      <c r="CU11" s="577">
        <v>2.2999999999999998</v>
      </c>
      <c r="CV11" s="653"/>
      <c r="CW11" s="653"/>
      <c r="CX11" s="661"/>
      <c r="CY11" s="580">
        <v>6232499</v>
      </c>
      <c r="CZ11" s="575"/>
      <c r="DA11" s="575"/>
      <c r="DB11" s="575"/>
      <c r="DC11" s="575"/>
      <c r="DD11" s="575"/>
      <c r="DE11" s="575"/>
      <c r="DF11" s="575"/>
      <c r="DG11" s="575"/>
      <c r="DH11" s="575"/>
      <c r="DI11" s="575"/>
      <c r="DJ11" s="575"/>
      <c r="DK11" s="576"/>
      <c r="DL11" s="580">
        <v>6177361</v>
      </c>
      <c r="DM11" s="575"/>
      <c r="DN11" s="575"/>
      <c r="DO11" s="575"/>
      <c r="DP11" s="575"/>
      <c r="DQ11" s="575"/>
      <c r="DR11" s="575"/>
      <c r="DS11" s="575"/>
      <c r="DT11" s="575"/>
      <c r="DU11" s="575"/>
      <c r="DV11" s="575"/>
      <c r="DW11" s="575"/>
      <c r="DX11" s="671"/>
    </row>
    <row r="12" spans="2:138" ht="11.25" customHeight="1" x14ac:dyDescent="0.15">
      <c r="B12" s="571" t="s">
        <v>232</v>
      </c>
      <c r="C12" s="572"/>
      <c r="D12" s="572"/>
      <c r="E12" s="572"/>
      <c r="F12" s="572"/>
      <c r="G12" s="572"/>
      <c r="H12" s="572"/>
      <c r="I12" s="572"/>
      <c r="J12" s="572"/>
      <c r="K12" s="572"/>
      <c r="L12" s="572"/>
      <c r="M12" s="572"/>
      <c r="N12" s="572"/>
      <c r="O12" s="572"/>
      <c r="P12" s="572"/>
      <c r="Q12" s="573"/>
      <c r="R12" s="574" t="s">
        <v>131</v>
      </c>
      <c r="S12" s="575"/>
      <c r="T12" s="575"/>
      <c r="U12" s="575"/>
      <c r="V12" s="575"/>
      <c r="W12" s="575"/>
      <c r="X12" s="575"/>
      <c r="Y12" s="576"/>
      <c r="Z12" s="652" t="s">
        <v>122</v>
      </c>
      <c r="AA12" s="652"/>
      <c r="AB12" s="652"/>
      <c r="AC12" s="652"/>
      <c r="AD12" s="650" t="s">
        <v>122</v>
      </c>
      <c r="AE12" s="650"/>
      <c r="AF12" s="650"/>
      <c r="AG12" s="650"/>
      <c r="AH12" s="650"/>
      <c r="AI12" s="650"/>
      <c r="AJ12" s="650"/>
      <c r="AK12" s="650"/>
      <c r="AL12" s="577" t="s">
        <v>122</v>
      </c>
      <c r="AM12" s="653"/>
      <c r="AN12" s="653"/>
      <c r="AO12" s="654"/>
      <c r="AP12" s="571" t="s">
        <v>233</v>
      </c>
      <c r="AQ12" s="572"/>
      <c r="AR12" s="572"/>
      <c r="AS12" s="572"/>
      <c r="AT12" s="572"/>
      <c r="AU12" s="572"/>
      <c r="AV12" s="572"/>
      <c r="AW12" s="572"/>
      <c r="AX12" s="572"/>
      <c r="AY12" s="572"/>
      <c r="AZ12" s="572"/>
      <c r="BA12" s="572"/>
      <c r="BB12" s="572"/>
      <c r="BC12" s="573"/>
      <c r="BD12" s="574">
        <v>153842</v>
      </c>
      <c r="BE12" s="575"/>
      <c r="BF12" s="575"/>
      <c r="BG12" s="575"/>
      <c r="BH12" s="575"/>
      <c r="BI12" s="575"/>
      <c r="BJ12" s="575"/>
      <c r="BK12" s="576"/>
      <c r="BL12" s="652">
        <v>0.1</v>
      </c>
      <c r="BM12" s="652"/>
      <c r="BN12" s="652"/>
      <c r="BO12" s="652"/>
      <c r="BP12" s="650" t="s">
        <v>220</v>
      </c>
      <c r="BQ12" s="650"/>
      <c r="BR12" s="650"/>
      <c r="BS12" s="650"/>
      <c r="BT12" s="650"/>
      <c r="BU12" s="650"/>
      <c r="BV12" s="650"/>
      <c r="BW12" s="651"/>
      <c r="BY12" s="571" t="s">
        <v>234</v>
      </c>
      <c r="BZ12" s="572"/>
      <c r="CA12" s="572"/>
      <c r="CB12" s="572"/>
      <c r="CC12" s="572"/>
      <c r="CD12" s="572"/>
      <c r="CE12" s="572"/>
      <c r="CF12" s="572"/>
      <c r="CG12" s="572"/>
      <c r="CH12" s="572"/>
      <c r="CI12" s="572"/>
      <c r="CJ12" s="572"/>
      <c r="CK12" s="572"/>
      <c r="CL12" s="573"/>
      <c r="CM12" s="574">
        <v>29722317</v>
      </c>
      <c r="CN12" s="575"/>
      <c r="CO12" s="575"/>
      <c r="CP12" s="575"/>
      <c r="CQ12" s="575"/>
      <c r="CR12" s="575"/>
      <c r="CS12" s="575"/>
      <c r="CT12" s="576"/>
      <c r="CU12" s="577">
        <v>5</v>
      </c>
      <c r="CV12" s="653"/>
      <c r="CW12" s="653"/>
      <c r="CX12" s="661"/>
      <c r="CY12" s="580">
        <v>1167089</v>
      </c>
      <c r="CZ12" s="575"/>
      <c r="DA12" s="575"/>
      <c r="DB12" s="575"/>
      <c r="DC12" s="575"/>
      <c r="DD12" s="575"/>
      <c r="DE12" s="575"/>
      <c r="DF12" s="575"/>
      <c r="DG12" s="575"/>
      <c r="DH12" s="575"/>
      <c r="DI12" s="575"/>
      <c r="DJ12" s="575"/>
      <c r="DK12" s="576"/>
      <c r="DL12" s="580">
        <v>21213458</v>
      </c>
      <c r="DM12" s="575"/>
      <c r="DN12" s="575"/>
      <c r="DO12" s="575"/>
      <c r="DP12" s="575"/>
      <c r="DQ12" s="575"/>
      <c r="DR12" s="575"/>
      <c r="DS12" s="575"/>
      <c r="DT12" s="575"/>
      <c r="DU12" s="575"/>
      <c r="DV12" s="575"/>
      <c r="DW12" s="575"/>
      <c r="DX12" s="671"/>
    </row>
    <row r="13" spans="2:138" ht="11.25" customHeight="1" x14ac:dyDescent="0.15">
      <c r="B13" s="571" t="s">
        <v>235</v>
      </c>
      <c r="C13" s="572"/>
      <c r="D13" s="572"/>
      <c r="E13" s="572"/>
      <c r="F13" s="572"/>
      <c r="G13" s="572"/>
      <c r="H13" s="572"/>
      <c r="I13" s="572"/>
      <c r="J13" s="572"/>
      <c r="K13" s="572"/>
      <c r="L13" s="572"/>
      <c r="M13" s="572"/>
      <c r="N13" s="572"/>
      <c r="O13" s="572"/>
      <c r="P13" s="572"/>
      <c r="Q13" s="573"/>
      <c r="R13" s="574">
        <v>119859</v>
      </c>
      <c r="S13" s="575"/>
      <c r="T13" s="575"/>
      <c r="U13" s="575"/>
      <c r="V13" s="575"/>
      <c r="W13" s="575"/>
      <c r="X13" s="575"/>
      <c r="Y13" s="576"/>
      <c r="Z13" s="652">
        <v>0</v>
      </c>
      <c r="AA13" s="652"/>
      <c r="AB13" s="652"/>
      <c r="AC13" s="652"/>
      <c r="AD13" s="650">
        <v>119859</v>
      </c>
      <c r="AE13" s="650"/>
      <c r="AF13" s="650"/>
      <c r="AG13" s="650"/>
      <c r="AH13" s="650"/>
      <c r="AI13" s="650"/>
      <c r="AJ13" s="650"/>
      <c r="AK13" s="650"/>
      <c r="AL13" s="577">
        <v>0</v>
      </c>
      <c r="AM13" s="653"/>
      <c r="AN13" s="653"/>
      <c r="AO13" s="654"/>
      <c r="AP13" s="571" t="s">
        <v>236</v>
      </c>
      <c r="AQ13" s="572"/>
      <c r="AR13" s="572"/>
      <c r="AS13" s="572"/>
      <c r="AT13" s="572"/>
      <c r="AU13" s="572"/>
      <c r="AV13" s="572"/>
      <c r="AW13" s="572"/>
      <c r="AX13" s="572"/>
      <c r="AY13" s="572"/>
      <c r="AZ13" s="572"/>
      <c r="BA13" s="572"/>
      <c r="BB13" s="572"/>
      <c r="BC13" s="573"/>
      <c r="BD13" s="574">
        <v>3416738</v>
      </c>
      <c r="BE13" s="575"/>
      <c r="BF13" s="575"/>
      <c r="BG13" s="575"/>
      <c r="BH13" s="575"/>
      <c r="BI13" s="575"/>
      <c r="BJ13" s="575"/>
      <c r="BK13" s="576"/>
      <c r="BL13" s="652">
        <v>2.1</v>
      </c>
      <c r="BM13" s="652"/>
      <c r="BN13" s="652"/>
      <c r="BO13" s="652"/>
      <c r="BP13" s="650" t="s">
        <v>122</v>
      </c>
      <c r="BQ13" s="650"/>
      <c r="BR13" s="650"/>
      <c r="BS13" s="650"/>
      <c r="BT13" s="650"/>
      <c r="BU13" s="650"/>
      <c r="BV13" s="650"/>
      <c r="BW13" s="651"/>
      <c r="BY13" s="571" t="s">
        <v>237</v>
      </c>
      <c r="BZ13" s="572"/>
      <c r="CA13" s="572"/>
      <c r="CB13" s="572"/>
      <c r="CC13" s="572"/>
      <c r="CD13" s="572"/>
      <c r="CE13" s="572"/>
      <c r="CF13" s="572"/>
      <c r="CG13" s="572"/>
      <c r="CH13" s="572"/>
      <c r="CI13" s="572"/>
      <c r="CJ13" s="572"/>
      <c r="CK13" s="572"/>
      <c r="CL13" s="573"/>
      <c r="CM13" s="574">
        <v>66837719</v>
      </c>
      <c r="CN13" s="575"/>
      <c r="CO13" s="575"/>
      <c r="CP13" s="575"/>
      <c r="CQ13" s="575"/>
      <c r="CR13" s="575"/>
      <c r="CS13" s="575"/>
      <c r="CT13" s="576"/>
      <c r="CU13" s="577">
        <v>11.2</v>
      </c>
      <c r="CV13" s="653"/>
      <c r="CW13" s="653"/>
      <c r="CX13" s="661"/>
      <c r="CY13" s="580">
        <v>54169219</v>
      </c>
      <c r="CZ13" s="575"/>
      <c r="DA13" s="575"/>
      <c r="DB13" s="575"/>
      <c r="DC13" s="575"/>
      <c r="DD13" s="575"/>
      <c r="DE13" s="575"/>
      <c r="DF13" s="575"/>
      <c r="DG13" s="575"/>
      <c r="DH13" s="575"/>
      <c r="DI13" s="575"/>
      <c r="DJ13" s="575"/>
      <c r="DK13" s="576"/>
      <c r="DL13" s="580">
        <v>16575045</v>
      </c>
      <c r="DM13" s="575"/>
      <c r="DN13" s="575"/>
      <c r="DO13" s="575"/>
      <c r="DP13" s="575"/>
      <c r="DQ13" s="575"/>
      <c r="DR13" s="575"/>
      <c r="DS13" s="575"/>
      <c r="DT13" s="575"/>
      <c r="DU13" s="575"/>
      <c r="DV13" s="575"/>
      <c r="DW13" s="575"/>
      <c r="DX13" s="671"/>
    </row>
    <row r="14" spans="2:138" ht="11.25" customHeight="1" x14ac:dyDescent="0.15">
      <c r="B14" s="571" t="s">
        <v>238</v>
      </c>
      <c r="C14" s="572"/>
      <c r="D14" s="572"/>
      <c r="E14" s="572"/>
      <c r="F14" s="572"/>
      <c r="G14" s="572"/>
      <c r="H14" s="572"/>
      <c r="I14" s="572"/>
      <c r="J14" s="572"/>
      <c r="K14" s="572"/>
      <c r="L14" s="572"/>
      <c r="M14" s="572"/>
      <c r="N14" s="572"/>
      <c r="O14" s="572"/>
      <c r="P14" s="572"/>
      <c r="Q14" s="573"/>
      <c r="R14" s="574">
        <v>24878204</v>
      </c>
      <c r="S14" s="575"/>
      <c r="T14" s="575"/>
      <c r="U14" s="575"/>
      <c r="V14" s="575"/>
      <c r="W14" s="575"/>
      <c r="X14" s="575"/>
      <c r="Y14" s="576"/>
      <c r="Z14" s="652">
        <v>4.0999999999999996</v>
      </c>
      <c r="AA14" s="652"/>
      <c r="AB14" s="652"/>
      <c r="AC14" s="652"/>
      <c r="AD14" s="650">
        <v>24878204</v>
      </c>
      <c r="AE14" s="650"/>
      <c r="AF14" s="650"/>
      <c r="AG14" s="650"/>
      <c r="AH14" s="650"/>
      <c r="AI14" s="650"/>
      <c r="AJ14" s="650"/>
      <c r="AK14" s="650"/>
      <c r="AL14" s="577">
        <v>7.4</v>
      </c>
      <c r="AM14" s="653"/>
      <c r="AN14" s="653"/>
      <c r="AO14" s="654"/>
      <c r="AP14" s="571" t="s">
        <v>239</v>
      </c>
      <c r="AQ14" s="572"/>
      <c r="AR14" s="572"/>
      <c r="AS14" s="572"/>
      <c r="AT14" s="572"/>
      <c r="AU14" s="572"/>
      <c r="AV14" s="572"/>
      <c r="AW14" s="572"/>
      <c r="AX14" s="572"/>
      <c r="AY14" s="572"/>
      <c r="AZ14" s="572"/>
      <c r="BA14" s="572"/>
      <c r="BB14" s="572"/>
      <c r="BC14" s="573"/>
      <c r="BD14" s="574">
        <v>2395852</v>
      </c>
      <c r="BE14" s="575"/>
      <c r="BF14" s="575"/>
      <c r="BG14" s="575"/>
      <c r="BH14" s="575"/>
      <c r="BI14" s="575"/>
      <c r="BJ14" s="575"/>
      <c r="BK14" s="576"/>
      <c r="BL14" s="652">
        <v>1.4</v>
      </c>
      <c r="BM14" s="652"/>
      <c r="BN14" s="652"/>
      <c r="BO14" s="652"/>
      <c r="BP14" s="650" t="s">
        <v>122</v>
      </c>
      <c r="BQ14" s="650"/>
      <c r="BR14" s="650"/>
      <c r="BS14" s="650"/>
      <c r="BT14" s="650"/>
      <c r="BU14" s="650"/>
      <c r="BV14" s="650"/>
      <c r="BW14" s="651"/>
      <c r="BY14" s="571" t="s">
        <v>240</v>
      </c>
      <c r="BZ14" s="572"/>
      <c r="CA14" s="572"/>
      <c r="CB14" s="572"/>
      <c r="CC14" s="572"/>
      <c r="CD14" s="572"/>
      <c r="CE14" s="572"/>
      <c r="CF14" s="572"/>
      <c r="CG14" s="572"/>
      <c r="CH14" s="572"/>
      <c r="CI14" s="572"/>
      <c r="CJ14" s="572"/>
      <c r="CK14" s="572"/>
      <c r="CL14" s="573"/>
      <c r="CM14" s="574">
        <v>29229758</v>
      </c>
      <c r="CN14" s="575"/>
      <c r="CO14" s="575"/>
      <c r="CP14" s="575"/>
      <c r="CQ14" s="575"/>
      <c r="CR14" s="575"/>
      <c r="CS14" s="575"/>
      <c r="CT14" s="576"/>
      <c r="CU14" s="577">
        <v>4.9000000000000004</v>
      </c>
      <c r="CV14" s="653"/>
      <c r="CW14" s="653"/>
      <c r="CX14" s="661"/>
      <c r="CY14" s="580">
        <v>1812040</v>
      </c>
      <c r="CZ14" s="575"/>
      <c r="DA14" s="575"/>
      <c r="DB14" s="575"/>
      <c r="DC14" s="575"/>
      <c r="DD14" s="575"/>
      <c r="DE14" s="575"/>
      <c r="DF14" s="575"/>
      <c r="DG14" s="575"/>
      <c r="DH14" s="575"/>
      <c r="DI14" s="575"/>
      <c r="DJ14" s="575"/>
      <c r="DK14" s="576"/>
      <c r="DL14" s="580">
        <v>26806623</v>
      </c>
      <c r="DM14" s="575"/>
      <c r="DN14" s="575"/>
      <c r="DO14" s="575"/>
      <c r="DP14" s="575"/>
      <c r="DQ14" s="575"/>
      <c r="DR14" s="575"/>
      <c r="DS14" s="575"/>
      <c r="DT14" s="575"/>
      <c r="DU14" s="575"/>
      <c r="DV14" s="575"/>
      <c r="DW14" s="575"/>
      <c r="DX14" s="671"/>
    </row>
    <row r="15" spans="2:138" ht="11.25" customHeight="1" x14ac:dyDescent="0.15">
      <c r="B15" s="571" t="s">
        <v>241</v>
      </c>
      <c r="C15" s="572"/>
      <c r="D15" s="572"/>
      <c r="E15" s="572"/>
      <c r="F15" s="572"/>
      <c r="G15" s="572"/>
      <c r="H15" s="572"/>
      <c r="I15" s="572"/>
      <c r="J15" s="572"/>
      <c r="K15" s="572"/>
      <c r="L15" s="572"/>
      <c r="M15" s="572"/>
      <c r="N15" s="572"/>
      <c r="O15" s="572"/>
      <c r="P15" s="572"/>
      <c r="Q15" s="573"/>
      <c r="R15" s="574" t="s">
        <v>122</v>
      </c>
      <c r="S15" s="575"/>
      <c r="T15" s="575"/>
      <c r="U15" s="575"/>
      <c r="V15" s="575"/>
      <c r="W15" s="575"/>
      <c r="X15" s="575"/>
      <c r="Y15" s="576"/>
      <c r="Z15" s="652" t="s">
        <v>131</v>
      </c>
      <c r="AA15" s="652"/>
      <c r="AB15" s="652"/>
      <c r="AC15" s="652"/>
      <c r="AD15" s="650" t="s">
        <v>131</v>
      </c>
      <c r="AE15" s="650"/>
      <c r="AF15" s="650"/>
      <c r="AG15" s="650"/>
      <c r="AH15" s="650"/>
      <c r="AI15" s="650"/>
      <c r="AJ15" s="650"/>
      <c r="AK15" s="650"/>
      <c r="AL15" s="577" t="s">
        <v>131</v>
      </c>
      <c r="AM15" s="653"/>
      <c r="AN15" s="653"/>
      <c r="AO15" s="654"/>
      <c r="AP15" s="571" t="s">
        <v>242</v>
      </c>
      <c r="AQ15" s="572"/>
      <c r="AR15" s="572"/>
      <c r="AS15" s="572"/>
      <c r="AT15" s="572"/>
      <c r="AU15" s="572"/>
      <c r="AV15" s="572"/>
      <c r="AW15" s="572"/>
      <c r="AX15" s="572"/>
      <c r="AY15" s="572"/>
      <c r="AZ15" s="572"/>
      <c r="BA15" s="572"/>
      <c r="BB15" s="572"/>
      <c r="BC15" s="573"/>
      <c r="BD15" s="574">
        <v>24325533</v>
      </c>
      <c r="BE15" s="575"/>
      <c r="BF15" s="575"/>
      <c r="BG15" s="575"/>
      <c r="BH15" s="575"/>
      <c r="BI15" s="575"/>
      <c r="BJ15" s="575"/>
      <c r="BK15" s="576"/>
      <c r="BL15" s="652">
        <v>14.6</v>
      </c>
      <c r="BM15" s="652"/>
      <c r="BN15" s="652"/>
      <c r="BO15" s="652"/>
      <c r="BP15" s="650" t="s">
        <v>131</v>
      </c>
      <c r="BQ15" s="650"/>
      <c r="BR15" s="650"/>
      <c r="BS15" s="650"/>
      <c r="BT15" s="650"/>
      <c r="BU15" s="650"/>
      <c r="BV15" s="650"/>
      <c r="BW15" s="651"/>
      <c r="BY15" s="571" t="s">
        <v>243</v>
      </c>
      <c r="BZ15" s="572"/>
      <c r="CA15" s="572"/>
      <c r="CB15" s="572"/>
      <c r="CC15" s="572"/>
      <c r="CD15" s="572"/>
      <c r="CE15" s="572"/>
      <c r="CF15" s="572"/>
      <c r="CG15" s="572"/>
      <c r="CH15" s="572"/>
      <c r="CI15" s="572"/>
      <c r="CJ15" s="572"/>
      <c r="CK15" s="572"/>
      <c r="CL15" s="573"/>
      <c r="CM15" s="574" t="s">
        <v>131</v>
      </c>
      <c r="CN15" s="575"/>
      <c r="CO15" s="575"/>
      <c r="CP15" s="575"/>
      <c r="CQ15" s="575"/>
      <c r="CR15" s="575"/>
      <c r="CS15" s="575"/>
      <c r="CT15" s="576"/>
      <c r="CU15" s="577" t="s">
        <v>122</v>
      </c>
      <c r="CV15" s="653"/>
      <c r="CW15" s="653"/>
      <c r="CX15" s="661"/>
      <c r="CY15" s="580" t="s">
        <v>122</v>
      </c>
      <c r="CZ15" s="575"/>
      <c r="DA15" s="575"/>
      <c r="DB15" s="575"/>
      <c r="DC15" s="575"/>
      <c r="DD15" s="575"/>
      <c r="DE15" s="575"/>
      <c r="DF15" s="575"/>
      <c r="DG15" s="575"/>
      <c r="DH15" s="575"/>
      <c r="DI15" s="575"/>
      <c r="DJ15" s="575"/>
      <c r="DK15" s="576"/>
      <c r="DL15" s="580" t="s">
        <v>122</v>
      </c>
      <c r="DM15" s="575"/>
      <c r="DN15" s="575"/>
      <c r="DO15" s="575"/>
      <c r="DP15" s="575"/>
      <c r="DQ15" s="575"/>
      <c r="DR15" s="575"/>
      <c r="DS15" s="575"/>
      <c r="DT15" s="575"/>
      <c r="DU15" s="575"/>
      <c r="DV15" s="575"/>
      <c r="DW15" s="575"/>
      <c r="DX15" s="671"/>
    </row>
    <row r="16" spans="2:138" ht="11.25" customHeight="1" x14ac:dyDescent="0.15">
      <c r="B16" s="571" t="s">
        <v>244</v>
      </c>
      <c r="C16" s="572"/>
      <c r="D16" s="572"/>
      <c r="E16" s="572"/>
      <c r="F16" s="572"/>
      <c r="G16" s="572"/>
      <c r="H16" s="572"/>
      <c r="I16" s="572"/>
      <c r="J16" s="572"/>
      <c r="K16" s="572"/>
      <c r="L16" s="572"/>
      <c r="M16" s="572"/>
      <c r="N16" s="572"/>
      <c r="O16" s="572"/>
      <c r="P16" s="572"/>
      <c r="Q16" s="573"/>
      <c r="R16" s="574">
        <v>867918</v>
      </c>
      <c r="S16" s="575"/>
      <c r="T16" s="575"/>
      <c r="U16" s="575"/>
      <c r="V16" s="575"/>
      <c r="W16" s="575"/>
      <c r="X16" s="575"/>
      <c r="Y16" s="576"/>
      <c r="Z16" s="652">
        <v>0.1</v>
      </c>
      <c r="AA16" s="652"/>
      <c r="AB16" s="652"/>
      <c r="AC16" s="652"/>
      <c r="AD16" s="650">
        <v>867918</v>
      </c>
      <c r="AE16" s="650"/>
      <c r="AF16" s="650"/>
      <c r="AG16" s="650"/>
      <c r="AH16" s="650"/>
      <c r="AI16" s="650"/>
      <c r="AJ16" s="650"/>
      <c r="AK16" s="650"/>
      <c r="AL16" s="577">
        <v>0.3</v>
      </c>
      <c r="AM16" s="653"/>
      <c r="AN16" s="653"/>
      <c r="AO16" s="654"/>
      <c r="AP16" s="571" t="s">
        <v>245</v>
      </c>
      <c r="AQ16" s="572"/>
      <c r="AR16" s="572"/>
      <c r="AS16" s="572"/>
      <c r="AT16" s="572"/>
      <c r="AU16" s="572"/>
      <c r="AV16" s="572"/>
      <c r="AW16" s="572"/>
      <c r="AX16" s="572"/>
      <c r="AY16" s="572"/>
      <c r="AZ16" s="572"/>
      <c r="BA16" s="572"/>
      <c r="BB16" s="572"/>
      <c r="BC16" s="573"/>
      <c r="BD16" s="574">
        <v>1485353</v>
      </c>
      <c r="BE16" s="575"/>
      <c r="BF16" s="575"/>
      <c r="BG16" s="575"/>
      <c r="BH16" s="575"/>
      <c r="BI16" s="575"/>
      <c r="BJ16" s="575"/>
      <c r="BK16" s="576"/>
      <c r="BL16" s="652">
        <v>0.9</v>
      </c>
      <c r="BM16" s="652"/>
      <c r="BN16" s="652"/>
      <c r="BO16" s="652"/>
      <c r="BP16" s="650" t="s">
        <v>131</v>
      </c>
      <c r="BQ16" s="650"/>
      <c r="BR16" s="650"/>
      <c r="BS16" s="650"/>
      <c r="BT16" s="650"/>
      <c r="BU16" s="650"/>
      <c r="BV16" s="650"/>
      <c r="BW16" s="651"/>
      <c r="BY16" s="571" t="s">
        <v>246</v>
      </c>
      <c r="BZ16" s="572"/>
      <c r="CA16" s="572"/>
      <c r="CB16" s="572"/>
      <c r="CC16" s="572"/>
      <c r="CD16" s="572"/>
      <c r="CE16" s="572"/>
      <c r="CF16" s="572"/>
      <c r="CG16" s="572"/>
      <c r="CH16" s="572"/>
      <c r="CI16" s="572"/>
      <c r="CJ16" s="572"/>
      <c r="CK16" s="572"/>
      <c r="CL16" s="573"/>
      <c r="CM16" s="574">
        <v>119938960</v>
      </c>
      <c r="CN16" s="575"/>
      <c r="CO16" s="575"/>
      <c r="CP16" s="575"/>
      <c r="CQ16" s="575"/>
      <c r="CR16" s="575"/>
      <c r="CS16" s="575"/>
      <c r="CT16" s="576"/>
      <c r="CU16" s="577">
        <v>20.2</v>
      </c>
      <c r="CV16" s="653"/>
      <c r="CW16" s="653"/>
      <c r="CX16" s="661"/>
      <c r="CY16" s="580">
        <v>5998965</v>
      </c>
      <c r="CZ16" s="575"/>
      <c r="DA16" s="575"/>
      <c r="DB16" s="575"/>
      <c r="DC16" s="575"/>
      <c r="DD16" s="575"/>
      <c r="DE16" s="575"/>
      <c r="DF16" s="575"/>
      <c r="DG16" s="575"/>
      <c r="DH16" s="575"/>
      <c r="DI16" s="575"/>
      <c r="DJ16" s="575"/>
      <c r="DK16" s="576"/>
      <c r="DL16" s="580">
        <v>91268748</v>
      </c>
      <c r="DM16" s="575"/>
      <c r="DN16" s="575"/>
      <c r="DO16" s="575"/>
      <c r="DP16" s="575"/>
      <c r="DQ16" s="575"/>
      <c r="DR16" s="575"/>
      <c r="DS16" s="575"/>
      <c r="DT16" s="575"/>
      <c r="DU16" s="575"/>
      <c r="DV16" s="575"/>
      <c r="DW16" s="575"/>
      <c r="DX16" s="671"/>
    </row>
    <row r="17" spans="2:128" ht="11.25" customHeight="1" x14ac:dyDescent="0.15">
      <c r="B17" s="571" t="s">
        <v>247</v>
      </c>
      <c r="C17" s="572"/>
      <c r="D17" s="572"/>
      <c r="E17" s="572"/>
      <c r="F17" s="572"/>
      <c r="G17" s="572"/>
      <c r="H17" s="572"/>
      <c r="I17" s="572"/>
      <c r="J17" s="572"/>
      <c r="K17" s="572"/>
      <c r="L17" s="572"/>
      <c r="M17" s="572"/>
      <c r="N17" s="572"/>
      <c r="O17" s="572"/>
      <c r="P17" s="572"/>
      <c r="Q17" s="573"/>
      <c r="R17" s="574">
        <v>867918</v>
      </c>
      <c r="S17" s="575"/>
      <c r="T17" s="575"/>
      <c r="U17" s="575"/>
      <c r="V17" s="575"/>
      <c r="W17" s="575"/>
      <c r="X17" s="575"/>
      <c r="Y17" s="576"/>
      <c r="Z17" s="652">
        <v>0.1</v>
      </c>
      <c r="AA17" s="652"/>
      <c r="AB17" s="652"/>
      <c r="AC17" s="652"/>
      <c r="AD17" s="650">
        <v>867918</v>
      </c>
      <c r="AE17" s="650"/>
      <c r="AF17" s="650"/>
      <c r="AG17" s="650"/>
      <c r="AH17" s="650"/>
      <c r="AI17" s="650"/>
      <c r="AJ17" s="650"/>
      <c r="AK17" s="650"/>
      <c r="AL17" s="577">
        <v>0.3</v>
      </c>
      <c r="AM17" s="653"/>
      <c r="AN17" s="653"/>
      <c r="AO17" s="654"/>
      <c r="AP17" s="571" t="s">
        <v>248</v>
      </c>
      <c r="AQ17" s="572"/>
      <c r="AR17" s="572"/>
      <c r="AS17" s="572"/>
      <c r="AT17" s="572"/>
      <c r="AU17" s="572"/>
      <c r="AV17" s="572"/>
      <c r="AW17" s="572"/>
      <c r="AX17" s="572"/>
      <c r="AY17" s="572"/>
      <c r="AZ17" s="572"/>
      <c r="BA17" s="572"/>
      <c r="BB17" s="572"/>
      <c r="BC17" s="573"/>
      <c r="BD17" s="574">
        <v>22840180</v>
      </c>
      <c r="BE17" s="575"/>
      <c r="BF17" s="575"/>
      <c r="BG17" s="575"/>
      <c r="BH17" s="575"/>
      <c r="BI17" s="575"/>
      <c r="BJ17" s="575"/>
      <c r="BK17" s="576"/>
      <c r="BL17" s="652">
        <v>13.7</v>
      </c>
      <c r="BM17" s="652"/>
      <c r="BN17" s="652"/>
      <c r="BO17" s="652"/>
      <c r="BP17" s="650" t="s">
        <v>220</v>
      </c>
      <c r="BQ17" s="650"/>
      <c r="BR17" s="650"/>
      <c r="BS17" s="650"/>
      <c r="BT17" s="650"/>
      <c r="BU17" s="650"/>
      <c r="BV17" s="650"/>
      <c r="BW17" s="651"/>
      <c r="BY17" s="571" t="s">
        <v>249</v>
      </c>
      <c r="BZ17" s="572"/>
      <c r="CA17" s="572"/>
      <c r="CB17" s="572"/>
      <c r="CC17" s="572"/>
      <c r="CD17" s="572"/>
      <c r="CE17" s="572"/>
      <c r="CF17" s="572"/>
      <c r="CG17" s="572"/>
      <c r="CH17" s="572"/>
      <c r="CI17" s="572"/>
      <c r="CJ17" s="572"/>
      <c r="CK17" s="572"/>
      <c r="CL17" s="573"/>
      <c r="CM17" s="574">
        <v>4992319</v>
      </c>
      <c r="CN17" s="575"/>
      <c r="CO17" s="575"/>
      <c r="CP17" s="575"/>
      <c r="CQ17" s="575"/>
      <c r="CR17" s="575"/>
      <c r="CS17" s="575"/>
      <c r="CT17" s="576"/>
      <c r="CU17" s="577">
        <v>0.8</v>
      </c>
      <c r="CV17" s="653"/>
      <c r="CW17" s="653"/>
      <c r="CX17" s="661"/>
      <c r="CY17" s="580" t="s">
        <v>122</v>
      </c>
      <c r="CZ17" s="575"/>
      <c r="DA17" s="575"/>
      <c r="DB17" s="575"/>
      <c r="DC17" s="575"/>
      <c r="DD17" s="575"/>
      <c r="DE17" s="575"/>
      <c r="DF17" s="575"/>
      <c r="DG17" s="575"/>
      <c r="DH17" s="575"/>
      <c r="DI17" s="575"/>
      <c r="DJ17" s="575"/>
      <c r="DK17" s="576"/>
      <c r="DL17" s="580">
        <v>43768</v>
      </c>
      <c r="DM17" s="575"/>
      <c r="DN17" s="575"/>
      <c r="DO17" s="575"/>
      <c r="DP17" s="575"/>
      <c r="DQ17" s="575"/>
      <c r="DR17" s="575"/>
      <c r="DS17" s="575"/>
      <c r="DT17" s="575"/>
      <c r="DU17" s="575"/>
      <c r="DV17" s="575"/>
      <c r="DW17" s="575"/>
      <c r="DX17" s="671"/>
    </row>
    <row r="18" spans="2:128" ht="11.25" customHeight="1" x14ac:dyDescent="0.15">
      <c r="B18" s="672" t="s">
        <v>250</v>
      </c>
      <c r="C18" s="673"/>
      <c r="D18" s="673"/>
      <c r="E18" s="673"/>
      <c r="F18" s="673"/>
      <c r="G18" s="673"/>
      <c r="H18" s="673"/>
      <c r="I18" s="673"/>
      <c r="J18" s="673"/>
      <c r="K18" s="673"/>
      <c r="L18" s="673"/>
      <c r="M18" s="673"/>
      <c r="N18" s="673"/>
      <c r="O18" s="673"/>
      <c r="P18" s="673"/>
      <c r="Q18" s="674"/>
      <c r="R18" s="574" t="s">
        <v>122</v>
      </c>
      <c r="S18" s="575"/>
      <c r="T18" s="575"/>
      <c r="U18" s="575"/>
      <c r="V18" s="575"/>
      <c r="W18" s="575"/>
      <c r="X18" s="575"/>
      <c r="Y18" s="576"/>
      <c r="Z18" s="652" t="s">
        <v>131</v>
      </c>
      <c r="AA18" s="652"/>
      <c r="AB18" s="652"/>
      <c r="AC18" s="652"/>
      <c r="AD18" s="650" t="s">
        <v>122</v>
      </c>
      <c r="AE18" s="650"/>
      <c r="AF18" s="650"/>
      <c r="AG18" s="650"/>
      <c r="AH18" s="650"/>
      <c r="AI18" s="650"/>
      <c r="AJ18" s="650"/>
      <c r="AK18" s="650"/>
      <c r="AL18" s="577" t="s">
        <v>220</v>
      </c>
      <c r="AM18" s="653"/>
      <c r="AN18" s="653"/>
      <c r="AO18" s="654"/>
      <c r="AP18" s="571" t="s">
        <v>251</v>
      </c>
      <c r="AQ18" s="572"/>
      <c r="AR18" s="572"/>
      <c r="AS18" s="572"/>
      <c r="AT18" s="572"/>
      <c r="AU18" s="572"/>
      <c r="AV18" s="572"/>
      <c r="AW18" s="572"/>
      <c r="AX18" s="572"/>
      <c r="AY18" s="572"/>
      <c r="AZ18" s="572"/>
      <c r="BA18" s="572"/>
      <c r="BB18" s="572"/>
      <c r="BC18" s="573"/>
      <c r="BD18" s="574">
        <v>58275871</v>
      </c>
      <c r="BE18" s="575"/>
      <c r="BF18" s="575"/>
      <c r="BG18" s="575"/>
      <c r="BH18" s="575"/>
      <c r="BI18" s="575"/>
      <c r="BJ18" s="575"/>
      <c r="BK18" s="576"/>
      <c r="BL18" s="652">
        <v>35.1</v>
      </c>
      <c r="BM18" s="652"/>
      <c r="BN18" s="652"/>
      <c r="BO18" s="652"/>
      <c r="BP18" s="650" t="s">
        <v>122</v>
      </c>
      <c r="BQ18" s="650"/>
      <c r="BR18" s="650"/>
      <c r="BS18" s="650"/>
      <c r="BT18" s="650"/>
      <c r="BU18" s="650"/>
      <c r="BV18" s="650"/>
      <c r="BW18" s="651"/>
      <c r="BY18" s="571" t="s">
        <v>252</v>
      </c>
      <c r="BZ18" s="572"/>
      <c r="CA18" s="572"/>
      <c r="CB18" s="572"/>
      <c r="CC18" s="572"/>
      <c r="CD18" s="572"/>
      <c r="CE18" s="572"/>
      <c r="CF18" s="572"/>
      <c r="CG18" s="572"/>
      <c r="CH18" s="572"/>
      <c r="CI18" s="572"/>
      <c r="CJ18" s="572"/>
      <c r="CK18" s="572"/>
      <c r="CL18" s="573"/>
      <c r="CM18" s="574">
        <v>87139797</v>
      </c>
      <c r="CN18" s="575"/>
      <c r="CO18" s="575"/>
      <c r="CP18" s="575"/>
      <c r="CQ18" s="575"/>
      <c r="CR18" s="575"/>
      <c r="CS18" s="575"/>
      <c r="CT18" s="576"/>
      <c r="CU18" s="577">
        <v>14.7</v>
      </c>
      <c r="CV18" s="653"/>
      <c r="CW18" s="653"/>
      <c r="CX18" s="661"/>
      <c r="CY18" s="580" t="s">
        <v>122</v>
      </c>
      <c r="CZ18" s="575"/>
      <c r="DA18" s="575"/>
      <c r="DB18" s="575"/>
      <c r="DC18" s="575"/>
      <c r="DD18" s="575"/>
      <c r="DE18" s="575"/>
      <c r="DF18" s="575"/>
      <c r="DG18" s="575"/>
      <c r="DH18" s="575"/>
      <c r="DI18" s="575"/>
      <c r="DJ18" s="575"/>
      <c r="DK18" s="576"/>
      <c r="DL18" s="580">
        <v>79193022</v>
      </c>
      <c r="DM18" s="575"/>
      <c r="DN18" s="575"/>
      <c r="DO18" s="575"/>
      <c r="DP18" s="575"/>
      <c r="DQ18" s="575"/>
      <c r="DR18" s="575"/>
      <c r="DS18" s="575"/>
      <c r="DT18" s="575"/>
      <c r="DU18" s="575"/>
      <c r="DV18" s="575"/>
      <c r="DW18" s="575"/>
      <c r="DX18" s="671"/>
    </row>
    <row r="19" spans="2:128" ht="11.25" customHeight="1" x14ac:dyDescent="0.15">
      <c r="B19" s="571" t="s">
        <v>253</v>
      </c>
      <c r="C19" s="572"/>
      <c r="D19" s="572"/>
      <c r="E19" s="572"/>
      <c r="F19" s="572"/>
      <c r="G19" s="572"/>
      <c r="H19" s="572"/>
      <c r="I19" s="572"/>
      <c r="J19" s="572"/>
      <c r="K19" s="572"/>
      <c r="L19" s="572"/>
      <c r="M19" s="572"/>
      <c r="N19" s="572"/>
      <c r="O19" s="572"/>
      <c r="P19" s="572"/>
      <c r="Q19" s="573"/>
      <c r="R19" s="574">
        <v>180067170</v>
      </c>
      <c r="S19" s="575"/>
      <c r="T19" s="575"/>
      <c r="U19" s="575"/>
      <c r="V19" s="575"/>
      <c r="W19" s="575"/>
      <c r="X19" s="575"/>
      <c r="Y19" s="576"/>
      <c r="Z19" s="652">
        <v>29.8</v>
      </c>
      <c r="AA19" s="652"/>
      <c r="AB19" s="652"/>
      <c r="AC19" s="652"/>
      <c r="AD19" s="650">
        <v>177706541</v>
      </c>
      <c r="AE19" s="650"/>
      <c r="AF19" s="650"/>
      <c r="AG19" s="650"/>
      <c r="AH19" s="650"/>
      <c r="AI19" s="650"/>
      <c r="AJ19" s="650"/>
      <c r="AK19" s="650"/>
      <c r="AL19" s="577">
        <v>52.8</v>
      </c>
      <c r="AM19" s="653"/>
      <c r="AN19" s="653"/>
      <c r="AO19" s="654"/>
      <c r="AP19" s="571" t="s">
        <v>254</v>
      </c>
      <c r="AQ19" s="572"/>
      <c r="AR19" s="572"/>
      <c r="AS19" s="572"/>
      <c r="AT19" s="572"/>
      <c r="AU19" s="572"/>
      <c r="AV19" s="572"/>
      <c r="AW19" s="572"/>
      <c r="AX19" s="572"/>
      <c r="AY19" s="572"/>
      <c r="AZ19" s="572"/>
      <c r="BA19" s="572"/>
      <c r="BB19" s="572"/>
      <c r="BC19" s="573"/>
      <c r="BD19" s="574">
        <v>2228203</v>
      </c>
      <c r="BE19" s="575"/>
      <c r="BF19" s="575"/>
      <c r="BG19" s="575"/>
      <c r="BH19" s="575"/>
      <c r="BI19" s="575"/>
      <c r="BJ19" s="575"/>
      <c r="BK19" s="576"/>
      <c r="BL19" s="577">
        <v>1.3</v>
      </c>
      <c r="BM19" s="653"/>
      <c r="BN19" s="653"/>
      <c r="BO19" s="661"/>
      <c r="BP19" s="580" t="s">
        <v>122</v>
      </c>
      <c r="BQ19" s="575"/>
      <c r="BR19" s="575"/>
      <c r="BS19" s="575"/>
      <c r="BT19" s="575"/>
      <c r="BU19" s="575"/>
      <c r="BV19" s="575"/>
      <c r="BW19" s="671"/>
      <c r="BY19" s="571" t="s">
        <v>255</v>
      </c>
      <c r="BZ19" s="572"/>
      <c r="CA19" s="572"/>
      <c r="CB19" s="572"/>
      <c r="CC19" s="572"/>
      <c r="CD19" s="572"/>
      <c r="CE19" s="572"/>
      <c r="CF19" s="572"/>
      <c r="CG19" s="572"/>
      <c r="CH19" s="572"/>
      <c r="CI19" s="572"/>
      <c r="CJ19" s="572"/>
      <c r="CK19" s="572"/>
      <c r="CL19" s="573"/>
      <c r="CM19" s="574" t="s">
        <v>220</v>
      </c>
      <c r="CN19" s="575"/>
      <c r="CO19" s="575"/>
      <c r="CP19" s="575"/>
      <c r="CQ19" s="575"/>
      <c r="CR19" s="575"/>
      <c r="CS19" s="575"/>
      <c r="CT19" s="576"/>
      <c r="CU19" s="577" t="s">
        <v>122</v>
      </c>
      <c r="CV19" s="653"/>
      <c r="CW19" s="653"/>
      <c r="CX19" s="661"/>
      <c r="CY19" s="580" t="s">
        <v>122</v>
      </c>
      <c r="CZ19" s="575"/>
      <c r="DA19" s="575"/>
      <c r="DB19" s="575"/>
      <c r="DC19" s="575"/>
      <c r="DD19" s="575"/>
      <c r="DE19" s="575"/>
      <c r="DF19" s="575"/>
      <c r="DG19" s="575"/>
      <c r="DH19" s="575"/>
      <c r="DI19" s="575"/>
      <c r="DJ19" s="575"/>
      <c r="DK19" s="576"/>
      <c r="DL19" s="580" t="s">
        <v>122</v>
      </c>
      <c r="DM19" s="575"/>
      <c r="DN19" s="575"/>
      <c r="DO19" s="575"/>
      <c r="DP19" s="575"/>
      <c r="DQ19" s="575"/>
      <c r="DR19" s="575"/>
      <c r="DS19" s="575"/>
      <c r="DT19" s="575"/>
      <c r="DU19" s="575"/>
      <c r="DV19" s="575"/>
      <c r="DW19" s="575"/>
      <c r="DX19" s="671"/>
    </row>
    <row r="20" spans="2:128" ht="11.25" customHeight="1" x14ac:dyDescent="0.15">
      <c r="B20" s="571" t="s">
        <v>256</v>
      </c>
      <c r="C20" s="572"/>
      <c r="D20" s="572"/>
      <c r="E20" s="572"/>
      <c r="F20" s="572"/>
      <c r="G20" s="572"/>
      <c r="H20" s="572"/>
      <c r="I20" s="572"/>
      <c r="J20" s="572"/>
      <c r="K20" s="572"/>
      <c r="L20" s="572"/>
      <c r="M20" s="572"/>
      <c r="N20" s="572"/>
      <c r="O20" s="572"/>
      <c r="P20" s="572"/>
      <c r="Q20" s="573"/>
      <c r="R20" s="574">
        <v>177706541</v>
      </c>
      <c r="S20" s="575"/>
      <c r="T20" s="575"/>
      <c r="U20" s="575"/>
      <c r="V20" s="575"/>
      <c r="W20" s="575"/>
      <c r="X20" s="575"/>
      <c r="Y20" s="576"/>
      <c r="Z20" s="577">
        <v>29.4</v>
      </c>
      <c r="AA20" s="653"/>
      <c r="AB20" s="653"/>
      <c r="AC20" s="661"/>
      <c r="AD20" s="580">
        <v>177706541</v>
      </c>
      <c r="AE20" s="575"/>
      <c r="AF20" s="575"/>
      <c r="AG20" s="575"/>
      <c r="AH20" s="575"/>
      <c r="AI20" s="575"/>
      <c r="AJ20" s="575"/>
      <c r="AK20" s="576"/>
      <c r="AL20" s="577">
        <v>52.8</v>
      </c>
      <c r="AM20" s="653"/>
      <c r="AN20" s="653"/>
      <c r="AO20" s="654"/>
      <c r="AP20" s="571" t="s">
        <v>257</v>
      </c>
      <c r="AQ20" s="662"/>
      <c r="AR20" s="662"/>
      <c r="AS20" s="662"/>
      <c r="AT20" s="662"/>
      <c r="AU20" s="662"/>
      <c r="AV20" s="662"/>
      <c r="AW20" s="662"/>
      <c r="AX20" s="662"/>
      <c r="AY20" s="662"/>
      <c r="AZ20" s="662"/>
      <c r="BA20" s="662"/>
      <c r="BB20" s="662"/>
      <c r="BC20" s="663"/>
      <c r="BD20" s="574">
        <v>1264322</v>
      </c>
      <c r="BE20" s="575"/>
      <c r="BF20" s="575"/>
      <c r="BG20" s="575"/>
      <c r="BH20" s="575"/>
      <c r="BI20" s="575"/>
      <c r="BJ20" s="575"/>
      <c r="BK20" s="576"/>
      <c r="BL20" s="577">
        <v>0.8</v>
      </c>
      <c r="BM20" s="653"/>
      <c r="BN20" s="653"/>
      <c r="BO20" s="661"/>
      <c r="BP20" s="580" t="s">
        <v>122</v>
      </c>
      <c r="BQ20" s="575"/>
      <c r="BR20" s="575"/>
      <c r="BS20" s="575"/>
      <c r="BT20" s="575"/>
      <c r="BU20" s="575"/>
      <c r="BV20" s="575"/>
      <c r="BW20" s="671"/>
      <c r="BY20" s="571" t="s">
        <v>258</v>
      </c>
      <c r="BZ20" s="662"/>
      <c r="CA20" s="662"/>
      <c r="CB20" s="662"/>
      <c r="CC20" s="662"/>
      <c r="CD20" s="662"/>
      <c r="CE20" s="662"/>
      <c r="CF20" s="662"/>
      <c r="CG20" s="662"/>
      <c r="CH20" s="662"/>
      <c r="CI20" s="662"/>
      <c r="CJ20" s="662"/>
      <c r="CK20" s="662"/>
      <c r="CL20" s="663"/>
      <c r="CM20" s="574" t="s">
        <v>131</v>
      </c>
      <c r="CN20" s="575"/>
      <c r="CO20" s="575"/>
      <c r="CP20" s="575"/>
      <c r="CQ20" s="575"/>
      <c r="CR20" s="575"/>
      <c r="CS20" s="575"/>
      <c r="CT20" s="576"/>
      <c r="CU20" s="577" t="s">
        <v>131</v>
      </c>
      <c r="CV20" s="653"/>
      <c r="CW20" s="653"/>
      <c r="CX20" s="661"/>
      <c r="CY20" s="580" t="s">
        <v>122</v>
      </c>
      <c r="CZ20" s="575"/>
      <c r="DA20" s="575"/>
      <c r="DB20" s="575"/>
      <c r="DC20" s="575"/>
      <c r="DD20" s="575"/>
      <c r="DE20" s="575"/>
      <c r="DF20" s="575"/>
      <c r="DG20" s="575"/>
      <c r="DH20" s="575"/>
      <c r="DI20" s="575"/>
      <c r="DJ20" s="575"/>
      <c r="DK20" s="576"/>
      <c r="DL20" s="580" t="s">
        <v>122</v>
      </c>
      <c r="DM20" s="575"/>
      <c r="DN20" s="575"/>
      <c r="DO20" s="575"/>
      <c r="DP20" s="575"/>
      <c r="DQ20" s="575"/>
      <c r="DR20" s="575"/>
      <c r="DS20" s="575"/>
      <c r="DT20" s="575"/>
      <c r="DU20" s="575"/>
      <c r="DV20" s="575"/>
      <c r="DW20" s="575"/>
      <c r="DX20" s="671"/>
    </row>
    <row r="21" spans="2:128" ht="11.25" customHeight="1" x14ac:dyDescent="0.15">
      <c r="B21" s="571" t="s">
        <v>259</v>
      </c>
      <c r="C21" s="572"/>
      <c r="D21" s="572"/>
      <c r="E21" s="572"/>
      <c r="F21" s="572"/>
      <c r="G21" s="572"/>
      <c r="H21" s="572"/>
      <c r="I21" s="572"/>
      <c r="J21" s="572"/>
      <c r="K21" s="572"/>
      <c r="L21" s="572"/>
      <c r="M21" s="572"/>
      <c r="N21" s="572"/>
      <c r="O21" s="572"/>
      <c r="P21" s="572"/>
      <c r="Q21" s="573"/>
      <c r="R21" s="574">
        <v>2354886</v>
      </c>
      <c r="S21" s="575"/>
      <c r="T21" s="575"/>
      <c r="U21" s="575"/>
      <c r="V21" s="575"/>
      <c r="W21" s="575"/>
      <c r="X21" s="575"/>
      <c r="Y21" s="576"/>
      <c r="Z21" s="577">
        <v>0.4</v>
      </c>
      <c r="AA21" s="653"/>
      <c r="AB21" s="653"/>
      <c r="AC21" s="661"/>
      <c r="AD21" s="580" t="s">
        <v>122</v>
      </c>
      <c r="AE21" s="575"/>
      <c r="AF21" s="575"/>
      <c r="AG21" s="575"/>
      <c r="AH21" s="575"/>
      <c r="AI21" s="575"/>
      <c r="AJ21" s="575"/>
      <c r="AK21" s="576"/>
      <c r="AL21" s="577" t="s">
        <v>122</v>
      </c>
      <c r="AM21" s="653"/>
      <c r="AN21" s="653"/>
      <c r="AO21" s="654"/>
      <c r="AP21" s="571" t="s">
        <v>260</v>
      </c>
      <c r="AQ21" s="662"/>
      <c r="AR21" s="662"/>
      <c r="AS21" s="662"/>
      <c r="AT21" s="662"/>
      <c r="AU21" s="662"/>
      <c r="AV21" s="662"/>
      <c r="AW21" s="662"/>
      <c r="AX21" s="662"/>
      <c r="AY21" s="662"/>
      <c r="AZ21" s="662"/>
      <c r="BA21" s="662"/>
      <c r="BB21" s="662"/>
      <c r="BC21" s="663"/>
      <c r="BD21" s="574">
        <v>874784</v>
      </c>
      <c r="BE21" s="575"/>
      <c r="BF21" s="575"/>
      <c r="BG21" s="575"/>
      <c r="BH21" s="575"/>
      <c r="BI21" s="575"/>
      <c r="BJ21" s="575"/>
      <c r="BK21" s="576"/>
      <c r="BL21" s="577">
        <v>0.5</v>
      </c>
      <c r="BM21" s="653"/>
      <c r="BN21" s="653"/>
      <c r="BO21" s="661"/>
      <c r="BP21" s="580" t="s">
        <v>122</v>
      </c>
      <c r="BQ21" s="575"/>
      <c r="BR21" s="575"/>
      <c r="BS21" s="575"/>
      <c r="BT21" s="575"/>
      <c r="BU21" s="575"/>
      <c r="BV21" s="575"/>
      <c r="BW21" s="671"/>
      <c r="BY21" s="571" t="s">
        <v>261</v>
      </c>
      <c r="BZ21" s="662"/>
      <c r="CA21" s="662"/>
      <c r="CB21" s="662"/>
      <c r="CC21" s="662"/>
      <c r="CD21" s="662"/>
      <c r="CE21" s="662"/>
      <c r="CF21" s="662"/>
      <c r="CG21" s="662"/>
      <c r="CH21" s="662"/>
      <c r="CI21" s="662"/>
      <c r="CJ21" s="662"/>
      <c r="CK21" s="662"/>
      <c r="CL21" s="663"/>
      <c r="CM21" s="574">
        <v>95602</v>
      </c>
      <c r="CN21" s="575"/>
      <c r="CO21" s="575"/>
      <c r="CP21" s="575"/>
      <c r="CQ21" s="575"/>
      <c r="CR21" s="575"/>
      <c r="CS21" s="575"/>
      <c r="CT21" s="576"/>
      <c r="CU21" s="577">
        <v>0</v>
      </c>
      <c r="CV21" s="653"/>
      <c r="CW21" s="653"/>
      <c r="CX21" s="661"/>
      <c r="CY21" s="580" t="s">
        <v>131</v>
      </c>
      <c r="CZ21" s="575"/>
      <c r="DA21" s="575"/>
      <c r="DB21" s="575"/>
      <c r="DC21" s="575"/>
      <c r="DD21" s="575"/>
      <c r="DE21" s="575"/>
      <c r="DF21" s="575"/>
      <c r="DG21" s="575"/>
      <c r="DH21" s="575"/>
      <c r="DI21" s="575"/>
      <c r="DJ21" s="575"/>
      <c r="DK21" s="576"/>
      <c r="DL21" s="580">
        <v>95602</v>
      </c>
      <c r="DM21" s="575"/>
      <c r="DN21" s="575"/>
      <c r="DO21" s="575"/>
      <c r="DP21" s="575"/>
      <c r="DQ21" s="575"/>
      <c r="DR21" s="575"/>
      <c r="DS21" s="575"/>
      <c r="DT21" s="575"/>
      <c r="DU21" s="575"/>
      <c r="DV21" s="575"/>
      <c r="DW21" s="575"/>
      <c r="DX21" s="671"/>
    </row>
    <row r="22" spans="2:128" ht="11.25" customHeight="1" x14ac:dyDescent="0.15">
      <c r="B22" s="571" t="s">
        <v>262</v>
      </c>
      <c r="C22" s="572"/>
      <c r="D22" s="572"/>
      <c r="E22" s="572"/>
      <c r="F22" s="572"/>
      <c r="G22" s="572"/>
      <c r="H22" s="572"/>
      <c r="I22" s="572"/>
      <c r="J22" s="572"/>
      <c r="K22" s="572"/>
      <c r="L22" s="572"/>
      <c r="M22" s="572"/>
      <c r="N22" s="572"/>
      <c r="O22" s="572"/>
      <c r="P22" s="572"/>
      <c r="Q22" s="573"/>
      <c r="R22" s="574">
        <v>5743</v>
      </c>
      <c r="S22" s="575"/>
      <c r="T22" s="575"/>
      <c r="U22" s="575"/>
      <c r="V22" s="575"/>
      <c r="W22" s="575"/>
      <c r="X22" s="575"/>
      <c r="Y22" s="576"/>
      <c r="Z22" s="577">
        <v>0</v>
      </c>
      <c r="AA22" s="653"/>
      <c r="AB22" s="653"/>
      <c r="AC22" s="661"/>
      <c r="AD22" s="580" t="s">
        <v>131</v>
      </c>
      <c r="AE22" s="575"/>
      <c r="AF22" s="575"/>
      <c r="AG22" s="575"/>
      <c r="AH22" s="575"/>
      <c r="AI22" s="575"/>
      <c r="AJ22" s="575"/>
      <c r="AK22" s="576"/>
      <c r="AL22" s="577" t="s">
        <v>122</v>
      </c>
      <c r="AM22" s="653"/>
      <c r="AN22" s="653"/>
      <c r="AO22" s="654"/>
      <c r="AP22" s="571" t="s">
        <v>263</v>
      </c>
      <c r="AQ22" s="572"/>
      <c r="AR22" s="572"/>
      <c r="AS22" s="572"/>
      <c r="AT22" s="572"/>
      <c r="AU22" s="572"/>
      <c r="AV22" s="572"/>
      <c r="AW22" s="572"/>
      <c r="AX22" s="572"/>
      <c r="AY22" s="572"/>
      <c r="AZ22" s="572"/>
      <c r="BA22" s="572"/>
      <c r="BB22" s="572"/>
      <c r="BC22" s="573"/>
      <c r="BD22" s="574">
        <v>6565624</v>
      </c>
      <c r="BE22" s="575"/>
      <c r="BF22" s="575"/>
      <c r="BG22" s="575"/>
      <c r="BH22" s="575"/>
      <c r="BI22" s="575"/>
      <c r="BJ22" s="575"/>
      <c r="BK22" s="576"/>
      <c r="BL22" s="577">
        <v>4</v>
      </c>
      <c r="BM22" s="653"/>
      <c r="BN22" s="653"/>
      <c r="BO22" s="661"/>
      <c r="BP22" s="580" t="s">
        <v>131</v>
      </c>
      <c r="BQ22" s="575"/>
      <c r="BR22" s="575"/>
      <c r="BS22" s="575"/>
      <c r="BT22" s="575"/>
      <c r="BU22" s="575"/>
      <c r="BV22" s="575"/>
      <c r="BW22" s="671"/>
      <c r="BY22" s="571" t="s">
        <v>264</v>
      </c>
      <c r="BZ22" s="662"/>
      <c r="CA22" s="662"/>
      <c r="CB22" s="662"/>
      <c r="CC22" s="662"/>
      <c r="CD22" s="662"/>
      <c r="CE22" s="662"/>
      <c r="CF22" s="662"/>
      <c r="CG22" s="662"/>
      <c r="CH22" s="662"/>
      <c r="CI22" s="662"/>
      <c r="CJ22" s="662"/>
      <c r="CK22" s="662"/>
      <c r="CL22" s="663"/>
      <c r="CM22" s="574">
        <v>2028796</v>
      </c>
      <c r="CN22" s="575"/>
      <c r="CO22" s="575"/>
      <c r="CP22" s="575"/>
      <c r="CQ22" s="575"/>
      <c r="CR22" s="575"/>
      <c r="CS22" s="575"/>
      <c r="CT22" s="576"/>
      <c r="CU22" s="577">
        <v>0.3</v>
      </c>
      <c r="CV22" s="653"/>
      <c r="CW22" s="653"/>
      <c r="CX22" s="661"/>
      <c r="CY22" s="580" t="s">
        <v>122</v>
      </c>
      <c r="CZ22" s="575"/>
      <c r="DA22" s="575"/>
      <c r="DB22" s="575"/>
      <c r="DC22" s="575"/>
      <c r="DD22" s="575"/>
      <c r="DE22" s="575"/>
      <c r="DF22" s="575"/>
      <c r="DG22" s="575"/>
      <c r="DH22" s="575"/>
      <c r="DI22" s="575"/>
      <c r="DJ22" s="575"/>
      <c r="DK22" s="576"/>
      <c r="DL22" s="580">
        <v>2028796</v>
      </c>
      <c r="DM22" s="575"/>
      <c r="DN22" s="575"/>
      <c r="DO22" s="575"/>
      <c r="DP22" s="575"/>
      <c r="DQ22" s="575"/>
      <c r="DR22" s="575"/>
      <c r="DS22" s="575"/>
      <c r="DT22" s="575"/>
      <c r="DU22" s="575"/>
      <c r="DV22" s="575"/>
      <c r="DW22" s="575"/>
      <c r="DX22" s="671"/>
    </row>
    <row r="23" spans="2:128" ht="11.25" customHeight="1" x14ac:dyDescent="0.15">
      <c r="B23" s="571" t="s">
        <v>265</v>
      </c>
      <c r="C23" s="572"/>
      <c r="D23" s="572"/>
      <c r="E23" s="572"/>
      <c r="F23" s="572"/>
      <c r="G23" s="572"/>
      <c r="H23" s="572"/>
      <c r="I23" s="572"/>
      <c r="J23" s="572"/>
      <c r="K23" s="572"/>
      <c r="L23" s="572"/>
      <c r="M23" s="572"/>
      <c r="N23" s="572"/>
      <c r="O23" s="572"/>
      <c r="P23" s="572"/>
      <c r="Q23" s="573"/>
      <c r="R23" s="574">
        <v>373712916</v>
      </c>
      <c r="S23" s="575"/>
      <c r="T23" s="575"/>
      <c r="U23" s="575"/>
      <c r="V23" s="575"/>
      <c r="W23" s="575"/>
      <c r="X23" s="575"/>
      <c r="Y23" s="576"/>
      <c r="Z23" s="577">
        <v>61.9</v>
      </c>
      <c r="AA23" s="653"/>
      <c r="AB23" s="653"/>
      <c r="AC23" s="661"/>
      <c r="AD23" s="580">
        <v>335202373</v>
      </c>
      <c r="AE23" s="575"/>
      <c r="AF23" s="575"/>
      <c r="AG23" s="575"/>
      <c r="AH23" s="575"/>
      <c r="AI23" s="575"/>
      <c r="AJ23" s="575"/>
      <c r="AK23" s="576"/>
      <c r="AL23" s="577">
        <v>99.5</v>
      </c>
      <c r="AM23" s="653"/>
      <c r="AN23" s="653"/>
      <c r="AO23" s="654"/>
      <c r="AP23" s="571" t="s">
        <v>266</v>
      </c>
      <c r="AQ23" s="572"/>
      <c r="AR23" s="572"/>
      <c r="AS23" s="572"/>
      <c r="AT23" s="572"/>
      <c r="AU23" s="572"/>
      <c r="AV23" s="572"/>
      <c r="AW23" s="572"/>
      <c r="AX23" s="572"/>
      <c r="AY23" s="572"/>
      <c r="AZ23" s="572"/>
      <c r="BA23" s="572"/>
      <c r="BB23" s="572"/>
      <c r="BC23" s="573"/>
      <c r="BD23" s="574">
        <v>16099521</v>
      </c>
      <c r="BE23" s="575"/>
      <c r="BF23" s="575"/>
      <c r="BG23" s="575"/>
      <c r="BH23" s="575"/>
      <c r="BI23" s="575"/>
      <c r="BJ23" s="575"/>
      <c r="BK23" s="576"/>
      <c r="BL23" s="577">
        <v>9.6999999999999993</v>
      </c>
      <c r="BM23" s="653"/>
      <c r="BN23" s="653"/>
      <c r="BO23" s="661"/>
      <c r="BP23" s="580" t="s">
        <v>122</v>
      </c>
      <c r="BQ23" s="575"/>
      <c r="BR23" s="575"/>
      <c r="BS23" s="575"/>
      <c r="BT23" s="575"/>
      <c r="BU23" s="575"/>
      <c r="BV23" s="575"/>
      <c r="BW23" s="671"/>
      <c r="BY23" s="571" t="s">
        <v>267</v>
      </c>
      <c r="BZ23" s="662"/>
      <c r="CA23" s="662"/>
      <c r="CB23" s="662"/>
      <c r="CC23" s="662"/>
      <c r="CD23" s="662"/>
      <c r="CE23" s="662"/>
      <c r="CF23" s="662"/>
      <c r="CG23" s="662"/>
      <c r="CH23" s="662"/>
      <c r="CI23" s="662"/>
      <c r="CJ23" s="662"/>
      <c r="CK23" s="662"/>
      <c r="CL23" s="663"/>
      <c r="CM23" s="574">
        <v>1420896</v>
      </c>
      <c r="CN23" s="575"/>
      <c r="CO23" s="575"/>
      <c r="CP23" s="575"/>
      <c r="CQ23" s="575"/>
      <c r="CR23" s="575"/>
      <c r="CS23" s="575"/>
      <c r="CT23" s="576"/>
      <c r="CU23" s="577">
        <v>0.2</v>
      </c>
      <c r="CV23" s="653"/>
      <c r="CW23" s="653"/>
      <c r="CX23" s="661"/>
      <c r="CY23" s="580" t="s">
        <v>122</v>
      </c>
      <c r="CZ23" s="575"/>
      <c r="DA23" s="575"/>
      <c r="DB23" s="575"/>
      <c r="DC23" s="575"/>
      <c r="DD23" s="575"/>
      <c r="DE23" s="575"/>
      <c r="DF23" s="575"/>
      <c r="DG23" s="575"/>
      <c r="DH23" s="575"/>
      <c r="DI23" s="575"/>
      <c r="DJ23" s="575"/>
      <c r="DK23" s="576"/>
      <c r="DL23" s="580">
        <v>1420896</v>
      </c>
      <c r="DM23" s="575"/>
      <c r="DN23" s="575"/>
      <c r="DO23" s="575"/>
      <c r="DP23" s="575"/>
      <c r="DQ23" s="575"/>
      <c r="DR23" s="575"/>
      <c r="DS23" s="575"/>
      <c r="DT23" s="575"/>
      <c r="DU23" s="575"/>
      <c r="DV23" s="575"/>
      <c r="DW23" s="575"/>
      <c r="DX23" s="671"/>
    </row>
    <row r="24" spans="2:128" ht="11.25" customHeight="1" x14ac:dyDescent="0.15">
      <c r="B24" s="571" t="s">
        <v>268</v>
      </c>
      <c r="C24" s="572"/>
      <c r="D24" s="572"/>
      <c r="E24" s="572"/>
      <c r="F24" s="572"/>
      <c r="G24" s="572"/>
      <c r="H24" s="572"/>
      <c r="I24" s="572"/>
      <c r="J24" s="572"/>
      <c r="K24" s="572"/>
      <c r="L24" s="572"/>
      <c r="M24" s="572"/>
      <c r="N24" s="572"/>
      <c r="O24" s="572"/>
      <c r="P24" s="572"/>
      <c r="Q24" s="573"/>
      <c r="R24" s="574">
        <v>284419</v>
      </c>
      <c r="S24" s="575"/>
      <c r="T24" s="575"/>
      <c r="U24" s="575"/>
      <c r="V24" s="575"/>
      <c r="W24" s="575"/>
      <c r="X24" s="575"/>
      <c r="Y24" s="576"/>
      <c r="Z24" s="577">
        <v>0</v>
      </c>
      <c r="AA24" s="653"/>
      <c r="AB24" s="653"/>
      <c r="AC24" s="661"/>
      <c r="AD24" s="580">
        <v>284419</v>
      </c>
      <c r="AE24" s="575"/>
      <c r="AF24" s="575"/>
      <c r="AG24" s="575"/>
      <c r="AH24" s="575"/>
      <c r="AI24" s="575"/>
      <c r="AJ24" s="575"/>
      <c r="AK24" s="576"/>
      <c r="AL24" s="577">
        <v>0.1</v>
      </c>
      <c r="AM24" s="653"/>
      <c r="AN24" s="653"/>
      <c r="AO24" s="654"/>
      <c r="AP24" s="571" t="s">
        <v>269</v>
      </c>
      <c r="AQ24" s="572"/>
      <c r="AR24" s="572"/>
      <c r="AS24" s="572"/>
      <c r="AT24" s="572"/>
      <c r="AU24" s="572"/>
      <c r="AV24" s="572"/>
      <c r="AW24" s="572"/>
      <c r="AX24" s="572"/>
      <c r="AY24" s="572"/>
      <c r="AZ24" s="572"/>
      <c r="BA24" s="572"/>
      <c r="BB24" s="572"/>
      <c r="BC24" s="573"/>
      <c r="BD24" s="574">
        <v>680</v>
      </c>
      <c r="BE24" s="575"/>
      <c r="BF24" s="575"/>
      <c r="BG24" s="575"/>
      <c r="BH24" s="575"/>
      <c r="BI24" s="575"/>
      <c r="BJ24" s="575"/>
      <c r="BK24" s="576"/>
      <c r="BL24" s="577">
        <v>0</v>
      </c>
      <c r="BM24" s="653"/>
      <c r="BN24" s="653"/>
      <c r="BO24" s="661"/>
      <c r="BP24" s="580" t="s">
        <v>122</v>
      </c>
      <c r="BQ24" s="575"/>
      <c r="BR24" s="575"/>
      <c r="BS24" s="575"/>
      <c r="BT24" s="575"/>
      <c r="BU24" s="575"/>
      <c r="BV24" s="575"/>
      <c r="BW24" s="671"/>
      <c r="BY24" s="571" t="s">
        <v>270</v>
      </c>
      <c r="BZ24" s="662"/>
      <c r="CA24" s="662"/>
      <c r="CB24" s="662"/>
      <c r="CC24" s="662"/>
      <c r="CD24" s="662"/>
      <c r="CE24" s="662"/>
      <c r="CF24" s="662"/>
      <c r="CG24" s="662"/>
      <c r="CH24" s="662"/>
      <c r="CI24" s="662"/>
      <c r="CJ24" s="662"/>
      <c r="CK24" s="662"/>
      <c r="CL24" s="663"/>
      <c r="CM24" s="574" t="s">
        <v>122</v>
      </c>
      <c r="CN24" s="575"/>
      <c r="CO24" s="575"/>
      <c r="CP24" s="575"/>
      <c r="CQ24" s="575"/>
      <c r="CR24" s="575"/>
      <c r="CS24" s="575"/>
      <c r="CT24" s="576"/>
      <c r="CU24" s="577" t="s">
        <v>131</v>
      </c>
      <c r="CV24" s="653"/>
      <c r="CW24" s="653"/>
      <c r="CX24" s="661"/>
      <c r="CY24" s="580" t="s">
        <v>131</v>
      </c>
      <c r="CZ24" s="575"/>
      <c r="DA24" s="575"/>
      <c r="DB24" s="575"/>
      <c r="DC24" s="575"/>
      <c r="DD24" s="575"/>
      <c r="DE24" s="575"/>
      <c r="DF24" s="575"/>
      <c r="DG24" s="575"/>
      <c r="DH24" s="575"/>
      <c r="DI24" s="575"/>
      <c r="DJ24" s="575"/>
      <c r="DK24" s="576"/>
      <c r="DL24" s="580" t="s">
        <v>131</v>
      </c>
      <c r="DM24" s="575"/>
      <c r="DN24" s="575"/>
      <c r="DO24" s="575"/>
      <c r="DP24" s="575"/>
      <c r="DQ24" s="575"/>
      <c r="DR24" s="575"/>
      <c r="DS24" s="575"/>
      <c r="DT24" s="575"/>
      <c r="DU24" s="575"/>
      <c r="DV24" s="575"/>
      <c r="DW24" s="575"/>
      <c r="DX24" s="671"/>
    </row>
    <row r="25" spans="2:128" ht="11.25" customHeight="1" x14ac:dyDescent="0.15">
      <c r="B25" s="571" t="s">
        <v>271</v>
      </c>
      <c r="C25" s="572"/>
      <c r="D25" s="572"/>
      <c r="E25" s="572"/>
      <c r="F25" s="572"/>
      <c r="G25" s="572"/>
      <c r="H25" s="572"/>
      <c r="I25" s="572"/>
      <c r="J25" s="572"/>
      <c r="K25" s="572"/>
      <c r="L25" s="572"/>
      <c r="M25" s="572"/>
      <c r="N25" s="572"/>
      <c r="O25" s="572"/>
      <c r="P25" s="572"/>
      <c r="Q25" s="573"/>
      <c r="R25" s="574">
        <v>1890273</v>
      </c>
      <c r="S25" s="575"/>
      <c r="T25" s="575"/>
      <c r="U25" s="575"/>
      <c r="V25" s="575"/>
      <c r="W25" s="575"/>
      <c r="X25" s="575"/>
      <c r="Y25" s="576"/>
      <c r="Z25" s="577">
        <v>0.3</v>
      </c>
      <c r="AA25" s="653"/>
      <c r="AB25" s="653"/>
      <c r="AC25" s="661"/>
      <c r="AD25" s="580" t="s">
        <v>122</v>
      </c>
      <c r="AE25" s="575"/>
      <c r="AF25" s="575"/>
      <c r="AG25" s="575"/>
      <c r="AH25" s="575"/>
      <c r="AI25" s="575"/>
      <c r="AJ25" s="575"/>
      <c r="AK25" s="576"/>
      <c r="AL25" s="577" t="s">
        <v>220</v>
      </c>
      <c r="AM25" s="653"/>
      <c r="AN25" s="653"/>
      <c r="AO25" s="654"/>
      <c r="AP25" s="571" t="s">
        <v>272</v>
      </c>
      <c r="AQ25" s="572"/>
      <c r="AR25" s="572"/>
      <c r="AS25" s="572"/>
      <c r="AT25" s="572"/>
      <c r="AU25" s="572"/>
      <c r="AV25" s="572"/>
      <c r="AW25" s="572"/>
      <c r="AX25" s="572"/>
      <c r="AY25" s="572"/>
      <c r="AZ25" s="572"/>
      <c r="BA25" s="572"/>
      <c r="BB25" s="572"/>
      <c r="BC25" s="573"/>
      <c r="BD25" s="574" t="s">
        <v>220</v>
      </c>
      <c r="BE25" s="575"/>
      <c r="BF25" s="575"/>
      <c r="BG25" s="575"/>
      <c r="BH25" s="575"/>
      <c r="BI25" s="575"/>
      <c r="BJ25" s="575"/>
      <c r="BK25" s="576"/>
      <c r="BL25" s="577" t="s">
        <v>122</v>
      </c>
      <c r="BM25" s="653"/>
      <c r="BN25" s="653"/>
      <c r="BO25" s="661"/>
      <c r="BP25" s="580" t="s">
        <v>122</v>
      </c>
      <c r="BQ25" s="575"/>
      <c r="BR25" s="575"/>
      <c r="BS25" s="575"/>
      <c r="BT25" s="575"/>
      <c r="BU25" s="575"/>
      <c r="BV25" s="575"/>
      <c r="BW25" s="671"/>
      <c r="BY25" s="571" t="s">
        <v>273</v>
      </c>
      <c r="BZ25" s="662"/>
      <c r="CA25" s="662"/>
      <c r="CB25" s="662"/>
      <c r="CC25" s="662"/>
      <c r="CD25" s="662"/>
      <c r="CE25" s="662"/>
      <c r="CF25" s="662"/>
      <c r="CG25" s="662"/>
      <c r="CH25" s="662"/>
      <c r="CI25" s="662"/>
      <c r="CJ25" s="662"/>
      <c r="CK25" s="662"/>
      <c r="CL25" s="663"/>
      <c r="CM25" s="574">
        <v>29191484</v>
      </c>
      <c r="CN25" s="575"/>
      <c r="CO25" s="575"/>
      <c r="CP25" s="575"/>
      <c r="CQ25" s="575"/>
      <c r="CR25" s="575"/>
      <c r="CS25" s="575"/>
      <c r="CT25" s="576"/>
      <c r="CU25" s="577">
        <v>4.9000000000000004</v>
      </c>
      <c r="CV25" s="653"/>
      <c r="CW25" s="653"/>
      <c r="CX25" s="661"/>
      <c r="CY25" s="580" t="s">
        <v>122</v>
      </c>
      <c r="CZ25" s="575"/>
      <c r="DA25" s="575"/>
      <c r="DB25" s="575"/>
      <c r="DC25" s="575"/>
      <c r="DD25" s="575"/>
      <c r="DE25" s="575"/>
      <c r="DF25" s="575"/>
      <c r="DG25" s="575"/>
      <c r="DH25" s="575"/>
      <c r="DI25" s="575"/>
      <c r="DJ25" s="575"/>
      <c r="DK25" s="576"/>
      <c r="DL25" s="580">
        <v>29191484</v>
      </c>
      <c r="DM25" s="575"/>
      <c r="DN25" s="575"/>
      <c r="DO25" s="575"/>
      <c r="DP25" s="575"/>
      <c r="DQ25" s="575"/>
      <c r="DR25" s="575"/>
      <c r="DS25" s="575"/>
      <c r="DT25" s="575"/>
      <c r="DU25" s="575"/>
      <c r="DV25" s="575"/>
      <c r="DW25" s="575"/>
      <c r="DX25" s="671"/>
    </row>
    <row r="26" spans="2:128" ht="11.25" customHeight="1" x14ac:dyDescent="0.15">
      <c r="B26" s="571" t="s">
        <v>274</v>
      </c>
      <c r="C26" s="572"/>
      <c r="D26" s="572"/>
      <c r="E26" s="572"/>
      <c r="F26" s="572"/>
      <c r="G26" s="572"/>
      <c r="H26" s="572"/>
      <c r="I26" s="572"/>
      <c r="J26" s="572"/>
      <c r="K26" s="572"/>
      <c r="L26" s="572"/>
      <c r="M26" s="572"/>
      <c r="N26" s="572"/>
      <c r="O26" s="572"/>
      <c r="P26" s="572"/>
      <c r="Q26" s="573"/>
      <c r="R26" s="574">
        <v>5256879</v>
      </c>
      <c r="S26" s="575"/>
      <c r="T26" s="575"/>
      <c r="U26" s="575"/>
      <c r="V26" s="575"/>
      <c r="W26" s="575"/>
      <c r="X26" s="575"/>
      <c r="Y26" s="576"/>
      <c r="Z26" s="577">
        <v>0.9</v>
      </c>
      <c r="AA26" s="653"/>
      <c r="AB26" s="653"/>
      <c r="AC26" s="661"/>
      <c r="AD26" s="580">
        <v>1077353</v>
      </c>
      <c r="AE26" s="575"/>
      <c r="AF26" s="575"/>
      <c r="AG26" s="575"/>
      <c r="AH26" s="575"/>
      <c r="AI26" s="575"/>
      <c r="AJ26" s="575"/>
      <c r="AK26" s="576"/>
      <c r="AL26" s="577">
        <v>0.3</v>
      </c>
      <c r="AM26" s="653"/>
      <c r="AN26" s="653"/>
      <c r="AO26" s="654"/>
      <c r="AP26" s="571" t="s">
        <v>275</v>
      </c>
      <c r="AQ26" s="572"/>
      <c r="AR26" s="572"/>
      <c r="AS26" s="572"/>
      <c r="AT26" s="572"/>
      <c r="AU26" s="572"/>
      <c r="AV26" s="572"/>
      <c r="AW26" s="572"/>
      <c r="AX26" s="572"/>
      <c r="AY26" s="572"/>
      <c r="AZ26" s="572"/>
      <c r="BA26" s="572"/>
      <c r="BB26" s="572"/>
      <c r="BC26" s="573"/>
      <c r="BD26" s="574" t="s">
        <v>131</v>
      </c>
      <c r="BE26" s="575"/>
      <c r="BF26" s="575"/>
      <c r="BG26" s="575"/>
      <c r="BH26" s="575"/>
      <c r="BI26" s="575"/>
      <c r="BJ26" s="575"/>
      <c r="BK26" s="576"/>
      <c r="BL26" s="577" t="s">
        <v>122</v>
      </c>
      <c r="BM26" s="653"/>
      <c r="BN26" s="653"/>
      <c r="BO26" s="661"/>
      <c r="BP26" s="580" t="s">
        <v>131</v>
      </c>
      <c r="BQ26" s="575"/>
      <c r="BR26" s="575"/>
      <c r="BS26" s="575"/>
      <c r="BT26" s="575"/>
      <c r="BU26" s="575"/>
      <c r="BV26" s="575"/>
      <c r="BW26" s="671"/>
      <c r="BY26" s="571" t="s">
        <v>276</v>
      </c>
      <c r="BZ26" s="662"/>
      <c r="CA26" s="662"/>
      <c r="CB26" s="662"/>
      <c r="CC26" s="662"/>
      <c r="CD26" s="662"/>
      <c r="CE26" s="662"/>
      <c r="CF26" s="662"/>
      <c r="CG26" s="662"/>
      <c r="CH26" s="662"/>
      <c r="CI26" s="662"/>
      <c r="CJ26" s="662"/>
      <c r="CK26" s="662"/>
      <c r="CL26" s="663"/>
      <c r="CM26" s="574">
        <v>611544</v>
      </c>
      <c r="CN26" s="575"/>
      <c r="CO26" s="575"/>
      <c r="CP26" s="575"/>
      <c r="CQ26" s="575"/>
      <c r="CR26" s="575"/>
      <c r="CS26" s="575"/>
      <c r="CT26" s="576"/>
      <c r="CU26" s="577">
        <v>0.1</v>
      </c>
      <c r="CV26" s="653"/>
      <c r="CW26" s="653"/>
      <c r="CX26" s="661"/>
      <c r="CY26" s="580" t="s">
        <v>122</v>
      </c>
      <c r="CZ26" s="575"/>
      <c r="DA26" s="575"/>
      <c r="DB26" s="575"/>
      <c r="DC26" s="575"/>
      <c r="DD26" s="575"/>
      <c r="DE26" s="575"/>
      <c r="DF26" s="575"/>
      <c r="DG26" s="575"/>
      <c r="DH26" s="575"/>
      <c r="DI26" s="575"/>
      <c r="DJ26" s="575"/>
      <c r="DK26" s="576"/>
      <c r="DL26" s="580">
        <v>611544</v>
      </c>
      <c r="DM26" s="575"/>
      <c r="DN26" s="575"/>
      <c r="DO26" s="575"/>
      <c r="DP26" s="575"/>
      <c r="DQ26" s="575"/>
      <c r="DR26" s="575"/>
      <c r="DS26" s="575"/>
      <c r="DT26" s="575"/>
      <c r="DU26" s="575"/>
      <c r="DV26" s="575"/>
      <c r="DW26" s="575"/>
      <c r="DX26" s="671"/>
    </row>
    <row r="27" spans="2:128" ht="11.25" customHeight="1" x14ac:dyDescent="0.15">
      <c r="B27" s="571" t="s">
        <v>277</v>
      </c>
      <c r="C27" s="572"/>
      <c r="D27" s="572"/>
      <c r="E27" s="572"/>
      <c r="F27" s="572"/>
      <c r="G27" s="572"/>
      <c r="H27" s="572"/>
      <c r="I27" s="572"/>
      <c r="J27" s="572"/>
      <c r="K27" s="572"/>
      <c r="L27" s="572"/>
      <c r="M27" s="572"/>
      <c r="N27" s="572"/>
      <c r="O27" s="572"/>
      <c r="P27" s="572"/>
      <c r="Q27" s="573"/>
      <c r="R27" s="574">
        <v>1806396</v>
      </c>
      <c r="S27" s="575"/>
      <c r="T27" s="575"/>
      <c r="U27" s="575"/>
      <c r="V27" s="575"/>
      <c r="W27" s="575"/>
      <c r="X27" s="575"/>
      <c r="Y27" s="576"/>
      <c r="Z27" s="577">
        <v>0.3</v>
      </c>
      <c r="AA27" s="653"/>
      <c r="AB27" s="653"/>
      <c r="AC27" s="661"/>
      <c r="AD27" s="580">
        <v>8915</v>
      </c>
      <c r="AE27" s="575"/>
      <c r="AF27" s="575"/>
      <c r="AG27" s="575"/>
      <c r="AH27" s="575"/>
      <c r="AI27" s="575"/>
      <c r="AJ27" s="575"/>
      <c r="AK27" s="576"/>
      <c r="AL27" s="577">
        <v>0</v>
      </c>
      <c r="AM27" s="653"/>
      <c r="AN27" s="653"/>
      <c r="AO27" s="654"/>
      <c r="AP27" s="571" t="s">
        <v>278</v>
      </c>
      <c r="AQ27" s="572"/>
      <c r="AR27" s="572"/>
      <c r="AS27" s="572"/>
      <c r="AT27" s="572"/>
      <c r="AU27" s="572"/>
      <c r="AV27" s="572"/>
      <c r="AW27" s="572"/>
      <c r="AX27" s="572"/>
      <c r="AY27" s="572"/>
      <c r="AZ27" s="572"/>
      <c r="BA27" s="572"/>
      <c r="BB27" s="572"/>
      <c r="BC27" s="573"/>
      <c r="BD27" s="574">
        <v>170916</v>
      </c>
      <c r="BE27" s="575"/>
      <c r="BF27" s="575"/>
      <c r="BG27" s="575"/>
      <c r="BH27" s="575"/>
      <c r="BI27" s="575"/>
      <c r="BJ27" s="575"/>
      <c r="BK27" s="576"/>
      <c r="BL27" s="577">
        <v>0.1</v>
      </c>
      <c r="BM27" s="653"/>
      <c r="BN27" s="653"/>
      <c r="BO27" s="661"/>
      <c r="BP27" s="580" t="s">
        <v>122</v>
      </c>
      <c r="BQ27" s="575"/>
      <c r="BR27" s="575"/>
      <c r="BS27" s="575"/>
      <c r="BT27" s="575"/>
      <c r="BU27" s="575"/>
      <c r="BV27" s="575"/>
      <c r="BW27" s="671"/>
      <c r="BY27" s="571" t="s">
        <v>279</v>
      </c>
      <c r="BZ27" s="662"/>
      <c r="CA27" s="662"/>
      <c r="CB27" s="662"/>
      <c r="CC27" s="662"/>
      <c r="CD27" s="662"/>
      <c r="CE27" s="662"/>
      <c r="CF27" s="662"/>
      <c r="CG27" s="662"/>
      <c r="CH27" s="662"/>
      <c r="CI27" s="662"/>
      <c r="CJ27" s="662"/>
      <c r="CK27" s="662"/>
      <c r="CL27" s="663"/>
      <c r="CM27" s="574" t="s">
        <v>122</v>
      </c>
      <c r="CN27" s="575"/>
      <c r="CO27" s="575"/>
      <c r="CP27" s="575"/>
      <c r="CQ27" s="575"/>
      <c r="CR27" s="575"/>
      <c r="CS27" s="575"/>
      <c r="CT27" s="576"/>
      <c r="CU27" s="577" t="s">
        <v>131</v>
      </c>
      <c r="CV27" s="653"/>
      <c r="CW27" s="653"/>
      <c r="CX27" s="661"/>
      <c r="CY27" s="580" t="s">
        <v>122</v>
      </c>
      <c r="CZ27" s="575"/>
      <c r="DA27" s="575"/>
      <c r="DB27" s="575"/>
      <c r="DC27" s="575"/>
      <c r="DD27" s="575"/>
      <c r="DE27" s="575"/>
      <c r="DF27" s="575"/>
      <c r="DG27" s="575"/>
      <c r="DH27" s="575"/>
      <c r="DI27" s="575"/>
      <c r="DJ27" s="575"/>
      <c r="DK27" s="576"/>
      <c r="DL27" s="580" t="s">
        <v>220</v>
      </c>
      <c r="DM27" s="575"/>
      <c r="DN27" s="575"/>
      <c r="DO27" s="575"/>
      <c r="DP27" s="575"/>
      <c r="DQ27" s="575"/>
      <c r="DR27" s="575"/>
      <c r="DS27" s="575"/>
      <c r="DT27" s="575"/>
      <c r="DU27" s="575"/>
      <c r="DV27" s="575"/>
      <c r="DW27" s="575"/>
      <c r="DX27" s="671"/>
    </row>
    <row r="28" spans="2:128" ht="11.25" customHeight="1" x14ac:dyDescent="0.15">
      <c r="B28" s="571" t="s">
        <v>280</v>
      </c>
      <c r="C28" s="572"/>
      <c r="D28" s="572"/>
      <c r="E28" s="572"/>
      <c r="F28" s="572"/>
      <c r="G28" s="572"/>
      <c r="H28" s="572"/>
      <c r="I28" s="572"/>
      <c r="J28" s="572"/>
      <c r="K28" s="572"/>
      <c r="L28" s="572"/>
      <c r="M28" s="572"/>
      <c r="N28" s="572"/>
      <c r="O28" s="572"/>
      <c r="P28" s="572"/>
      <c r="Q28" s="573"/>
      <c r="R28" s="574">
        <v>143264651</v>
      </c>
      <c r="S28" s="575"/>
      <c r="T28" s="575"/>
      <c r="U28" s="575"/>
      <c r="V28" s="575"/>
      <c r="W28" s="575"/>
      <c r="X28" s="575"/>
      <c r="Y28" s="576"/>
      <c r="Z28" s="577">
        <v>23.7</v>
      </c>
      <c r="AA28" s="653"/>
      <c r="AB28" s="653"/>
      <c r="AC28" s="661"/>
      <c r="AD28" s="580" t="s">
        <v>131</v>
      </c>
      <c r="AE28" s="575"/>
      <c r="AF28" s="575"/>
      <c r="AG28" s="575"/>
      <c r="AH28" s="575"/>
      <c r="AI28" s="575"/>
      <c r="AJ28" s="575"/>
      <c r="AK28" s="576"/>
      <c r="AL28" s="577" t="s">
        <v>122</v>
      </c>
      <c r="AM28" s="653"/>
      <c r="AN28" s="653"/>
      <c r="AO28" s="654"/>
      <c r="AP28" s="571" t="s">
        <v>281</v>
      </c>
      <c r="AQ28" s="572"/>
      <c r="AR28" s="572"/>
      <c r="AS28" s="572"/>
      <c r="AT28" s="572"/>
      <c r="AU28" s="572"/>
      <c r="AV28" s="572"/>
      <c r="AW28" s="572"/>
      <c r="AX28" s="572"/>
      <c r="AY28" s="572"/>
      <c r="AZ28" s="572"/>
      <c r="BA28" s="572"/>
      <c r="BB28" s="572"/>
      <c r="BC28" s="573"/>
      <c r="BD28" s="574">
        <v>11283</v>
      </c>
      <c r="BE28" s="575"/>
      <c r="BF28" s="575"/>
      <c r="BG28" s="575"/>
      <c r="BH28" s="575"/>
      <c r="BI28" s="575"/>
      <c r="BJ28" s="575"/>
      <c r="BK28" s="576"/>
      <c r="BL28" s="577">
        <v>0</v>
      </c>
      <c r="BM28" s="653"/>
      <c r="BN28" s="653"/>
      <c r="BO28" s="661"/>
      <c r="BP28" s="580" t="s">
        <v>131</v>
      </c>
      <c r="BQ28" s="575"/>
      <c r="BR28" s="575"/>
      <c r="BS28" s="575"/>
      <c r="BT28" s="575"/>
      <c r="BU28" s="575"/>
      <c r="BV28" s="575"/>
      <c r="BW28" s="671"/>
      <c r="BY28" s="571" t="s">
        <v>282</v>
      </c>
      <c r="BZ28" s="662"/>
      <c r="CA28" s="662"/>
      <c r="CB28" s="662"/>
      <c r="CC28" s="662"/>
      <c r="CD28" s="662"/>
      <c r="CE28" s="662"/>
      <c r="CF28" s="662"/>
      <c r="CG28" s="662"/>
      <c r="CH28" s="662"/>
      <c r="CI28" s="662"/>
      <c r="CJ28" s="662"/>
      <c r="CK28" s="662"/>
      <c r="CL28" s="663"/>
      <c r="CM28" s="574">
        <v>19076</v>
      </c>
      <c r="CN28" s="575"/>
      <c r="CO28" s="575"/>
      <c r="CP28" s="575"/>
      <c r="CQ28" s="575"/>
      <c r="CR28" s="575"/>
      <c r="CS28" s="575"/>
      <c r="CT28" s="576"/>
      <c r="CU28" s="577">
        <v>0</v>
      </c>
      <c r="CV28" s="653"/>
      <c r="CW28" s="653"/>
      <c r="CX28" s="661"/>
      <c r="CY28" s="580" t="s">
        <v>122</v>
      </c>
      <c r="CZ28" s="575"/>
      <c r="DA28" s="575"/>
      <c r="DB28" s="575"/>
      <c r="DC28" s="575"/>
      <c r="DD28" s="575"/>
      <c r="DE28" s="575"/>
      <c r="DF28" s="575"/>
      <c r="DG28" s="575"/>
      <c r="DH28" s="575"/>
      <c r="DI28" s="575"/>
      <c r="DJ28" s="575"/>
      <c r="DK28" s="576"/>
      <c r="DL28" s="580">
        <v>19076</v>
      </c>
      <c r="DM28" s="575"/>
      <c r="DN28" s="575"/>
      <c r="DO28" s="575"/>
      <c r="DP28" s="575"/>
      <c r="DQ28" s="575"/>
      <c r="DR28" s="575"/>
      <c r="DS28" s="575"/>
      <c r="DT28" s="575"/>
      <c r="DU28" s="575"/>
      <c r="DV28" s="575"/>
      <c r="DW28" s="575"/>
      <c r="DX28" s="671"/>
    </row>
    <row r="29" spans="2:128" ht="11.25" customHeight="1" x14ac:dyDescent="0.15">
      <c r="B29" s="571" t="s">
        <v>283</v>
      </c>
      <c r="C29" s="572"/>
      <c r="D29" s="572"/>
      <c r="E29" s="572"/>
      <c r="F29" s="572"/>
      <c r="G29" s="572"/>
      <c r="H29" s="572"/>
      <c r="I29" s="572"/>
      <c r="J29" s="572"/>
      <c r="K29" s="572"/>
      <c r="L29" s="572"/>
      <c r="M29" s="572"/>
      <c r="N29" s="572"/>
      <c r="O29" s="572"/>
      <c r="P29" s="572"/>
      <c r="Q29" s="573"/>
      <c r="R29" s="574" t="s">
        <v>122</v>
      </c>
      <c r="S29" s="575"/>
      <c r="T29" s="575"/>
      <c r="U29" s="575"/>
      <c r="V29" s="575"/>
      <c r="W29" s="575"/>
      <c r="X29" s="575"/>
      <c r="Y29" s="576"/>
      <c r="Z29" s="577" t="s">
        <v>220</v>
      </c>
      <c r="AA29" s="653"/>
      <c r="AB29" s="653"/>
      <c r="AC29" s="661"/>
      <c r="AD29" s="580" t="s">
        <v>220</v>
      </c>
      <c r="AE29" s="575"/>
      <c r="AF29" s="575"/>
      <c r="AG29" s="575"/>
      <c r="AH29" s="575"/>
      <c r="AI29" s="575"/>
      <c r="AJ29" s="575"/>
      <c r="AK29" s="576"/>
      <c r="AL29" s="577" t="s">
        <v>131</v>
      </c>
      <c r="AM29" s="653"/>
      <c r="AN29" s="653"/>
      <c r="AO29" s="654"/>
      <c r="AP29" s="571" t="s">
        <v>284</v>
      </c>
      <c r="AQ29" s="572"/>
      <c r="AR29" s="572"/>
      <c r="AS29" s="572"/>
      <c r="AT29" s="572"/>
      <c r="AU29" s="572"/>
      <c r="AV29" s="572"/>
      <c r="AW29" s="572"/>
      <c r="AX29" s="572"/>
      <c r="AY29" s="572"/>
      <c r="AZ29" s="572"/>
      <c r="BA29" s="572"/>
      <c r="BB29" s="572"/>
      <c r="BC29" s="573"/>
      <c r="BD29" s="574">
        <v>11283</v>
      </c>
      <c r="BE29" s="575"/>
      <c r="BF29" s="575"/>
      <c r="BG29" s="575"/>
      <c r="BH29" s="575"/>
      <c r="BI29" s="575"/>
      <c r="BJ29" s="575"/>
      <c r="BK29" s="576"/>
      <c r="BL29" s="577">
        <v>0</v>
      </c>
      <c r="BM29" s="653"/>
      <c r="BN29" s="653"/>
      <c r="BO29" s="661"/>
      <c r="BP29" s="580" t="s">
        <v>122</v>
      </c>
      <c r="BQ29" s="575"/>
      <c r="BR29" s="575"/>
      <c r="BS29" s="575"/>
      <c r="BT29" s="575"/>
      <c r="BU29" s="575"/>
      <c r="BV29" s="575"/>
      <c r="BW29" s="671"/>
      <c r="BY29" s="571" t="s">
        <v>285</v>
      </c>
      <c r="BZ29" s="662"/>
      <c r="CA29" s="662"/>
      <c r="CB29" s="662"/>
      <c r="CC29" s="662"/>
      <c r="CD29" s="662"/>
      <c r="CE29" s="662"/>
      <c r="CF29" s="662"/>
      <c r="CG29" s="662"/>
      <c r="CH29" s="662"/>
      <c r="CI29" s="662"/>
      <c r="CJ29" s="662"/>
      <c r="CK29" s="662"/>
      <c r="CL29" s="663"/>
      <c r="CM29" s="574" t="s">
        <v>122</v>
      </c>
      <c r="CN29" s="575"/>
      <c r="CO29" s="575"/>
      <c r="CP29" s="575"/>
      <c r="CQ29" s="575"/>
      <c r="CR29" s="575"/>
      <c r="CS29" s="575"/>
      <c r="CT29" s="576"/>
      <c r="CU29" s="577" t="s">
        <v>131</v>
      </c>
      <c r="CV29" s="653"/>
      <c r="CW29" s="653"/>
      <c r="CX29" s="661"/>
      <c r="CY29" s="580" t="s">
        <v>122</v>
      </c>
      <c r="CZ29" s="575"/>
      <c r="DA29" s="575"/>
      <c r="DB29" s="575"/>
      <c r="DC29" s="575"/>
      <c r="DD29" s="575"/>
      <c r="DE29" s="575"/>
      <c r="DF29" s="575"/>
      <c r="DG29" s="575"/>
      <c r="DH29" s="575"/>
      <c r="DI29" s="575"/>
      <c r="DJ29" s="575"/>
      <c r="DK29" s="576"/>
      <c r="DL29" s="580" t="s">
        <v>220</v>
      </c>
      <c r="DM29" s="575"/>
      <c r="DN29" s="575"/>
      <c r="DO29" s="575"/>
      <c r="DP29" s="575"/>
      <c r="DQ29" s="575"/>
      <c r="DR29" s="575"/>
      <c r="DS29" s="575"/>
      <c r="DT29" s="575"/>
      <c r="DU29" s="575"/>
      <c r="DV29" s="575"/>
      <c r="DW29" s="575"/>
      <c r="DX29" s="671"/>
    </row>
    <row r="30" spans="2:128" ht="11.25" customHeight="1" x14ac:dyDescent="0.15">
      <c r="B30" s="571" t="s">
        <v>286</v>
      </c>
      <c r="C30" s="572"/>
      <c r="D30" s="572"/>
      <c r="E30" s="572"/>
      <c r="F30" s="572"/>
      <c r="G30" s="572"/>
      <c r="H30" s="572"/>
      <c r="I30" s="572"/>
      <c r="J30" s="572"/>
      <c r="K30" s="572"/>
      <c r="L30" s="572"/>
      <c r="M30" s="572"/>
      <c r="N30" s="572"/>
      <c r="O30" s="572"/>
      <c r="P30" s="572"/>
      <c r="Q30" s="573"/>
      <c r="R30" s="574">
        <v>955249</v>
      </c>
      <c r="S30" s="575"/>
      <c r="T30" s="575"/>
      <c r="U30" s="575"/>
      <c r="V30" s="575"/>
      <c r="W30" s="575"/>
      <c r="X30" s="575"/>
      <c r="Y30" s="576"/>
      <c r="Z30" s="577">
        <v>0.2</v>
      </c>
      <c r="AA30" s="653"/>
      <c r="AB30" s="653"/>
      <c r="AC30" s="661"/>
      <c r="AD30" s="580">
        <v>50403</v>
      </c>
      <c r="AE30" s="575"/>
      <c r="AF30" s="575"/>
      <c r="AG30" s="575"/>
      <c r="AH30" s="575"/>
      <c r="AI30" s="575"/>
      <c r="AJ30" s="575"/>
      <c r="AK30" s="576"/>
      <c r="AL30" s="577">
        <v>0</v>
      </c>
      <c r="AM30" s="653"/>
      <c r="AN30" s="653"/>
      <c r="AO30" s="654"/>
      <c r="AP30" s="571" t="s">
        <v>287</v>
      </c>
      <c r="AQ30" s="572"/>
      <c r="AR30" s="572"/>
      <c r="AS30" s="572"/>
      <c r="AT30" s="572"/>
      <c r="AU30" s="572"/>
      <c r="AV30" s="572"/>
      <c r="AW30" s="572"/>
      <c r="AX30" s="572"/>
      <c r="AY30" s="572"/>
      <c r="AZ30" s="572"/>
      <c r="BA30" s="572"/>
      <c r="BB30" s="572"/>
      <c r="BC30" s="573"/>
      <c r="BD30" s="574">
        <v>159633</v>
      </c>
      <c r="BE30" s="575"/>
      <c r="BF30" s="575"/>
      <c r="BG30" s="575"/>
      <c r="BH30" s="575"/>
      <c r="BI30" s="575"/>
      <c r="BJ30" s="575"/>
      <c r="BK30" s="576"/>
      <c r="BL30" s="577">
        <v>0.1</v>
      </c>
      <c r="BM30" s="653"/>
      <c r="BN30" s="653"/>
      <c r="BO30" s="661"/>
      <c r="BP30" s="580" t="s">
        <v>131</v>
      </c>
      <c r="BQ30" s="575"/>
      <c r="BR30" s="575"/>
      <c r="BS30" s="575"/>
      <c r="BT30" s="575"/>
      <c r="BU30" s="575"/>
      <c r="BV30" s="575"/>
      <c r="BW30" s="671"/>
      <c r="BY30" s="571" t="s">
        <v>288</v>
      </c>
      <c r="BZ30" s="662"/>
      <c r="CA30" s="662"/>
      <c r="CB30" s="662"/>
      <c r="CC30" s="662"/>
      <c r="CD30" s="662"/>
      <c r="CE30" s="662"/>
      <c r="CF30" s="662"/>
      <c r="CG30" s="662"/>
      <c r="CH30" s="662"/>
      <c r="CI30" s="662"/>
      <c r="CJ30" s="662"/>
      <c r="CK30" s="662"/>
      <c r="CL30" s="663"/>
      <c r="CM30" s="574">
        <v>519521</v>
      </c>
      <c r="CN30" s="575"/>
      <c r="CO30" s="575"/>
      <c r="CP30" s="575"/>
      <c r="CQ30" s="575"/>
      <c r="CR30" s="575"/>
      <c r="CS30" s="575"/>
      <c r="CT30" s="576"/>
      <c r="CU30" s="577">
        <v>0.1</v>
      </c>
      <c r="CV30" s="653"/>
      <c r="CW30" s="653"/>
      <c r="CX30" s="661"/>
      <c r="CY30" s="580" t="s">
        <v>122</v>
      </c>
      <c r="CZ30" s="575"/>
      <c r="DA30" s="575"/>
      <c r="DB30" s="575"/>
      <c r="DC30" s="575"/>
      <c r="DD30" s="575"/>
      <c r="DE30" s="575"/>
      <c r="DF30" s="575"/>
      <c r="DG30" s="575"/>
      <c r="DH30" s="575"/>
      <c r="DI30" s="575"/>
      <c r="DJ30" s="575"/>
      <c r="DK30" s="576"/>
      <c r="DL30" s="580">
        <v>519521</v>
      </c>
      <c r="DM30" s="575"/>
      <c r="DN30" s="575"/>
      <c r="DO30" s="575"/>
      <c r="DP30" s="575"/>
      <c r="DQ30" s="575"/>
      <c r="DR30" s="575"/>
      <c r="DS30" s="575"/>
      <c r="DT30" s="575"/>
      <c r="DU30" s="575"/>
      <c r="DV30" s="575"/>
      <c r="DW30" s="575"/>
      <c r="DX30" s="671"/>
    </row>
    <row r="31" spans="2:128" ht="11.25" customHeight="1" x14ac:dyDescent="0.15">
      <c r="B31" s="571" t="s">
        <v>289</v>
      </c>
      <c r="C31" s="572"/>
      <c r="D31" s="572"/>
      <c r="E31" s="572"/>
      <c r="F31" s="572"/>
      <c r="G31" s="572"/>
      <c r="H31" s="572"/>
      <c r="I31" s="572"/>
      <c r="J31" s="572"/>
      <c r="K31" s="572"/>
      <c r="L31" s="572"/>
      <c r="M31" s="572"/>
      <c r="N31" s="572"/>
      <c r="O31" s="572"/>
      <c r="P31" s="572"/>
      <c r="Q31" s="573"/>
      <c r="R31" s="574">
        <v>247324</v>
      </c>
      <c r="S31" s="575"/>
      <c r="T31" s="575"/>
      <c r="U31" s="575"/>
      <c r="V31" s="575"/>
      <c r="W31" s="575"/>
      <c r="X31" s="575"/>
      <c r="Y31" s="576"/>
      <c r="Z31" s="577">
        <v>0</v>
      </c>
      <c r="AA31" s="653"/>
      <c r="AB31" s="653"/>
      <c r="AC31" s="661"/>
      <c r="AD31" s="580" t="s">
        <v>122</v>
      </c>
      <c r="AE31" s="575"/>
      <c r="AF31" s="575"/>
      <c r="AG31" s="575"/>
      <c r="AH31" s="575"/>
      <c r="AI31" s="575"/>
      <c r="AJ31" s="575"/>
      <c r="AK31" s="576"/>
      <c r="AL31" s="577" t="s">
        <v>122</v>
      </c>
      <c r="AM31" s="653"/>
      <c r="AN31" s="653"/>
      <c r="AO31" s="654"/>
      <c r="AP31" s="571" t="s">
        <v>290</v>
      </c>
      <c r="AQ31" s="572"/>
      <c r="AR31" s="572"/>
      <c r="AS31" s="572"/>
      <c r="AT31" s="572"/>
      <c r="AU31" s="572"/>
      <c r="AV31" s="572"/>
      <c r="AW31" s="572"/>
      <c r="AX31" s="572"/>
      <c r="AY31" s="572"/>
      <c r="AZ31" s="572"/>
      <c r="BA31" s="572"/>
      <c r="BB31" s="572"/>
      <c r="BC31" s="573"/>
      <c r="BD31" s="574">
        <v>28999</v>
      </c>
      <c r="BE31" s="575"/>
      <c r="BF31" s="575"/>
      <c r="BG31" s="575"/>
      <c r="BH31" s="575"/>
      <c r="BI31" s="575"/>
      <c r="BJ31" s="575"/>
      <c r="BK31" s="576"/>
      <c r="BL31" s="577">
        <v>0</v>
      </c>
      <c r="BM31" s="653"/>
      <c r="BN31" s="653"/>
      <c r="BO31" s="661"/>
      <c r="BP31" s="580" t="s">
        <v>122</v>
      </c>
      <c r="BQ31" s="575"/>
      <c r="BR31" s="575"/>
      <c r="BS31" s="575"/>
      <c r="BT31" s="575"/>
      <c r="BU31" s="575"/>
      <c r="BV31" s="575"/>
      <c r="BW31" s="671"/>
      <c r="BY31" s="571" t="s">
        <v>291</v>
      </c>
      <c r="BZ31" s="662"/>
      <c r="CA31" s="662"/>
      <c r="CB31" s="662"/>
      <c r="CC31" s="662"/>
      <c r="CD31" s="662"/>
      <c r="CE31" s="662"/>
      <c r="CF31" s="662"/>
      <c r="CG31" s="662"/>
      <c r="CH31" s="662"/>
      <c r="CI31" s="662"/>
      <c r="CJ31" s="662"/>
      <c r="CK31" s="662"/>
      <c r="CL31" s="663"/>
      <c r="CM31" s="574">
        <v>1723933</v>
      </c>
      <c r="CN31" s="575"/>
      <c r="CO31" s="575"/>
      <c r="CP31" s="575"/>
      <c r="CQ31" s="575"/>
      <c r="CR31" s="575"/>
      <c r="CS31" s="575"/>
      <c r="CT31" s="576"/>
      <c r="CU31" s="577">
        <v>0.3</v>
      </c>
      <c r="CV31" s="653"/>
      <c r="CW31" s="653"/>
      <c r="CX31" s="661"/>
      <c r="CY31" s="580" t="s">
        <v>131</v>
      </c>
      <c r="CZ31" s="575"/>
      <c r="DA31" s="575"/>
      <c r="DB31" s="575"/>
      <c r="DC31" s="575"/>
      <c r="DD31" s="575"/>
      <c r="DE31" s="575"/>
      <c r="DF31" s="575"/>
      <c r="DG31" s="575"/>
      <c r="DH31" s="575"/>
      <c r="DI31" s="575"/>
      <c r="DJ31" s="575"/>
      <c r="DK31" s="576"/>
      <c r="DL31" s="580">
        <v>1723933</v>
      </c>
      <c r="DM31" s="575"/>
      <c r="DN31" s="575"/>
      <c r="DO31" s="575"/>
      <c r="DP31" s="575"/>
      <c r="DQ31" s="575"/>
      <c r="DR31" s="575"/>
      <c r="DS31" s="575"/>
      <c r="DT31" s="575"/>
      <c r="DU31" s="575"/>
      <c r="DV31" s="575"/>
      <c r="DW31" s="575"/>
      <c r="DX31" s="671"/>
    </row>
    <row r="32" spans="2:128" ht="11.25" customHeight="1" x14ac:dyDescent="0.15">
      <c r="B32" s="571" t="s">
        <v>292</v>
      </c>
      <c r="C32" s="572"/>
      <c r="D32" s="572"/>
      <c r="E32" s="572"/>
      <c r="F32" s="572"/>
      <c r="G32" s="572"/>
      <c r="H32" s="572"/>
      <c r="I32" s="572"/>
      <c r="J32" s="572"/>
      <c r="K32" s="572"/>
      <c r="L32" s="572"/>
      <c r="M32" s="572"/>
      <c r="N32" s="572"/>
      <c r="O32" s="572"/>
      <c r="P32" s="572"/>
      <c r="Q32" s="573"/>
      <c r="R32" s="574">
        <v>5627658</v>
      </c>
      <c r="S32" s="575"/>
      <c r="T32" s="575"/>
      <c r="U32" s="575"/>
      <c r="V32" s="575"/>
      <c r="W32" s="575"/>
      <c r="X32" s="575"/>
      <c r="Y32" s="576"/>
      <c r="Z32" s="577">
        <v>0.9</v>
      </c>
      <c r="AA32" s="653"/>
      <c r="AB32" s="653"/>
      <c r="AC32" s="661"/>
      <c r="AD32" s="580" t="s">
        <v>122</v>
      </c>
      <c r="AE32" s="575"/>
      <c r="AF32" s="575"/>
      <c r="AG32" s="575"/>
      <c r="AH32" s="575"/>
      <c r="AI32" s="575"/>
      <c r="AJ32" s="575"/>
      <c r="AK32" s="576"/>
      <c r="AL32" s="577" t="s">
        <v>131</v>
      </c>
      <c r="AM32" s="653"/>
      <c r="AN32" s="653"/>
      <c r="AO32" s="654"/>
      <c r="AP32" s="571" t="s">
        <v>159</v>
      </c>
      <c r="AQ32" s="572"/>
      <c r="AR32" s="572"/>
      <c r="AS32" s="572"/>
      <c r="AT32" s="572"/>
      <c r="AU32" s="572"/>
      <c r="AV32" s="572"/>
      <c r="AW32" s="572"/>
      <c r="AX32" s="572"/>
      <c r="AY32" s="572"/>
      <c r="AZ32" s="572"/>
      <c r="BA32" s="572"/>
      <c r="BB32" s="572"/>
      <c r="BC32" s="573"/>
      <c r="BD32" s="574">
        <v>166178656</v>
      </c>
      <c r="BE32" s="575"/>
      <c r="BF32" s="575"/>
      <c r="BG32" s="575"/>
      <c r="BH32" s="575"/>
      <c r="BI32" s="575"/>
      <c r="BJ32" s="575"/>
      <c r="BK32" s="576"/>
      <c r="BL32" s="577">
        <v>100</v>
      </c>
      <c r="BM32" s="653"/>
      <c r="BN32" s="653"/>
      <c r="BO32" s="661"/>
      <c r="BP32" s="580">
        <v>913026</v>
      </c>
      <c r="BQ32" s="575"/>
      <c r="BR32" s="575"/>
      <c r="BS32" s="575"/>
      <c r="BT32" s="575"/>
      <c r="BU32" s="575"/>
      <c r="BV32" s="575"/>
      <c r="BW32" s="671"/>
      <c r="BY32" s="571" t="s">
        <v>293</v>
      </c>
      <c r="BZ32" s="572"/>
      <c r="CA32" s="572"/>
      <c r="CB32" s="572"/>
      <c r="CC32" s="572"/>
      <c r="CD32" s="572"/>
      <c r="CE32" s="572"/>
      <c r="CF32" s="572"/>
      <c r="CG32" s="572"/>
      <c r="CH32" s="572"/>
      <c r="CI32" s="572"/>
      <c r="CJ32" s="572"/>
      <c r="CK32" s="572"/>
      <c r="CL32" s="573"/>
      <c r="CM32" s="574" t="s">
        <v>122</v>
      </c>
      <c r="CN32" s="575"/>
      <c r="CO32" s="575"/>
      <c r="CP32" s="575"/>
      <c r="CQ32" s="575"/>
      <c r="CR32" s="575"/>
      <c r="CS32" s="575"/>
      <c r="CT32" s="576"/>
      <c r="CU32" s="577" t="s">
        <v>122</v>
      </c>
      <c r="CV32" s="653"/>
      <c r="CW32" s="653"/>
      <c r="CX32" s="661"/>
      <c r="CY32" s="580" t="s">
        <v>122</v>
      </c>
      <c r="CZ32" s="575"/>
      <c r="DA32" s="575"/>
      <c r="DB32" s="575"/>
      <c r="DC32" s="575"/>
      <c r="DD32" s="575"/>
      <c r="DE32" s="575"/>
      <c r="DF32" s="575"/>
      <c r="DG32" s="575"/>
      <c r="DH32" s="575"/>
      <c r="DI32" s="575"/>
      <c r="DJ32" s="575"/>
      <c r="DK32" s="576"/>
      <c r="DL32" s="580" t="s">
        <v>220</v>
      </c>
      <c r="DM32" s="575"/>
      <c r="DN32" s="575"/>
      <c r="DO32" s="575"/>
      <c r="DP32" s="575"/>
      <c r="DQ32" s="575"/>
      <c r="DR32" s="575"/>
      <c r="DS32" s="575"/>
      <c r="DT32" s="575"/>
      <c r="DU32" s="575"/>
      <c r="DV32" s="575"/>
      <c r="DW32" s="575"/>
      <c r="DX32" s="671"/>
    </row>
    <row r="33" spans="2:128" ht="11.25" customHeight="1" x14ac:dyDescent="0.15">
      <c r="B33" s="571" t="s">
        <v>294</v>
      </c>
      <c r="C33" s="572"/>
      <c r="D33" s="572"/>
      <c r="E33" s="572"/>
      <c r="F33" s="572"/>
      <c r="G33" s="572"/>
      <c r="H33" s="572"/>
      <c r="I33" s="572"/>
      <c r="J33" s="572"/>
      <c r="K33" s="572"/>
      <c r="L33" s="572"/>
      <c r="M33" s="572"/>
      <c r="N33" s="572"/>
      <c r="O33" s="572"/>
      <c r="P33" s="572"/>
      <c r="Q33" s="573"/>
      <c r="R33" s="574">
        <v>6203636</v>
      </c>
      <c r="S33" s="575"/>
      <c r="T33" s="575"/>
      <c r="U33" s="575"/>
      <c r="V33" s="575"/>
      <c r="W33" s="575"/>
      <c r="X33" s="575"/>
      <c r="Y33" s="576"/>
      <c r="Z33" s="577">
        <v>1</v>
      </c>
      <c r="AA33" s="653"/>
      <c r="AB33" s="653"/>
      <c r="AC33" s="661"/>
      <c r="AD33" s="580" t="s">
        <v>122</v>
      </c>
      <c r="AE33" s="575"/>
      <c r="AF33" s="575"/>
      <c r="AG33" s="575"/>
      <c r="AH33" s="575"/>
      <c r="AI33" s="575"/>
      <c r="AJ33" s="575"/>
      <c r="AK33" s="576"/>
      <c r="AL33" s="577" t="s">
        <v>131</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295</v>
      </c>
      <c r="BZ33" s="587"/>
      <c r="CA33" s="587"/>
      <c r="CB33" s="587"/>
      <c r="CC33" s="587"/>
      <c r="CD33" s="587"/>
      <c r="CE33" s="587"/>
      <c r="CF33" s="587"/>
      <c r="CG33" s="587"/>
      <c r="CH33" s="587"/>
      <c r="CI33" s="587"/>
      <c r="CJ33" s="587"/>
      <c r="CK33" s="587"/>
      <c r="CL33" s="588"/>
      <c r="CM33" s="574">
        <v>594644618</v>
      </c>
      <c r="CN33" s="575"/>
      <c r="CO33" s="575"/>
      <c r="CP33" s="575"/>
      <c r="CQ33" s="575"/>
      <c r="CR33" s="575"/>
      <c r="CS33" s="575"/>
      <c r="CT33" s="576"/>
      <c r="CU33" s="592">
        <v>100</v>
      </c>
      <c r="CV33" s="666"/>
      <c r="CW33" s="666"/>
      <c r="CX33" s="667"/>
      <c r="CY33" s="580">
        <v>78106307</v>
      </c>
      <c r="CZ33" s="575"/>
      <c r="DA33" s="575"/>
      <c r="DB33" s="575"/>
      <c r="DC33" s="575"/>
      <c r="DD33" s="575"/>
      <c r="DE33" s="575"/>
      <c r="DF33" s="575"/>
      <c r="DG33" s="575"/>
      <c r="DH33" s="575"/>
      <c r="DI33" s="575"/>
      <c r="DJ33" s="575"/>
      <c r="DK33" s="576"/>
      <c r="DL33" s="580">
        <v>403837686</v>
      </c>
      <c r="DM33" s="575"/>
      <c r="DN33" s="575"/>
      <c r="DO33" s="575"/>
      <c r="DP33" s="575"/>
      <c r="DQ33" s="575"/>
      <c r="DR33" s="575"/>
      <c r="DS33" s="575"/>
      <c r="DT33" s="575"/>
      <c r="DU33" s="575"/>
      <c r="DV33" s="575"/>
      <c r="DW33" s="575"/>
      <c r="DX33" s="671"/>
    </row>
    <row r="34" spans="2:128" ht="11.25" customHeight="1" x14ac:dyDescent="0.15">
      <c r="B34" s="571" t="s">
        <v>296</v>
      </c>
      <c r="C34" s="572"/>
      <c r="D34" s="572"/>
      <c r="E34" s="572"/>
      <c r="F34" s="572"/>
      <c r="G34" s="572"/>
      <c r="H34" s="572"/>
      <c r="I34" s="572"/>
      <c r="J34" s="572"/>
      <c r="K34" s="572"/>
      <c r="L34" s="572"/>
      <c r="M34" s="572"/>
      <c r="N34" s="572"/>
      <c r="O34" s="572"/>
      <c r="P34" s="572"/>
      <c r="Q34" s="573"/>
      <c r="R34" s="574">
        <v>19242065</v>
      </c>
      <c r="S34" s="575"/>
      <c r="T34" s="575"/>
      <c r="U34" s="575"/>
      <c r="V34" s="575"/>
      <c r="W34" s="575"/>
      <c r="X34" s="575"/>
      <c r="Y34" s="576"/>
      <c r="Z34" s="577">
        <v>3.2</v>
      </c>
      <c r="AA34" s="653"/>
      <c r="AB34" s="653"/>
      <c r="AC34" s="661"/>
      <c r="AD34" s="580">
        <v>199446</v>
      </c>
      <c r="AE34" s="575"/>
      <c r="AF34" s="575"/>
      <c r="AG34" s="575"/>
      <c r="AH34" s="575"/>
      <c r="AI34" s="575"/>
      <c r="AJ34" s="575"/>
      <c r="AK34" s="576"/>
      <c r="AL34" s="577">
        <v>0.1</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297</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298</v>
      </c>
      <c r="C35" s="572"/>
      <c r="D35" s="572"/>
      <c r="E35" s="572"/>
      <c r="F35" s="572"/>
      <c r="G35" s="572"/>
      <c r="H35" s="572"/>
      <c r="I35" s="572"/>
      <c r="J35" s="572"/>
      <c r="K35" s="572"/>
      <c r="L35" s="572"/>
      <c r="M35" s="572"/>
      <c r="N35" s="572"/>
      <c r="O35" s="572"/>
      <c r="P35" s="572"/>
      <c r="Q35" s="573"/>
      <c r="R35" s="574">
        <v>45079007</v>
      </c>
      <c r="S35" s="575"/>
      <c r="T35" s="575"/>
      <c r="U35" s="575"/>
      <c r="V35" s="575"/>
      <c r="W35" s="575"/>
      <c r="X35" s="575"/>
      <c r="Y35" s="576"/>
      <c r="Z35" s="577">
        <v>7.5</v>
      </c>
      <c r="AA35" s="653"/>
      <c r="AB35" s="653"/>
      <c r="AC35" s="661"/>
      <c r="AD35" s="580" t="s">
        <v>220</v>
      </c>
      <c r="AE35" s="575"/>
      <c r="AF35" s="575"/>
      <c r="AG35" s="575"/>
      <c r="AH35" s="575"/>
      <c r="AI35" s="575"/>
      <c r="AJ35" s="575"/>
      <c r="AK35" s="576"/>
      <c r="AL35" s="577" t="s">
        <v>122</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204</v>
      </c>
      <c r="BZ35" s="648"/>
      <c r="CA35" s="648"/>
      <c r="CB35" s="648"/>
      <c r="CC35" s="648"/>
      <c r="CD35" s="648"/>
      <c r="CE35" s="648"/>
      <c r="CF35" s="648"/>
      <c r="CG35" s="648"/>
      <c r="CH35" s="648"/>
      <c r="CI35" s="648"/>
      <c r="CJ35" s="648"/>
      <c r="CK35" s="648"/>
      <c r="CL35" s="649"/>
      <c r="CM35" s="647" t="s">
        <v>299</v>
      </c>
      <c r="CN35" s="648"/>
      <c r="CO35" s="648"/>
      <c r="CP35" s="648"/>
      <c r="CQ35" s="648"/>
      <c r="CR35" s="648"/>
      <c r="CS35" s="648"/>
      <c r="CT35" s="649"/>
      <c r="CU35" s="647" t="s">
        <v>300</v>
      </c>
      <c r="CV35" s="648"/>
      <c r="CW35" s="648"/>
      <c r="CX35" s="649"/>
      <c r="CY35" s="647" t="s">
        <v>301</v>
      </c>
      <c r="CZ35" s="648"/>
      <c r="DA35" s="648"/>
      <c r="DB35" s="648"/>
      <c r="DC35" s="648"/>
      <c r="DD35" s="648"/>
      <c r="DE35" s="648"/>
      <c r="DF35" s="649"/>
      <c r="DG35" s="668" t="s">
        <v>302</v>
      </c>
      <c r="DH35" s="669"/>
      <c r="DI35" s="669"/>
      <c r="DJ35" s="669"/>
      <c r="DK35" s="669"/>
      <c r="DL35" s="669"/>
      <c r="DM35" s="669"/>
      <c r="DN35" s="669"/>
      <c r="DO35" s="669"/>
      <c r="DP35" s="669"/>
      <c r="DQ35" s="670"/>
      <c r="DR35" s="647" t="s">
        <v>303</v>
      </c>
      <c r="DS35" s="648"/>
      <c r="DT35" s="648"/>
      <c r="DU35" s="648"/>
      <c r="DV35" s="648"/>
      <c r="DW35" s="648"/>
      <c r="DX35" s="649"/>
    </row>
    <row r="36" spans="2:128" ht="11.25" customHeight="1" x14ac:dyDescent="0.15">
      <c r="B36" s="571" t="s">
        <v>304</v>
      </c>
      <c r="C36" s="572"/>
      <c r="D36" s="572"/>
      <c r="E36" s="572"/>
      <c r="F36" s="572"/>
      <c r="G36" s="572"/>
      <c r="H36" s="572"/>
      <c r="I36" s="572"/>
      <c r="J36" s="572"/>
      <c r="K36" s="572"/>
      <c r="L36" s="572"/>
      <c r="M36" s="572"/>
      <c r="N36" s="572"/>
      <c r="O36" s="572"/>
      <c r="P36" s="572"/>
      <c r="Q36" s="573"/>
      <c r="R36" s="574" t="s">
        <v>122</v>
      </c>
      <c r="S36" s="575"/>
      <c r="T36" s="575"/>
      <c r="U36" s="575"/>
      <c r="V36" s="575"/>
      <c r="W36" s="575"/>
      <c r="X36" s="575"/>
      <c r="Y36" s="576"/>
      <c r="Z36" s="577" t="s">
        <v>131</v>
      </c>
      <c r="AA36" s="653"/>
      <c r="AB36" s="653"/>
      <c r="AC36" s="661"/>
      <c r="AD36" s="580" t="s">
        <v>122</v>
      </c>
      <c r="AE36" s="575"/>
      <c r="AF36" s="575"/>
      <c r="AG36" s="575"/>
      <c r="AH36" s="575"/>
      <c r="AI36" s="575"/>
      <c r="AJ36" s="575"/>
      <c r="AK36" s="576"/>
      <c r="AL36" s="577" t="s">
        <v>122</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305</v>
      </c>
      <c r="BZ36" s="642"/>
      <c r="CA36" s="642"/>
      <c r="CB36" s="642"/>
      <c r="CC36" s="642"/>
      <c r="CD36" s="642"/>
      <c r="CE36" s="642"/>
      <c r="CF36" s="642"/>
      <c r="CG36" s="642"/>
      <c r="CH36" s="642"/>
      <c r="CI36" s="642"/>
      <c r="CJ36" s="642"/>
      <c r="CK36" s="642"/>
      <c r="CL36" s="643"/>
      <c r="CM36" s="664">
        <v>246041083</v>
      </c>
      <c r="CN36" s="656"/>
      <c r="CO36" s="656"/>
      <c r="CP36" s="656"/>
      <c r="CQ36" s="656"/>
      <c r="CR36" s="656"/>
      <c r="CS36" s="656"/>
      <c r="CT36" s="657"/>
      <c r="CU36" s="658">
        <v>41.4</v>
      </c>
      <c r="CV36" s="659"/>
      <c r="CW36" s="659"/>
      <c r="CX36" s="665"/>
      <c r="CY36" s="655">
        <v>206599317</v>
      </c>
      <c r="CZ36" s="656"/>
      <c r="DA36" s="656"/>
      <c r="DB36" s="656"/>
      <c r="DC36" s="656"/>
      <c r="DD36" s="656"/>
      <c r="DE36" s="656"/>
      <c r="DF36" s="657"/>
      <c r="DG36" s="655">
        <v>194001146</v>
      </c>
      <c r="DH36" s="656"/>
      <c r="DI36" s="656"/>
      <c r="DJ36" s="656"/>
      <c r="DK36" s="656"/>
      <c r="DL36" s="656"/>
      <c r="DM36" s="656"/>
      <c r="DN36" s="656"/>
      <c r="DO36" s="656"/>
      <c r="DP36" s="656"/>
      <c r="DQ36" s="657"/>
      <c r="DR36" s="658">
        <v>56.7</v>
      </c>
      <c r="DS36" s="659"/>
      <c r="DT36" s="659"/>
      <c r="DU36" s="659"/>
      <c r="DV36" s="659"/>
      <c r="DW36" s="659"/>
      <c r="DX36" s="660"/>
    </row>
    <row r="37" spans="2:128" ht="11.25" customHeight="1" x14ac:dyDescent="0.15">
      <c r="B37" s="571" t="s">
        <v>306</v>
      </c>
      <c r="C37" s="572"/>
      <c r="D37" s="572"/>
      <c r="E37" s="572"/>
      <c r="F37" s="572"/>
      <c r="G37" s="572"/>
      <c r="H37" s="572"/>
      <c r="I37" s="572"/>
      <c r="J37" s="572"/>
      <c r="K37" s="572"/>
      <c r="L37" s="572"/>
      <c r="M37" s="572"/>
      <c r="N37" s="572"/>
      <c r="O37" s="572"/>
      <c r="P37" s="572"/>
      <c r="Q37" s="573"/>
      <c r="R37" s="574">
        <v>5597464</v>
      </c>
      <c r="S37" s="575"/>
      <c r="T37" s="575"/>
      <c r="U37" s="575"/>
      <c r="V37" s="575"/>
      <c r="W37" s="575"/>
      <c r="X37" s="575"/>
      <c r="Y37" s="576"/>
      <c r="Z37" s="577">
        <v>0.9</v>
      </c>
      <c r="AA37" s="653"/>
      <c r="AB37" s="653"/>
      <c r="AC37" s="661"/>
      <c r="AD37" s="580" t="s">
        <v>220</v>
      </c>
      <c r="AE37" s="575"/>
      <c r="AF37" s="575"/>
      <c r="AG37" s="575"/>
      <c r="AH37" s="575"/>
      <c r="AI37" s="575"/>
      <c r="AJ37" s="575"/>
      <c r="AK37" s="576"/>
      <c r="AL37" s="577" t="s">
        <v>122</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307</v>
      </c>
      <c r="BZ37" s="572"/>
      <c r="CA37" s="572"/>
      <c r="CB37" s="572"/>
      <c r="CC37" s="572"/>
      <c r="CD37" s="572"/>
      <c r="CE37" s="572"/>
      <c r="CF37" s="572"/>
      <c r="CG37" s="572"/>
      <c r="CH37" s="572"/>
      <c r="CI37" s="572"/>
      <c r="CJ37" s="572"/>
      <c r="CK37" s="572"/>
      <c r="CL37" s="573"/>
      <c r="CM37" s="574">
        <v>139805566</v>
      </c>
      <c r="CN37" s="581"/>
      <c r="CO37" s="581"/>
      <c r="CP37" s="581"/>
      <c r="CQ37" s="581"/>
      <c r="CR37" s="581"/>
      <c r="CS37" s="581"/>
      <c r="CT37" s="582"/>
      <c r="CU37" s="577">
        <v>23.5</v>
      </c>
      <c r="CV37" s="578"/>
      <c r="CW37" s="578"/>
      <c r="CX37" s="579"/>
      <c r="CY37" s="580">
        <v>119948344</v>
      </c>
      <c r="CZ37" s="581"/>
      <c r="DA37" s="581"/>
      <c r="DB37" s="581"/>
      <c r="DC37" s="581"/>
      <c r="DD37" s="581"/>
      <c r="DE37" s="581"/>
      <c r="DF37" s="582"/>
      <c r="DG37" s="580">
        <v>116805610</v>
      </c>
      <c r="DH37" s="581"/>
      <c r="DI37" s="581"/>
      <c r="DJ37" s="581"/>
      <c r="DK37" s="581"/>
      <c r="DL37" s="581"/>
      <c r="DM37" s="581"/>
      <c r="DN37" s="581"/>
      <c r="DO37" s="581"/>
      <c r="DP37" s="581"/>
      <c r="DQ37" s="582"/>
      <c r="DR37" s="577">
        <v>34.1</v>
      </c>
      <c r="DS37" s="578"/>
      <c r="DT37" s="578"/>
      <c r="DU37" s="578"/>
      <c r="DV37" s="578"/>
      <c r="DW37" s="578"/>
      <c r="DX37" s="610"/>
    </row>
    <row r="38" spans="2:128" ht="11.25" customHeight="1" x14ac:dyDescent="0.15">
      <c r="B38" s="586" t="s">
        <v>308</v>
      </c>
      <c r="C38" s="587"/>
      <c r="D38" s="587"/>
      <c r="E38" s="587"/>
      <c r="F38" s="587"/>
      <c r="G38" s="587"/>
      <c r="H38" s="587"/>
      <c r="I38" s="587"/>
      <c r="J38" s="587"/>
      <c r="K38" s="587"/>
      <c r="L38" s="587"/>
      <c r="M38" s="587"/>
      <c r="N38" s="587"/>
      <c r="O38" s="587"/>
      <c r="P38" s="587"/>
      <c r="Q38" s="588"/>
      <c r="R38" s="574">
        <v>603570473</v>
      </c>
      <c r="S38" s="575"/>
      <c r="T38" s="575"/>
      <c r="U38" s="575"/>
      <c r="V38" s="575"/>
      <c r="W38" s="575"/>
      <c r="X38" s="575"/>
      <c r="Y38" s="576"/>
      <c r="Z38" s="652">
        <v>100</v>
      </c>
      <c r="AA38" s="652"/>
      <c r="AB38" s="652"/>
      <c r="AC38" s="652"/>
      <c r="AD38" s="650">
        <v>336822909</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309</v>
      </c>
      <c r="BZ38" s="572"/>
      <c r="CA38" s="572"/>
      <c r="CB38" s="572"/>
      <c r="CC38" s="572"/>
      <c r="CD38" s="572"/>
      <c r="CE38" s="572"/>
      <c r="CF38" s="572"/>
      <c r="CG38" s="572"/>
      <c r="CH38" s="572"/>
      <c r="CI38" s="572"/>
      <c r="CJ38" s="572"/>
      <c r="CK38" s="572"/>
      <c r="CL38" s="573"/>
      <c r="CM38" s="574">
        <v>104329971</v>
      </c>
      <c r="CN38" s="575"/>
      <c r="CO38" s="575"/>
      <c r="CP38" s="575"/>
      <c r="CQ38" s="575"/>
      <c r="CR38" s="575"/>
      <c r="CS38" s="575"/>
      <c r="CT38" s="576"/>
      <c r="CU38" s="577">
        <v>17.5</v>
      </c>
      <c r="CV38" s="578"/>
      <c r="CW38" s="578"/>
      <c r="CX38" s="579"/>
      <c r="CY38" s="580">
        <v>84983209</v>
      </c>
      <c r="CZ38" s="581"/>
      <c r="DA38" s="581"/>
      <c r="DB38" s="581"/>
      <c r="DC38" s="581"/>
      <c r="DD38" s="581"/>
      <c r="DE38" s="581"/>
      <c r="DF38" s="582"/>
      <c r="DG38" s="580">
        <v>84124735</v>
      </c>
      <c r="DH38" s="581"/>
      <c r="DI38" s="581"/>
      <c r="DJ38" s="581"/>
      <c r="DK38" s="581"/>
      <c r="DL38" s="581"/>
      <c r="DM38" s="581"/>
      <c r="DN38" s="581"/>
      <c r="DO38" s="581"/>
      <c r="DP38" s="581"/>
      <c r="DQ38" s="582"/>
      <c r="DR38" s="577">
        <v>24.6</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310</v>
      </c>
      <c r="BZ39" s="572"/>
      <c r="CA39" s="572"/>
      <c r="CB39" s="572"/>
      <c r="CC39" s="572"/>
      <c r="CD39" s="572"/>
      <c r="CE39" s="572"/>
      <c r="CF39" s="572"/>
      <c r="CG39" s="572"/>
      <c r="CH39" s="572"/>
      <c r="CI39" s="572"/>
      <c r="CJ39" s="572"/>
      <c r="CK39" s="572"/>
      <c r="CL39" s="573"/>
      <c r="CM39" s="574">
        <v>19283237</v>
      </c>
      <c r="CN39" s="581"/>
      <c r="CO39" s="581"/>
      <c r="CP39" s="581"/>
      <c r="CQ39" s="581"/>
      <c r="CR39" s="581"/>
      <c r="CS39" s="581"/>
      <c r="CT39" s="582"/>
      <c r="CU39" s="577">
        <v>3.2</v>
      </c>
      <c r="CV39" s="578"/>
      <c r="CW39" s="578"/>
      <c r="CX39" s="579"/>
      <c r="CY39" s="580">
        <v>7645468</v>
      </c>
      <c r="CZ39" s="581"/>
      <c r="DA39" s="581"/>
      <c r="DB39" s="581"/>
      <c r="DC39" s="581"/>
      <c r="DD39" s="581"/>
      <c r="DE39" s="581"/>
      <c r="DF39" s="582"/>
      <c r="DG39" s="580">
        <v>7513721</v>
      </c>
      <c r="DH39" s="581"/>
      <c r="DI39" s="581"/>
      <c r="DJ39" s="581"/>
      <c r="DK39" s="581"/>
      <c r="DL39" s="581"/>
      <c r="DM39" s="581"/>
      <c r="DN39" s="581"/>
      <c r="DO39" s="581"/>
      <c r="DP39" s="581"/>
      <c r="DQ39" s="582"/>
      <c r="DR39" s="577">
        <v>2.2000000000000002</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311</v>
      </c>
      <c r="BZ40" s="572"/>
      <c r="CA40" s="572"/>
      <c r="CB40" s="572"/>
      <c r="CC40" s="572"/>
      <c r="CD40" s="572"/>
      <c r="CE40" s="572"/>
      <c r="CF40" s="572"/>
      <c r="CG40" s="572"/>
      <c r="CH40" s="572"/>
      <c r="CI40" s="572"/>
      <c r="CJ40" s="572"/>
      <c r="CK40" s="572"/>
      <c r="CL40" s="573"/>
      <c r="CM40" s="574">
        <v>86952280</v>
      </c>
      <c r="CN40" s="575"/>
      <c r="CO40" s="575"/>
      <c r="CP40" s="575"/>
      <c r="CQ40" s="575"/>
      <c r="CR40" s="575"/>
      <c r="CS40" s="575"/>
      <c r="CT40" s="576"/>
      <c r="CU40" s="577">
        <v>14.6</v>
      </c>
      <c r="CV40" s="578"/>
      <c r="CW40" s="578"/>
      <c r="CX40" s="579"/>
      <c r="CY40" s="580">
        <v>79005505</v>
      </c>
      <c r="CZ40" s="581"/>
      <c r="DA40" s="581"/>
      <c r="DB40" s="581"/>
      <c r="DC40" s="581"/>
      <c r="DD40" s="581"/>
      <c r="DE40" s="581"/>
      <c r="DF40" s="582"/>
      <c r="DG40" s="580">
        <v>69681815</v>
      </c>
      <c r="DH40" s="581"/>
      <c r="DI40" s="581"/>
      <c r="DJ40" s="581"/>
      <c r="DK40" s="581"/>
      <c r="DL40" s="581"/>
      <c r="DM40" s="581"/>
      <c r="DN40" s="581"/>
      <c r="DO40" s="581"/>
      <c r="DP40" s="581"/>
      <c r="DQ40" s="582"/>
      <c r="DR40" s="577">
        <v>20.3</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312</v>
      </c>
      <c r="AQ41" s="648"/>
      <c r="AR41" s="648"/>
      <c r="AS41" s="648"/>
      <c r="AT41" s="648"/>
      <c r="AU41" s="648"/>
      <c r="AV41" s="648"/>
      <c r="AW41" s="648"/>
      <c r="AX41" s="648"/>
      <c r="AY41" s="648"/>
      <c r="AZ41" s="648"/>
      <c r="BA41" s="648"/>
      <c r="BB41" s="648"/>
      <c r="BC41" s="649"/>
      <c r="BD41" s="647" t="s">
        <v>313</v>
      </c>
      <c r="BE41" s="648"/>
      <c r="BF41" s="648"/>
      <c r="BG41" s="648"/>
      <c r="BH41" s="648"/>
      <c r="BI41" s="648"/>
      <c r="BJ41" s="648"/>
      <c r="BK41" s="648"/>
      <c r="BL41" s="648"/>
      <c r="BM41" s="649"/>
      <c r="BN41" s="647" t="s">
        <v>314</v>
      </c>
      <c r="BO41" s="648"/>
      <c r="BP41" s="648"/>
      <c r="BQ41" s="648"/>
      <c r="BR41" s="648"/>
      <c r="BS41" s="648"/>
      <c r="BT41" s="648"/>
      <c r="BU41" s="648"/>
      <c r="BV41" s="648"/>
      <c r="BW41" s="649"/>
      <c r="BY41" s="604" t="s">
        <v>315</v>
      </c>
      <c r="BZ41" s="605"/>
      <c r="CA41" s="571" t="s">
        <v>316</v>
      </c>
      <c r="CB41" s="572"/>
      <c r="CC41" s="572"/>
      <c r="CD41" s="572"/>
      <c r="CE41" s="572"/>
      <c r="CF41" s="572"/>
      <c r="CG41" s="572"/>
      <c r="CH41" s="572"/>
      <c r="CI41" s="572"/>
      <c r="CJ41" s="572"/>
      <c r="CK41" s="572"/>
      <c r="CL41" s="573"/>
      <c r="CM41" s="574">
        <v>86952280</v>
      </c>
      <c r="CN41" s="581"/>
      <c r="CO41" s="581"/>
      <c r="CP41" s="581"/>
      <c r="CQ41" s="581"/>
      <c r="CR41" s="581"/>
      <c r="CS41" s="581"/>
      <c r="CT41" s="582"/>
      <c r="CU41" s="577">
        <v>14.6</v>
      </c>
      <c r="CV41" s="578"/>
      <c r="CW41" s="578"/>
      <c r="CX41" s="579"/>
      <c r="CY41" s="580">
        <v>79005505</v>
      </c>
      <c r="CZ41" s="581"/>
      <c r="DA41" s="581"/>
      <c r="DB41" s="581"/>
      <c r="DC41" s="581"/>
      <c r="DD41" s="581"/>
      <c r="DE41" s="581"/>
      <c r="DF41" s="582"/>
      <c r="DG41" s="580">
        <v>69681815</v>
      </c>
      <c r="DH41" s="581"/>
      <c r="DI41" s="581"/>
      <c r="DJ41" s="581"/>
      <c r="DK41" s="581"/>
      <c r="DL41" s="581"/>
      <c r="DM41" s="581"/>
      <c r="DN41" s="581"/>
      <c r="DO41" s="581"/>
      <c r="DP41" s="581"/>
      <c r="DQ41" s="582"/>
      <c r="DR41" s="577">
        <v>20.3</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317</v>
      </c>
      <c r="AQ42" s="633"/>
      <c r="AR42" s="633"/>
      <c r="AS42" s="633"/>
      <c r="AT42" s="638" t="s">
        <v>318</v>
      </c>
      <c r="AU42" s="214"/>
      <c r="AV42" s="214"/>
      <c r="AW42" s="214"/>
      <c r="AX42" s="641" t="s">
        <v>159</v>
      </c>
      <c r="AY42" s="642"/>
      <c r="AZ42" s="642"/>
      <c r="BA42" s="642"/>
      <c r="BB42" s="642"/>
      <c r="BC42" s="643"/>
      <c r="BD42" s="644">
        <v>99.5</v>
      </c>
      <c r="BE42" s="645"/>
      <c r="BF42" s="645"/>
      <c r="BG42" s="645"/>
      <c r="BH42" s="645"/>
      <c r="BI42" s="645">
        <v>98.5</v>
      </c>
      <c r="BJ42" s="645"/>
      <c r="BK42" s="645"/>
      <c r="BL42" s="645"/>
      <c r="BM42" s="646"/>
      <c r="BN42" s="644">
        <v>99.5</v>
      </c>
      <c r="BO42" s="645"/>
      <c r="BP42" s="645"/>
      <c r="BQ42" s="645"/>
      <c r="BR42" s="645"/>
      <c r="BS42" s="645">
        <v>98.4</v>
      </c>
      <c r="BT42" s="645"/>
      <c r="BU42" s="645"/>
      <c r="BV42" s="645"/>
      <c r="BW42" s="646"/>
      <c r="BY42" s="606"/>
      <c r="BZ42" s="607"/>
      <c r="CA42" s="571" t="s">
        <v>319</v>
      </c>
      <c r="CB42" s="572"/>
      <c r="CC42" s="572"/>
      <c r="CD42" s="572"/>
      <c r="CE42" s="572"/>
      <c r="CF42" s="572"/>
      <c r="CG42" s="572"/>
      <c r="CH42" s="572"/>
      <c r="CI42" s="572"/>
      <c r="CJ42" s="572"/>
      <c r="CK42" s="572"/>
      <c r="CL42" s="573"/>
      <c r="CM42" s="574">
        <v>82914895</v>
      </c>
      <c r="CN42" s="575"/>
      <c r="CO42" s="575"/>
      <c r="CP42" s="575"/>
      <c r="CQ42" s="575"/>
      <c r="CR42" s="575"/>
      <c r="CS42" s="575"/>
      <c r="CT42" s="576"/>
      <c r="CU42" s="577">
        <v>13.9</v>
      </c>
      <c r="CV42" s="578"/>
      <c r="CW42" s="578"/>
      <c r="CX42" s="579"/>
      <c r="CY42" s="580">
        <v>75467835</v>
      </c>
      <c r="CZ42" s="581"/>
      <c r="DA42" s="581"/>
      <c r="DB42" s="581"/>
      <c r="DC42" s="581"/>
      <c r="DD42" s="581"/>
      <c r="DE42" s="581"/>
      <c r="DF42" s="582"/>
      <c r="DG42" s="580">
        <v>66177295</v>
      </c>
      <c r="DH42" s="581"/>
      <c r="DI42" s="581"/>
      <c r="DJ42" s="581"/>
      <c r="DK42" s="581"/>
      <c r="DL42" s="581"/>
      <c r="DM42" s="581"/>
      <c r="DN42" s="581"/>
      <c r="DO42" s="581"/>
      <c r="DP42" s="581"/>
      <c r="DQ42" s="582"/>
      <c r="DR42" s="577">
        <v>19.3</v>
      </c>
      <c r="DS42" s="578"/>
      <c r="DT42" s="578"/>
      <c r="DU42" s="578"/>
      <c r="DV42" s="578"/>
      <c r="DW42" s="578"/>
      <c r="DX42" s="610"/>
    </row>
    <row r="43" spans="2:128" ht="11.25" customHeight="1" x14ac:dyDescent="0.15">
      <c r="AP43" s="634"/>
      <c r="AQ43" s="635"/>
      <c r="AR43" s="635"/>
      <c r="AS43" s="635"/>
      <c r="AT43" s="639"/>
      <c r="AU43" s="210" t="s">
        <v>320</v>
      </c>
      <c r="AX43" s="571" t="s">
        <v>321</v>
      </c>
      <c r="AY43" s="572"/>
      <c r="AZ43" s="572"/>
      <c r="BA43" s="572"/>
      <c r="BB43" s="572"/>
      <c r="BC43" s="573"/>
      <c r="BD43" s="629">
        <v>99.3</v>
      </c>
      <c r="BE43" s="630"/>
      <c r="BF43" s="630"/>
      <c r="BG43" s="630"/>
      <c r="BH43" s="630"/>
      <c r="BI43" s="630">
        <v>97.8</v>
      </c>
      <c r="BJ43" s="630"/>
      <c r="BK43" s="630"/>
      <c r="BL43" s="630"/>
      <c r="BM43" s="631"/>
      <c r="BN43" s="629">
        <v>99.5</v>
      </c>
      <c r="BO43" s="630"/>
      <c r="BP43" s="630"/>
      <c r="BQ43" s="630"/>
      <c r="BR43" s="630"/>
      <c r="BS43" s="630">
        <v>97.8</v>
      </c>
      <c r="BT43" s="630"/>
      <c r="BU43" s="630"/>
      <c r="BV43" s="630"/>
      <c r="BW43" s="631"/>
      <c r="BY43" s="606"/>
      <c r="BZ43" s="607"/>
      <c r="CA43" s="571" t="s">
        <v>322</v>
      </c>
      <c r="CB43" s="572"/>
      <c r="CC43" s="572"/>
      <c r="CD43" s="572"/>
      <c r="CE43" s="572"/>
      <c r="CF43" s="572"/>
      <c r="CG43" s="572"/>
      <c r="CH43" s="572"/>
      <c r="CI43" s="572"/>
      <c r="CJ43" s="572"/>
      <c r="CK43" s="572"/>
      <c r="CL43" s="573"/>
      <c r="CM43" s="574">
        <v>4037385</v>
      </c>
      <c r="CN43" s="581"/>
      <c r="CO43" s="581"/>
      <c r="CP43" s="581"/>
      <c r="CQ43" s="581"/>
      <c r="CR43" s="581"/>
      <c r="CS43" s="581"/>
      <c r="CT43" s="582"/>
      <c r="CU43" s="577">
        <v>0.7</v>
      </c>
      <c r="CV43" s="578"/>
      <c r="CW43" s="578"/>
      <c r="CX43" s="579"/>
      <c r="CY43" s="580">
        <v>3537670</v>
      </c>
      <c r="CZ43" s="581"/>
      <c r="DA43" s="581"/>
      <c r="DB43" s="581"/>
      <c r="DC43" s="581"/>
      <c r="DD43" s="581"/>
      <c r="DE43" s="581"/>
      <c r="DF43" s="582"/>
      <c r="DG43" s="580">
        <v>3504520</v>
      </c>
      <c r="DH43" s="581"/>
      <c r="DI43" s="581"/>
      <c r="DJ43" s="581"/>
      <c r="DK43" s="581"/>
      <c r="DL43" s="581"/>
      <c r="DM43" s="581"/>
      <c r="DN43" s="581"/>
      <c r="DO43" s="581"/>
      <c r="DP43" s="581"/>
      <c r="DQ43" s="582"/>
      <c r="DR43" s="577">
        <v>1</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323</v>
      </c>
      <c r="AY44" s="587"/>
      <c r="AZ44" s="587"/>
      <c r="BA44" s="587"/>
      <c r="BB44" s="587"/>
      <c r="BC44" s="588"/>
      <c r="BD44" s="626">
        <v>99.8</v>
      </c>
      <c r="BE44" s="627"/>
      <c r="BF44" s="627"/>
      <c r="BG44" s="627"/>
      <c r="BH44" s="627"/>
      <c r="BI44" s="627">
        <v>99.3</v>
      </c>
      <c r="BJ44" s="627"/>
      <c r="BK44" s="627"/>
      <c r="BL44" s="627"/>
      <c r="BM44" s="628"/>
      <c r="BN44" s="626">
        <v>99.6</v>
      </c>
      <c r="BO44" s="627"/>
      <c r="BP44" s="627"/>
      <c r="BQ44" s="627"/>
      <c r="BR44" s="627"/>
      <c r="BS44" s="627">
        <v>99.1</v>
      </c>
      <c r="BT44" s="627"/>
      <c r="BU44" s="627"/>
      <c r="BV44" s="627"/>
      <c r="BW44" s="628"/>
      <c r="BY44" s="608"/>
      <c r="BZ44" s="609"/>
      <c r="CA44" s="571" t="s">
        <v>324</v>
      </c>
      <c r="CB44" s="572"/>
      <c r="CC44" s="572"/>
      <c r="CD44" s="572"/>
      <c r="CE44" s="572"/>
      <c r="CF44" s="572"/>
      <c r="CG44" s="572"/>
      <c r="CH44" s="572"/>
      <c r="CI44" s="572"/>
      <c r="CJ44" s="572"/>
      <c r="CK44" s="572"/>
      <c r="CL44" s="573"/>
      <c r="CM44" s="574" t="s">
        <v>122</v>
      </c>
      <c r="CN44" s="575"/>
      <c r="CO44" s="575"/>
      <c r="CP44" s="575"/>
      <c r="CQ44" s="575"/>
      <c r="CR44" s="575"/>
      <c r="CS44" s="575"/>
      <c r="CT44" s="576"/>
      <c r="CU44" s="577" t="s">
        <v>122</v>
      </c>
      <c r="CV44" s="578"/>
      <c r="CW44" s="578"/>
      <c r="CX44" s="579"/>
      <c r="CY44" s="580" t="s">
        <v>131</v>
      </c>
      <c r="CZ44" s="581"/>
      <c r="DA44" s="581"/>
      <c r="DB44" s="581"/>
      <c r="DC44" s="581"/>
      <c r="DD44" s="581"/>
      <c r="DE44" s="581"/>
      <c r="DF44" s="582"/>
      <c r="DG44" s="580" t="s">
        <v>220</v>
      </c>
      <c r="DH44" s="581"/>
      <c r="DI44" s="581"/>
      <c r="DJ44" s="581"/>
      <c r="DK44" s="581"/>
      <c r="DL44" s="581"/>
      <c r="DM44" s="581"/>
      <c r="DN44" s="581"/>
      <c r="DO44" s="581"/>
      <c r="DP44" s="581"/>
      <c r="DQ44" s="582"/>
      <c r="DR44" s="577" t="s">
        <v>122</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325</v>
      </c>
      <c r="AQ45" s="620"/>
      <c r="AR45" s="620"/>
      <c r="AS45" s="620"/>
      <c r="AT45" s="620"/>
      <c r="AU45" s="620"/>
      <c r="AV45" s="620"/>
      <c r="AW45" s="621"/>
      <c r="AX45" s="622" t="s">
        <v>326</v>
      </c>
      <c r="AY45" s="622"/>
      <c r="AZ45" s="622"/>
      <c r="BA45" s="622"/>
      <c r="BB45" s="622"/>
      <c r="BC45" s="622"/>
      <c r="BD45" s="623">
        <v>1050488</v>
      </c>
      <c r="BE45" s="624"/>
      <c r="BF45" s="624"/>
      <c r="BG45" s="624"/>
      <c r="BH45" s="624"/>
      <c r="BI45" s="624"/>
      <c r="BJ45" s="624"/>
      <c r="BK45" s="624"/>
      <c r="BL45" s="624"/>
      <c r="BM45" s="625"/>
      <c r="BN45" s="623">
        <v>3249144</v>
      </c>
      <c r="BO45" s="624"/>
      <c r="BP45" s="624"/>
      <c r="BQ45" s="624"/>
      <c r="BR45" s="624"/>
      <c r="BS45" s="624"/>
      <c r="BT45" s="624"/>
      <c r="BU45" s="624"/>
      <c r="BV45" s="624"/>
      <c r="BW45" s="625"/>
      <c r="BY45" s="571" t="s">
        <v>327</v>
      </c>
      <c r="BZ45" s="572"/>
      <c r="CA45" s="572"/>
      <c r="CB45" s="572"/>
      <c r="CC45" s="572"/>
      <c r="CD45" s="572"/>
      <c r="CE45" s="572"/>
      <c r="CF45" s="572"/>
      <c r="CG45" s="572"/>
      <c r="CH45" s="572"/>
      <c r="CI45" s="572"/>
      <c r="CJ45" s="572"/>
      <c r="CK45" s="572"/>
      <c r="CL45" s="573"/>
      <c r="CM45" s="574">
        <v>265504909</v>
      </c>
      <c r="CN45" s="581"/>
      <c r="CO45" s="581"/>
      <c r="CP45" s="581"/>
      <c r="CQ45" s="581"/>
      <c r="CR45" s="581"/>
      <c r="CS45" s="581"/>
      <c r="CT45" s="582"/>
      <c r="CU45" s="577">
        <v>44.6</v>
      </c>
      <c r="CV45" s="578"/>
      <c r="CW45" s="578"/>
      <c r="CX45" s="579"/>
      <c r="CY45" s="580">
        <v>183953848</v>
      </c>
      <c r="CZ45" s="581"/>
      <c r="DA45" s="581"/>
      <c r="DB45" s="581"/>
      <c r="DC45" s="581"/>
      <c r="DD45" s="581"/>
      <c r="DE45" s="581"/>
      <c r="DF45" s="582"/>
      <c r="DG45" s="580">
        <v>112528152</v>
      </c>
      <c r="DH45" s="581"/>
      <c r="DI45" s="581"/>
      <c r="DJ45" s="581"/>
      <c r="DK45" s="581"/>
      <c r="DL45" s="581"/>
      <c r="DM45" s="581"/>
      <c r="DN45" s="581"/>
      <c r="DO45" s="581"/>
      <c r="DP45" s="581"/>
      <c r="DQ45" s="582"/>
      <c r="DR45" s="577">
        <v>32.9</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328</v>
      </c>
      <c r="AQ46" s="613"/>
      <c r="AR46" s="613"/>
      <c r="AS46" s="613"/>
      <c r="AT46" s="613"/>
      <c r="AU46" s="613"/>
      <c r="AV46" s="613"/>
      <c r="AW46" s="614"/>
      <c r="AX46" s="615" t="s">
        <v>329</v>
      </c>
      <c r="AY46" s="615"/>
      <c r="AZ46" s="615"/>
      <c r="BA46" s="615"/>
      <c r="BB46" s="615"/>
      <c r="BC46" s="615"/>
      <c r="BD46" s="616">
        <v>1050488</v>
      </c>
      <c r="BE46" s="617"/>
      <c r="BF46" s="617"/>
      <c r="BG46" s="617"/>
      <c r="BH46" s="617"/>
      <c r="BI46" s="617"/>
      <c r="BJ46" s="617"/>
      <c r="BK46" s="617"/>
      <c r="BL46" s="617"/>
      <c r="BM46" s="618"/>
      <c r="BN46" s="616">
        <v>3249144</v>
      </c>
      <c r="BO46" s="617"/>
      <c r="BP46" s="617"/>
      <c r="BQ46" s="617"/>
      <c r="BR46" s="617"/>
      <c r="BS46" s="617"/>
      <c r="BT46" s="617"/>
      <c r="BU46" s="617"/>
      <c r="BV46" s="617"/>
      <c r="BW46" s="618"/>
      <c r="BY46" s="571" t="s">
        <v>330</v>
      </c>
      <c r="BZ46" s="572"/>
      <c r="CA46" s="572"/>
      <c r="CB46" s="572"/>
      <c r="CC46" s="572"/>
      <c r="CD46" s="572"/>
      <c r="CE46" s="572"/>
      <c r="CF46" s="572"/>
      <c r="CG46" s="572"/>
      <c r="CH46" s="572"/>
      <c r="CI46" s="572"/>
      <c r="CJ46" s="572"/>
      <c r="CK46" s="572"/>
      <c r="CL46" s="573"/>
      <c r="CM46" s="574">
        <v>37617830</v>
      </c>
      <c r="CN46" s="575"/>
      <c r="CO46" s="575"/>
      <c r="CP46" s="575"/>
      <c r="CQ46" s="575"/>
      <c r="CR46" s="575"/>
      <c r="CS46" s="575"/>
      <c r="CT46" s="576"/>
      <c r="CU46" s="577">
        <v>6.3</v>
      </c>
      <c r="CV46" s="578"/>
      <c r="CW46" s="578"/>
      <c r="CX46" s="579"/>
      <c r="CY46" s="580">
        <v>13612327</v>
      </c>
      <c r="CZ46" s="581"/>
      <c r="DA46" s="581"/>
      <c r="DB46" s="581"/>
      <c r="DC46" s="581"/>
      <c r="DD46" s="581"/>
      <c r="DE46" s="581"/>
      <c r="DF46" s="582"/>
      <c r="DG46" s="580">
        <v>9540700</v>
      </c>
      <c r="DH46" s="581"/>
      <c r="DI46" s="581"/>
      <c r="DJ46" s="581"/>
      <c r="DK46" s="581"/>
      <c r="DL46" s="581"/>
      <c r="DM46" s="581"/>
      <c r="DN46" s="581"/>
      <c r="DO46" s="581"/>
      <c r="DP46" s="581"/>
      <c r="DQ46" s="582"/>
      <c r="DR46" s="577">
        <v>2.8</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331</v>
      </c>
      <c r="BZ47" s="572"/>
      <c r="CA47" s="572"/>
      <c r="CB47" s="572"/>
      <c r="CC47" s="572"/>
      <c r="CD47" s="572"/>
      <c r="CE47" s="572"/>
      <c r="CF47" s="572"/>
      <c r="CG47" s="572"/>
      <c r="CH47" s="572"/>
      <c r="CI47" s="572"/>
      <c r="CJ47" s="572"/>
      <c r="CK47" s="572"/>
      <c r="CL47" s="573"/>
      <c r="CM47" s="574">
        <v>4948079</v>
      </c>
      <c r="CN47" s="581"/>
      <c r="CO47" s="581"/>
      <c r="CP47" s="581"/>
      <c r="CQ47" s="581"/>
      <c r="CR47" s="581"/>
      <c r="CS47" s="581"/>
      <c r="CT47" s="582"/>
      <c r="CU47" s="577">
        <v>0.8</v>
      </c>
      <c r="CV47" s="578"/>
      <c r="CW47" s="578"/>
      <c r="CX47" s="579"/>
      <c r="CY47" s="580">
        <v>4857244</v>
      </c>
      <c r="CZ47" s="581"/>
      <c r="DA47" s="581"/>
      <c r="DB47" s="581"/>
      <c r="DC47" s="581"/>
      <c r="DD47" s="581"/>
      <c r="DE47" s="581"/>
      <c r="DF47" s="582"/>
      <c r="DG47" s="580">
        <v>4848884</v>
      </c>
      <c r="DH47" s="581"/>
      <c r="DI47" s="581"/>
      <c r="DJ47" s="581"/>
      <c r="DK47" s="581"/>
      <c r="DL47" s="581"/>
      <c r="DM47" s="581"/>
      <c r="DN47" s="581"/>
      <c r="DO47" s="581"/>
      <c r="DP47" s="581"/>
      <c r="DQ47" s="582"/>
      <c r="DR47" s="577">
        <v>1.4</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332</v>
      </c>
      <c r="BZ48" s="572"/>
      <c r="CA48" s="572"/>
      <c r="CB48" s="572"/>
      <c r="CC48" s="572"/>
      <c r="CD48" s="572"/>
      <c r="CE48" s="572"/>
      <c r="CF48" s="572"/>
      <c r="CG48" s="572"/>
      <c r="CH48" s="572"/>
      <c r="CI48" s="572"/>
      <c r="CJ48" s="572"/>
      <c r="CK48" s="572"/>
      <c r="CL48" s="573"/>
      <c r="CM48" s="574">
        <v>194371921</v>
      </c>
      <c r="CN48" s="575"/>
      <c r="CO48" s="575"/>
      <c r="CP48" s="575"/>
      <c r="CQ48" s="575"/>
      <c r="CR48" s="575"/>
      <c r="CS48" s="575"/>
      <c r="CT48" s="576"/>
      <c r="CU48" s="577">
        <v>32.700000000000003</v>
      </c>
      <c r="CV48" s="578"/>
      <c r="CW48" s="578"/>
      <c r="CX48" s="579"/>
      <c r="CY48" s="580">
        <v>144290453</v>
      </c>
      <c r="CZ48" s="581"/>
      <c r="DA48" s="581"/>
      <c r="DB48" s="581"/>
      <c r="DC48" s="581"/>
      <c r="DD48" s="581"/>
      <c r="DE48" s="581"/>
      <c r="DF48" s="582"/>
      <c r="DG48" s="580">
        <v>90077463</v>
      </c>
      <c r="DH48" s="581"/>
      <c r="DI48" s="581"/>
      <c r="DJ48" s="581"/>
      <c r="DK48" s="581"/>
      <c r="DL48" s="581"/>
      <c r="DM48" s="581"/>
      <c r="DN48" s="581"/>
      <c r="DO48" s="581"/>
      <c r="DP48" s="581"/>
      <c r="DQ48" s="582"/>
      <c r="DR48" s="577">
        <v>26.3</v>
      </c>
      <c r="DS48" s="578"/>
      <c r="DT48" s="578"/>
      <c r="DU48" s="578"/>
      <c r="DV48" s="578"/>
      <c r="DW48" s="578"/>
      <c r="DX48" s="610"/>
    </row>
    <row r="49" spans="2:128" ht="11.25" customHeight="1" x14ac:dyDescent="0.15">
      <c r="B49" s="210" t="s">
        <v>333</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334</v>
      </c>
      <c r="BZ49" s="572"/>
      <c r="CA49" s="572"/>
      <c r="CB49" s="572"/>
      <c r="CC49" s="572"/>
      <c r="CD49" s="572"/>
      <c r="CE49" s="572"/>
      <c r="CF49" s="572"/>
      <c r="CG49" s="572"/>
      <c r="CH49" s="572"/>
      <c r="CI49" s="572"/>
      <c r="CJ49" s="572"/>
      <c r="CK49" s="572"/>
      <c r="CL49" s="573"/>
      <c r="CM49" s="574">
        <v>8206343</v>
      </c>
      <c r="CN49" s="581"/>
      <c r="CO49" s="581"/>
      <c r="CP49" s="581"/>
      <c r="CQ49" s="581"/>
      <c r="CR49" s="581"/>
      <c r="CS49" s="581"/>
      <c r="CT49" s="582"/>
      <c r="CU49" s="577">
        <v>1.4</v>
      </c>
      <c r="CV49" s="578"/>
      <c r="CW49" s="578"/>
      <c r="CX49" s="579"/>
      <c r="CY49" s="580">
        <v>8206206</v>
      </c>
      <c r="CZ49" s="581"/>
      <c r="DA49" s="581"/>
      <c r="DB49" s="581"/>
      <c r="DC49" s="581"/>
      <c r="DD49" s="581"/>
      <c r="DE49" s="581"/>
      <c r="DF49" s="582"/>
      <c r="DG49" s="580">
        <v>8011580</v>
      </c>
      <c r="DH49" s="581"/>
      <c r="DI49" s="581"/>
      <c r="DJ49" s="581"/>
      <c r="DK49" s="581"/>
      <c r="DL49" s="581"/>
      <c r="DM49" s="581"/>
      <c r="DN49" s="581"/>
      <c r="DO49" s="581"/>
      <c r="DP49" s="581"/>
      <c r="DQ49" s="582"/>
      <c r="DR49" s="577">
        <v>2.2999999999999998</v>
      </c>
      <c r="DS49" s="578"/>
      <c r="DT49" s="578"/>
      <c r="DU49" s="578"/>
      <c r="DV49" s="578"/>
      <c r="DW49" s="578"/>
      <c r="DX49" s="610"/>
    </row>
    <row r="50" spans="2:128" ht="11.25" customHeight="1" x14ac:dyDescent="0.15">
      <c r="B50" s="611" t="s">
        <v>335</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336</v>
      </c>
      <c r="BZ50" s="572"/>
      <c r="CA50" s="572"/>
      <c r="CB50" s="572"/>
      <c r="CC50" s="572"/>
      <c r="CD50" s="572"/>
      <c r="CE50" s="572"/>
      <c r="CF50" s="572"/>
      <c r="CG50" s="572"/>
      <c r="CH50" s="572"/>
      <c r="CI50" s="572"/>
      <c r="CJ50" s="572"/>
      <c r="CK50" s="572"/>
      <c r="CL50" s="573"/>
      <c r="CM50" s="574">
        <v>16308051</v>
      </c>
      <c r="CN50" s="575"/>
      <c r="CO50" s="575"/>
      <c r="CP50" s="575"/>
      <c r="CQ50" s="575"/>
      <c r="CR50" s="575"/>
      <c r="CS50" s="575"/>
      <c r="CT50" s="576"/>
      <c r="CU50" s="577">
        <v>2.7</v>
      </c>
      <c r="CV50" s="578"/>
      <c r="CW50" s="578"/>
      <c r="CX50" s="579"/>
      <c r="CY50" s="580">
        <v>12850093</v>
      </c>
      <c r="CZ50" s="581"/>
      <c r="DA50" s="581"/>
      <c r="DB50" s="581"/>
      <c r="DC50" s="581"/>
      <c r="DD50" s="581"/>
      <c r="DE50" s="581"/>
      <c r="DF50" s="582"/>
      <c r="DG50" s="580" t="s">
        <v>122</v>
      </c>
      <c r="DH50" s="581"/>
      <c r="DI50" s="581"/>
      <c r="DJ50" s="581"/>
      <c r="DK50" s="581"/>
      <c r="DL50" s="581"/>
      <c r="DM50" s="581"/>
      <c r="DN50" s="581"/>
      <c r="DO50" s="581"/>
      <c r="DP50" s="581"/>
      <c r="DQ50" s="582"/>
      <c r="DR50" s="577" t="s">
        <v>220</v>
      </c>
      <c r="DS50" s="578"/>
      <c r="DT50" s="578"/>
      <c r="DU50" s="578"/>
      <c r="DV50" s="578"/>
      <c r="DW50" s="578"/>
      <c r="DX50" s="610"/>
    </row>
    <row r="51" spans="2:128" ht="11.25" customHeight="1" x14ac:dyDescent="0.15">
      <c r="B51" s="611" t="s">
        <v>337</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338</v>
      </c>
      <c r="BZ51" s="572"/>
      <c r="CA51" s="572"/>
      <c r="CB51" s="572"/>
      <c r="CC51" s="572"/>
      <c r="CD51" s="572"/>
      <c r="CE51" s="572"/>
      <c r="CF51" s="572"/>
      <c r="CG51" s="572"/>
      <c r="CH51" s="572"/>
      <c r="CI51" s="572"/>
      <c r="CJ51" s="572"/>
      <c r="CK51" s="572"/>
      <c r="CL51" s="573"/>
      <c r="CM51" s="574">
        <v>17500</v>
      </c>
      <c r="CN51" s="581"/>
      <c r="CO51" s="581"/>
      <c r="CP51" s="581"/>
      <c r="CQ51" s="581"/>
      <c r="CR51" s="581"/>
      <c r="CS51" s="581"/>
      <c r="CT51" s="582"/>
      <c r="CU51" s="577">
        <v>0</v>
      </c>
      <c r="CV51" s="578"/>
      <c r="CW51" s="578"/>
      <c r="CX51" s="579"/>
      <c r="CY51" s="580" t="s">
        <v>131</v>
      </c>
      <c r="CZ51" s="581"/>
      <c r="DA51" s="581"/>
      <c r="DB51" s="581"/>
      <c r="DC51" s="581"/>
      <c r="DD51" s="581"/>
      <c r="DE51" s="581"/>
      <c r="DF51" s="582"/>
      <c r="DG51" s="580" t="s">
        <v>122</v>
      </c>
      <c r="DH51" s="581"/>
      <c r="DI51" s="581"/>
      <c r="DJ51" s="581"/>
      <c r="DK51" s="581"/>
      <c r="DL51" s="581"/>
      <c r="DM51" s="581"/>
      <c r="DN51" s="581"/>
      <c r="DO51" s="581"/>
      <c r="DP51" s="581"/>
      <c r="DQ51" s="582"/>
      <c r="DR51" s="577" t="s">
        <v>122</v>
      </c>
      <c r="DS51" s="578"/>
      <c r="DT51" s="578"/>
      <c r="DU51" s="578"/>
      <c r="DV51" s="578"/>
      <c r="DW51" s="578"/>
      <c r="DX51" s="610"/>
    </row>
    <row r="52" spans="2:128" ht="11.25" customHeight="1" x14ac:dyDescent="0.15">
      <c r="BY52" s="571" t="s">
        <v>339</v>
      </c>
      <c r="BZ52" s="572"/>
      <c r="CA52" s="572"/>
      <c r="CB52" s="572"/>
      <c r="CC52" s="572"/>
      <c r="CD52" s="572"/>
      <c r="CE52" s="572"/>
      <c r="CF52" s="572"/>
      <c r="CG52" s="572"/>
      <c r="CH52" s="572"/>
      <c r="CI52" s="572"/>
      <c r="CJ52" s="572"/>
      <c r="CK52" s="572"/>
      <c r="CL52" s="573"/>
      <c r="CM52" s="574">
        <v>4035185</v>
      </c>
      <c r="CN52" s="575"/>
      <c r="CO52" s="575"/>
      <c r="CP52" s="575"/>
      <c r="CQ52" s="575"/>
      <c r="CR52" s="575"/>
      <c r="CS52" s="575"/>
      <c r="CT52" s="576"/>
      <c r="CU52" s="577">
        <v>0.7</v>
      </c>
      <c r="CV52" s="578"/>
      <c r="CW52" s="578"/>
      <c r="CX52" s="579"/>
      <c r="CY52" s="580">
        <v>137525</v>
      </c>
      <c r="CZ52" s="581"/>
      <c r="DA52" s="581"/>
      <c r="DB52" s="581"/>
      <c r="DC52" s="581"/>
      <c r="DD52" s="581"/>
      <c r="DE52" s="581"/>
      <c r="DF52" s="582"/>
      <c r="DG52" s="580">
        <v>49525</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340</v>
      </c>
      <c r="BZ53" s="572"/>
      <c r="CA53" s="572"/>
      <c r="CB53" s="572"/>
      <c r="CC53" s="572"/>
      <c r="CD53" s="572"/>
      <c r="CE53" s="572"/>
      <c r="CF53" s="572"/>
      <c r="CG53" s="572"/>
      <c r="CH53" s="572"/>
      <c r="CI53" s="572"/>
      <c r="CJ53" s="572"/>
      <c r="CK53" s="572"/>
      <c r="CL53" s="573"/>
      <c r="CM53" s="574" t="s">
        <v>122</v>
      </c>
      <c r="CN53" s="575"/>
      <c r="CO53" s="575"/>
      <c r="CP53" s="575"/>
      <c r="CQ53" s="575"/>
      <c r="CR53" s="575"/>
      <c r="CS53" s="575"/>
      <c r="CT53" s="576"/>
      <c r="CU53" s="577" t="s">
        <v>131</v>
      </c>
      <c r="CV53" s="578"/>
      <c r="CW53" s="578"/>
      <c r="CX53" s="579"/>
      <c r="CY53" s="580" t="s">
        <v>131</v>
      </c>
      <c r="CZ53" s="581"/>
      <c r="DA53" s="581"/>
      <c r="DB53" s="581"/>
      <c r="DC53" s="581"/>
      <c r="DD53" s="581"/>
      <c r="DE53" s="581"/>
      <c r="DF53" s="582"/>
      <c r="DG53" s="580" t="s">
        <v>131</v>
      </c>
      <c r="DH53" s="581"/>
      <c r="DI53" s="581"/>
      <c r="DJ53" s="581"/>
      <c r="DK53" s="581"/>
      <c r="DL53" s="581"/>
      <c r="DM53" s="581"/>
      <c r="DN53" s="581"/>
      <c r="DO53" s="581"/>
      <c r="DP53" s="581"/>
      <c r="DQ53" s="582"/>
      <c r="DR53" s="577" t="s">
        <v>122</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341</v>
      </c>
      <c r="BZ54" s="572"/>
      <c r="CA54" s="572"/>
      <c r="CB54" s="572"/>
      <c r="CC54" s="572"/>
      <c r="CD54" s="572"/>
      <c r="CE54" s="572"/>
      <c r="CF54" s="572"/>
      <c r="CG54" s="572"/>
      <c r="CH54" s="572"/>
      <c r="CI54" s="572"/>
      <c r="CJ54" s="572"/>
      <c r="CK54" s="572"/>
      <c r="CL54" s="573"/>
      <c r="CM54" s="574">
        <v>83098626</v>
      </c>
      <c r="CN54" s="575"/>
      <c r="CO54" s="575"/>
      <c r="CP54" s="575"/>
      <c r="CQ54" s="575"/>
      <c r="CR54" s="575"/>
      <c r="CS54" s="575"/>
      <c r="CT54" s="576"/>
      <c r="CU54" s="577">
        <v>14</v>
      </c>
      <c r="CV54" s="578"/>
      <c r="CW54" s="578"/>
      <c r="CX54" s="579"/>
      <c r="CY54" s="580">
        <v>13284521</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342</v>
      </c>
      <c r="BZ55" s="572"/>
      <c r="CA55" s="572"/>
      <c r="CB55" s="572"/>
      <c r="CC55" s="572"/>
      <c r="CD55" s="572"/>
      <c r="CE55" s="572"/>
      <c r="CF55" s="572"/>
      <c r="CG55" s="572"/>
      <c r="CH55" s="572"/>
      <c r="CI55" s="572"/>
      <c r="CJ55" s="572"/>
      <c r="CK55" s="572"/>
      <c r="CL55" s="573"/>
      <c r="CM55" s="574">
        <v>2623231</v>
      </c>
      <c r="CN55" s="575"/>
      <c r="CO55" s="575"/>
      <c r="CP55" s="575"/>
      <c r="CQ55" s="575"/>
      <c r="CR55" s="575"/>
      <c r="CS55" s="575"/>
      <c r="CT55" s="576"/>
      <c r="CU55" s="577">
        <v>0.4</v>
      </c>
      <c r="CV55" s="578"/>
      <c r="CW55" s="578"/>
      <c r="CX55" s="579"/>
      <c r="CY55" s="580">
        <v>1262768</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315</v>
      </c>
      <c r="BZ56" s="605"/>
      <c r="CA56" s="571" t="s">
        <v>343</v>
      </c>
      <c r="CB56" s="572"/>
      <c r="CC56" s="572"/>
      <c r="CD56" s="572"/>
      <c r="CE56" s="572"/>
      <c r="CF56" s="572"/>
      <c r="CG56" s="572"/>
      <c r="CH56" s="572"/>
      <c r="CI56" s="572"/>
      <c r="CJ56" s="572"/>
      <c r="CK56" s="572"/>
      <c r="CL56" s="573"/>
      <c r="CM56" s="574">
        <v>78106307</v>
      </c>
      <c r="CN56" s="575"/>
      <c r="CO56" s="575"/>
      <c r="CP56" s="575"/>
      <c r="CQ56" s="575"/>
      <c r="CR56" s="575"/>
      <c r="CS56" s="575"/>
      <c r="CT56" s="576"/>
      <c r="CU56" s="577">
        <v>13.1</v>
      </c>
      <c r="CV56" s="578"/>
      <c r="CW56" s="578"/>
      <c r="CX56" s="579"/>
      <c r="CY56" s="580">
        <v>13240753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344</v>
      </c>
      <c r="CB57" s="572"/>
      <c r="CC57" s="572"/>
      <c r="CD57" s="572"/>
      <c r="CE57" s="572"/>
      <c r="CF57" s="572"/>
      <c r="CG57" s="572"/>
      <c r="CH57" s="572"/>
      <c r="CI57" s="572"/>
      <c r="CJ57" s="572"/>
      <c r="CK57" s="572"/>
      <c r="CL57" s="573"/>
      <c r="CM57" s="574">
        <v>45921073</v>
      </c>
      <c r="CN57" s="575"/>
      <c r="CO57" s="575"/>
      <c r="CP57" s="575"/>
      <c r="CQ57" s="575"/>
      <c r="CR57" s="575"/>
      <c r="CS57" s="575"/>
      <c r="CT57" s="576"/>
      <c r="CU57" s="577">
        <v>7.7</v>
      </c>
      <c r="CV57" s="578"/>
      <c r="CW57" s="578"/>
      <c r="CX57" s="579"/>
      <c r="CY57" s="580">
        <v>1552611</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345</v>
      </c>
      <c r="CB58" s="572"/>
      <c r="CC58" s="572"/>
      <c r="CD58" s="572"/>
      <c r="CE58" s="572"/>
      <c r="CF58" s="572"/>
      <c r="CG58" s="572"/>
      <c r="CH58" s="572"/>
      <c r="CI58" s="572"/>
      <c r="CJ58" s="572"/>
      <c r="CK58" s="572"/>
      <c r="CL58" s="573"/>
      <c r="CM58" s="574">
        <v>23210421</v>
      </c>
      <c r="CN58" s="575"/>
      <c r="CO58" s="575"/>
      <c r="CP58" s="575"/>
      <c r="CQ58" s="575"/>
      <c r="CR58" s="575"/>
      <c r="CS58" s="575"/>
      <c r="CT58" s="576"/>
      <c r="CU58" s="577">
        <v>3.9</v>
      </c>
      <c r="CV58" s="578"/>
      <c r="CW58" s="578"/>
      <c r="CX58" s="579"/>
      <c r="CY58" s="580">
        <v>10954410</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346</v>
      </c>
      <c r="CB59" s="572"/>
      <c r="CC59" s="572"/>
      <c r="CD59" s="572"/>
      <c r="CE59" s="572"/>
      <c r="CF59" s="572"/>
      <c r="CG59" s="572"/>
      <c r="CH59" s="572"/>
      <c r="CI59" s="572"/>
      <c r="CJ59" s="572"/>
      <c r="CK59" s="572"/>
      <c r="CL59" s="573"/>
      <c r="CM59" s="574">
        <v>4992319</v>
      </c>
      <c r="CN59" s="575"/>
      <c r="CO59" s="575"/>
      <c r="CP59" s="575"/>
      <c r="CQ59" s="575"/>
      <c r="CR59" s="575"/>
      <c r="CS59" s="575"/>
      <c r="CT59" s="576"/>
      <c r="CU59" s="577">
        <v>0.8</v>
      </c>
      <c r="CV59" s="578"/>
      <c r="CW59" s="578"/>
      <c r="CX59" s="579"/>
      <c r="CY59" s="580">
        <v>43768</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347</v>
      </c>
      <c r="CB60" s="572"/>
      <c r="CC60" s="572"/>
      <c r="CD60" s="572"/>
      <c r="CE60" s="572"/>
      <c r="CF60" s="572"/>
      <c r="CG60" s="572"/>
      <c r="CH60" s="572"/>
      <c r="CI60" s="572"/>
      <c r="CJ60" s="572"/>
      <c r="CK60" s="572"/>
      <c r="CL60" s="573"/>
      <c r="CM60" s="574" t="s">
        <v>122</v>
      </c>
      <c r="CN60" s="575"/>
      <c r="CO60" s="575"/>
      <c r="CP60" s="575"/>
      <c r="CQ60" s="575"/>
      <c r="CR60" s="575"/>
      <c r="CS60" s="575"/>
      <c r="CT60" s="576"/>
      <c r="CU60" s="577" t="s">
        <v>122</v>
      </c>
      <c r="CV60" s="578"/>
      <c r="CW60" s="578"/>
      <c r="CX60" s="579"/>
      <c r="CY60" s="580" t="s">
        <v>122</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348</v>
      </c>
      <c r="BZ61" s="587"/>
      <c r="CA61" s="587"/>
      <c r="CB61" s="587"/>
      <c r="CC61" s="587"/>
      <c r="CD61" s="587"/>
      <c r="CE61" s="587"/>
      <c r="CF61" s="587"/>
      <c r="CG61" s="587"/>
      <c r="CH61" s="587"/>
      <c r="CI61" s="587"/>
      <c r="CJ61" s="587"/>
      <c r="CK61" s="587"/>
      <c r="CL61" s="588"/>
      <c r="CM61" s="589">
        <v>594644618</v>
      </c>
      <c r="CN61" s="590"/>
      <c r="CO61" s="590"/>
      <c r="CP61" s="590"/>
      <c r="CQ61" s="590"/>
      <c r="CR61" s="590"/>
      <c r="CS61" s="590"/>
      <c r="CT61" s="591"/>
      <c r="CU61" s="592">
        <v>100</v>
      </c>
      <c r="CV61" s="593"/>
      <c r="CW61" s="593"/>
      <c r="CX61" s="594"/>
      <c r="CY61" s="595">
        <v>403837686</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YP9jKPdS7B3a3eFeYdS+tT3olUPGH34RK49/+gObDcEFLgsCrno4ocRQ9jZ1hB6/DTR3/8P8zGcHPKPc6ZGj0g==" saltValue="4GYjGLsX7/fiFOV960XYiw=="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DB24" sqref="DB24:DK25"/>
    </sheetView>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067" t="s">
        <v>349</v>
      </c>
      <c r="B2" s="1067"/>
      <c r="C2" s="1067"/>
      <c r="D2" s="1067"/>
      <c r="E2" s="1067"/>
      <c r="F2" s="1067"/>
      <c r="G2" s="1067"/>
      <c r="H2" s="1067"/>
      <c r="I2" s="1067"/>
      <c r="J2" s="1067"/>
      <c r="K2" s="1067"/>
      <c r="L2" s="1067"/>
      <c r="M2" s="1067"/>
      <c r="N2" s="1067"/>
      <c r="O2" s="1067"/>
      <c r="P2" s="1067"/>
      <c r="Q2" s="1067"/>
      <c r="R2" s="1067"/>
      <c r="S2" s="1067"/>
      <c r="T2" s="1067"/>
      <c r="U2" s="1067"/>
      <c r="V2" s="1067"/>
      <c r="W2" s="1067"/>
      <c r="X2" s="1067"/>
      <c r="Y2" s="1067"/>
      <c r="Z2" s="1067"/>
      <c r="AA2" s="1067"/>
      <c r="AB2" s="1067"/>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7"/>
      <c r="AY2" s="106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68" t="s">
        <v>350</v>
      </c>
      <c r="DK2" s="1069"/>
      <c r="DL2" s="1069"/>
      <c r="DM2" s="1069"/>
      <c r="DN2" s="1069"/>
      <c r="DO2" s="1070"/>
      <c r="DP2" s="226"/>
      <c r="DQ2" s="1068" t="s">
        <v>351</v>
      </c>
      <c r="DR2" s="1069"/>
      <c r="DS2" s="1069"/>
      <c r="DT2" s="1069"/>
      <c r="DU2" s="1069"/>
      <c r="DV2" s="1069"/>
      <c r="DW2" s="1069"/>
      <c r="DX2" s="1069"/>
      <c r="DY2" s="1069"/>
      <c r="DZ2" s="107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27" t="s">
        <v>352</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230"/>
      <c r="BA4" s="230"/>
      <c r="BB4" s="230"/>
      <c r="BC4" s="230"/>
      <c r="BD4" s="230"/>
      <c r="BE4" s="231"/>
      <c r="BF4" s="231"/>
      <c r="BG4" s="231"/>
      <c r="BH4" s="231"/>
      <c r="BI4" s="231"/>
      <c r="BJ4" s="231"/>
      <c r="BK4" s="231"/>
      <c r="BL4" s="231"/>
      <c r="BM4" s="231"/>
      <c r="BN4" s="231"/>
      <c r="BO4" s="231"/>
      <c r="BP4" s="231"/>
      <c r="BQ4" s="690" t="s">
        <v>353</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57" t="s">
        <v>354</v>
      </c>
      <c r="B5" s="958"/>
      <c r="C5" s="958"/>
      <c r="D5" s="958"/>
      <c r="E5" s="958"/>
      <c r="F5" s="958"/>
      <c r="G5" s="958"/>
      <c r="H5" s="958"/>
      <c r="I5" s="958"/>
      <c r="J5" s="958"/>
      <c r="K5" s="958"/>
      <c r="L5" s="958"/>
      <c r="M5" s="958"/>
      <c r="N5" s="958"/>
      <c r="O5" s="958"/>
      <c r="P5" s="959"/>
      <c r="Q5" s="963" t="s">
        <v>355</v>
      </c>
      <c r="R5" s="964"/>
      <c r="S5" s="964"/>
      <c r="T5" s="964"/>
      <c r="U5" s="965"/>
      <c r="V5" s="963" t="s">
        <v>356</v>
      </c>
      <c r="W5" s="964"/>
      <c r="X5" s="964"/>
      <c r="Y5" s="964"/>
      <c r="Z5" s="965"/>
      <c r="AA5" s="963" t="s">
        <v>357</v>
      </c>
      <c r="AB5" s="964"/>
      <c r="AC5" s="964"/>
      <c r="AD5" s="964"/>
      <c r="AE5" s="964"/>
      <c r="AF5" s="1071" t="s">
        <v>358</v>
      </c>
      <c r="AG5" s="964"/>
      <c r="AH5" s="964"/>
      <c r="AI5" s="964"/>
      <c r="AJ5" s="977"/>
      <c r="AK5" s="964" t="s">
        <v>359</v>
      </c>
      <c r="AL5" s="964"/>
      <c r="AM5" s="964"/>
      <c r="AN5" s="964"/>
      <c r="AO5" s="965"/>
      <c r="AP5" s="963" t="s">
        <v>360</v>
      </c>
      <c r="AQ5" s="964"/>
      <c r="AR5" s="964"/>
      <c r="AS5" s="964"/>
      <c r="AT5" s="965"/>
      <c r="AU5" s="963" t="s">
        <v>361</v>
      </c>
      <c r="AV5" s="964"/>
      <c r="AW5" s="964"/>
      <c r="AX5" s="964"/>
      <c r="AY5" s="977"/>
      <c r="AZ5" s="230"/>
      <c r="BA5" s="230"/>
      <c r="BB5" s="230"/>
      <c r="BC5" s="230"/>
      <c r="BD5" s="230"/>
      <c r="BE5" s="231"/>
      <c r="BF5" s="231"/>
      <c r="BG5" s="231"/>
      <c r="BH5" s="231"/>
      <c r="BI5" s="231"/>
      <c r="BJ5" s="231"/>
      <c r="BK5" s="231"/>
      <c r="BL5" s="231"/>
      <c r="BM5" s="231"/>
      <c r="BN5" s="231"/>
      <c r="BO5" s="231"/>
      <c r="BP5" s="231"/>
      <c r="BQ5" s="957" t="s">
        <v>362</v>
      </c>
      <c r="BR5" s="958"/>
      <c r="BS5" s="958"/>
      <c r="BT5" s="958"/>
      <c r="BU5" s="958"/>
      <c r="BV5" s="958"/>
      <c r="BW5" s="958"/>
      <c r="BX5" s="958"/>
      <c r="BY5" s="958"/>
      <c r="BZ5" s="958"/>
      <c r="CA5" s="958"/>
      <c r="CB5" s="958"/>
      <c r="CC5" s="958"/>
      <c r="CD5" s="958"/>
      <c r="CE5" s="958"/>
      <c r="CF5" s="958"/>
      <c r="CG5" s="959"/>
      <c r="CH5" s="963" t="s">
        <v>363</v>
      </c>
      <c r="CI5" s="964"/>
      <c r="CJ5" s="964"/>
      <c r="CK5" s="964"/>
      <c r="CL5" s="965"/>
      <c r="CM5" s="963" t="s">
        <v>364</v>
      </c>
      <c r="CN5" s="964"/>
      <c r="CO5" s="964"/>
      <c r="CP5" s="964"/>
      <c r="CQ5" s="965"/>
      <c r="CR5" s="963" t="s">
        <v>365</v>
      </c>
      <c r="CS5" s="964"/>
      <c r="CT5" s="964"/>
      <c r="CU5" s="964"/>
      <c r="CV5" s="965"/>
      <c r="CW5" s="963" t="s">
        <v>366</v>
      </c>
      <c r="CX5" s="964"/>
      <c r="CY5" s="964"/>
      <c r="CZ5" s="964"/>
      <c r="DA5" s="965"/>
      <c r="DB5" s="963" t="s">
        <v>367</v>
      </c>
      <c r="DC5" s="964"/>
      <c r="DD5" s="964"/>
      <c r="DE5" s="964"/>
      <c r="DF5" s="965"/>
      <c r="DG5" s="1061" t="s">
        <v>368</v>
      </c>
      <c r="DH5" s="1062"/>
      <c r="DI5" s="1062"/>
      <c r="DJ5" s="1062"/>
      <c r="DK5" s="1063"/>
      <c r="DL5" s="1061" t="s">
        <v>369</v>
      </c>
      <c r="DM5" s="1062"/>
      <c r="DN5" s="1062"/>
      <c r="DO5" s="1062"/>
      <c r="DP5" s="1063"/>
      <c r="DQ5" s="963" t="s">
        <v>370</v>
      </c>
      <c r="DR5" s="964"/>
      <c r="DS5" s="964"/>
      <c r="DT5" s="964"/>
      <c r="DU5" s="965"/>
      <c r="DV5" s="963" t="s">
        <v>361</v>
      </c>
      <c r="DW5" s="964"/>
      <c r="DX5" s="964"/>
      <c r="DY5" s="964"/>
      <c r="DZ5" s="977"/>
      <c r="EA5" s="232"/>
    </row>
    <row r="6" spans="1:131" s="233" customFormat="1" ht="26.25" customHeight="1" thickBot="1" x14ac:dyDescent="0.2">
      <c r="A6" s="960"/>
      <c r="B6" s="961"/>
      <c r="C6" s="961"/>
      <c r="D6" s="961"/>
      <c r="E6" s="961"/>
      <c r="F6" s="961"/>
      <c r="G6" s="961"/>
      <c r="H6" s="961"/>
      <c r="I6" s="961"/>
      <c r="J6" s="961"/>
      <c r="K6" s="961"/>
      <c r="L6" s="961"/>
      <c r="M6" s="961"/>
      <c r="N6" s="961"/>
      <c r="O6" s="961"/>
      <c r="P6" s="962"/>
      <c r="Q6" s="966"/>
      <c r="R6" s="967"/>
      <c r="S6" s="967"/>
      <c r="T6" s="967"/>
      <c r="U6" s="968"/>
      <c r="V6" s="966"/>
      <c r="W6" s="967"/>
      <c r="X6" s="967"/>
      <c r="Y6" s="967"/>
      <c r="Z6" s="968"/>
      <c r="AA6" s="966"/>
      <c r="AB6" s="967"/>
      <c r="AC6" s="967"/>
      <c r="AD6" s="967"/>
      <c r="AE6" s="967"/>
      <c r="AF6" s="1072"/>
      <c r="AG6" s="967"/>
      <c r="AH6" s="967"/>
      <c r="AI6" s="967"/>
      <c r="AJ6" s="978"/>
      <c r="AK6" s="967"/>
      <c r="AL6" s="967"/>
      <c r="AM6" s="967"/>
      <c r="AN6" s="967"/>
      <c r="AO6" s="968"/>
      <c r="AP6" s="966"/>
      <c r="AQ6" s="967"/>
      <c r="AR6" s="967"/>
      <c r="AS6" s="967"/>
      <c r="AT6" s="968"/>
      <c r="AU6" s="966"/>
      <c r="AV6" s="967"/>
      <c r="AW6" s="967"/>
      <c r="AX6" s="967"/>
      <c r="AY6" s="978"/>
      <c r="AZ6" s="230"/>
      <c r="BA6" s="230"/>
      <c r="BB6" s="230"/>
      <c r="BC6" s="230"/>
      <c r="BD6" s="230"/>
      <c r="BE6" s="231"/>
      <c r="BF6" s="231"/>
      <c r="BG6" s="231"/>
      <c r="BH6" s="231"/>
      <c r="BI6" s="231"/>
      <c r="BJ6" s="231"/>
      <c r="BK6" s="231"/>
      <c r="BL6" s="231"/>
      <c r="BM6" s="231"/>
      <c r="BN6" s="231"/>
      <c r="BO6" s="231"/>
      <c r="BP6" s="231"/>
      <c r="BQ6" s="960"/>
      <c r="BR6" s="961"/>
      <c r="BS6" s="961"/>
      <c r="BT6" s="961"/>
      <c r="BU6" s="961"/>
      <c r="BV6" s="961"/>
      <c r="BW6" s="961"/>
      <c r="BX6" s="961"/>
      <c r="BY6" s="961"/>
      <c r="BZ6" s="961"/>
      <c r="CA6" s="961"/>
      <c r="CB6" s="961"/>
      <c r="CC6" s="961"/>
      <c r="CD6" s="961"/>
      <c r="CE6" s="961"/>
      <c r="CF6" s="961"/>
      <c r="CG6" s="962"/>
      <c r="CH6" s="966"/>
      <c r="CI6" s="967"/>
      <c r="CJ6" s="967"/>
      <c r="CK6" s="967"/>
      <c r="CL6" s="968"/>
      <c r="CM6" s="966"/>
      <c r="CN6" s="967"/>
      <c r="CO6" s="967"/>
      <c r="CP6" s="967"/>
      <c r="CQ6" s="968"/>
      <c r="CR6" s="966"/>
      <c r="CS6" s="967"/>
      <c r="CT6" s="967"/>
      <c r="CU6" s="967"/>
      <c r="CV6" s="968"/>
      <c r="CW6" s="966"/>
      <c r="CX6" s="967"/>
      <c r="CY6" s="967"/>
      <c r="CZ6" s="967"/>
      <c r="DA6" s="968"/>
      <c r="DB6" s="966"/>
      <c r="DC6" s="967"/>
      <c r="DD6" s="967"/>
      <c r="DE6" s="967"/>
      <c r="DF6" s="968"/>
      <c r="DG6" s="1064"/>
      <c r="DH6" s="1065"/>
      <c r="DI6" s="1065"/>
      <c r="DJ6" s="1065"/>
      <c r="DK6" s="1066"/>
      <c r="DL6" s="1064"/>
      <c r="DM6" s="1065"/>
      <c r="DN6" s="1065"/>
      <c r="DO6" s="1065"/>
      <c r="DP6" s="1066"/>
      <c r="DQ6" s="966"/>
      <c r="DR6" s="967"/>
      <c r="DS6" s="967"/>
      <c r="DT6" s="967"/>
      <c r="DU6" s="968"/>
      <c r="DV6" s="966"/>
      <c r="DW6" s="967"/>
      <c r="DX6" s="967"/>
      <c r="DY6" s="967"/>
      <c r="DZ6" s="978"/>
      <c r="EA6" s="232"/>
    </row>
    <row r="7" spans="1:131" s="233" customFormat="1" ht="26.25" customHeight="1" thickTop="1" x14ac:dyDescent="0.15">
      <c r="A7" s="234">
        <v>1</v>
      </c>
      <c r="B7" s="1015" t="s">
        <v>371</v>
      </c>
      <c r="C7" s="1016"/>
      <c r="D7" s="1016"/>
      <c r="E7" s="1016"/>
      <c r="F7" s="1016"/>
      <c r="G7" s="1016"/>
      <c r="H7" s="1016"/>
      <c r="I7" s="1016"/>
      <c r="J7" s="1016"/>
      <c r="K7" s="1016"/>
      <c r="L7" s="1016"/>
      <c r="M7" s="1016"/>
      <c r="N7" s="1016"/>
      <c r="O7" s="1016"/>
      <c r="P7" s="1017"/>
      <c r="Q7" s="1079">
        <v>607892</v>
      </c>
      <c r="R7" s="1080"/>
      <c r="S7" s="1080"/>
      <c r="T7" s="1080"/>
      <c r="U7" s="1080"/>
      <c r="V7" s="1080">
        <v>601899</v>
      </c>
      <c r="W7" s="1080"/>
      <c r="X7" s="1080"/>
      <c r="Y7" s="1080"/>
      <c r="Z7" s="1080"/>
      <c r="AA7" s="1080">
        <v>5993</v>
      </c>
      <c r="AB7" s="1080"/>
      <c r="AC7" s="1080"/>
      <c r="AD7" s="1080"/>
      <c r="AE7" s="1081"/>
      <c r="AF7" s="1082">
        <v>2806</v>
      </c>
      <c r="AG7" s="1083"/>
      <c r="AH7" s="1083"/>
      <c r="AI7" s="1083"/>
      <c r="AJ7" s="1084"/>
      <c r="AK7" s="1085">
        <v>116</v>
      </c>
      <c r="AL7" s="1086"/>
      <c r="AM7" s="1086"/>
      <c r="AN7" s="1086"/>
      <c r="AO7" s="1086"/>
      <c r="AP7" s="1086">
        <v>931467</v>
      </c>
      <c r="AQ7" s="1086"/>
      <c r="AR7" s="1086"/>
      <c r="AS7" s="1086"/>
      <c r="AT7" s="1086"/>
      <c r="AU7" s="1087"/>
      <c r="AV7" s="1087"/>
      <c r="AW7" s="1087"/>
      <c r="AX7" s="1087"/>
      <c r="AY7" s="1088"/>
      <c r="AZ7" s="230"/>
      <c r="BA7" s="230"/>
      <c r="BB7" s="230"/>
      <c r="BC7" s="230"/>
      <c r="BD7" s="230"/>
      <c r="BE7" s="231"/>
      <c r="BF7" s="231"/>
      <c r="BG7" s="231"/>
      <c r="BH7" s="231"/>
      <c r="BI7" s="231"/>
      <c r="BJ7" s="231"/>
      <c r="BK7" s="231"/>
      <c r="BL7" s="231"/>
      <c r="BM7" s="231"/>
      <c r="BN7" s="231"/>
      <c r="BO7" s="231"/>
      <c r="BP7" s="231"/>
      <c r="BQ7" s="234">
        <v>1</v>
      </c>
      <c r="BR7" s="235"/>
      <c r="BS7" s="1076" t="s">
        <v>561</v>
      </c>
      <c r="BT7" s="1077"/>
      <c r="BU7" s="1077"/>
      <c r="BV7" s="1077"/>
      <c r="BW7" s="1077"/>
      <c r="BX7" s="1077"/>
      <c r="BY7" s="1077"/>
      <c r="BZ7" s="1077"/>
      <c r="CA7" s="1077"/>
      <c r="CB7" s="1077"/>
      <c r="CC7" s="1077"/>
      <c r="CD7" s="1077"/>
      <c r="CE7" s="1077"/>
      <c r="CF7" s="1077"/>
      <c r="CG7" s="1089"/>
      <c r="CH7" s="1073">
        <v>-56</v>
      </c>
      <c r="CI7" s="1074"/>
      <c r="CJ7" s="1074"/>
      <c r="CK7" s="1074"/>
      <c r="CL7" s="1075"/>
      <c r="CM7" s="1073">
        <v>3293</v>
      </c>
      <c r="CN7" s="1074"/>
      <c r="CO7" s="1074"/>
      <c r="CP7" s="1074"/>
      <c r="CQ7" s="1075"/>
      <c r="CR7" s="1073">
        <v>250</v>
      </c>
      <c r="CS7" s="1074"/>
      <c r="CT7" s="1074"/>
      <c r="CU7" s="1074"/>
      <c r="CV7" s="1075"/>
      <c r="CW7" s="1073">
        <v>5</v>
      </c>
      <c r="CX7" s="1074"/>
      <c r="CY7" s="1074"/>
      <c r="CZ7" s="1074"/>
      <c r="DA7" s="1075"/>
      <c r="DB7" s="1073" t="s">
        <v>495</v>
      </c>
      <c r="DC7" s="1074"/>
      <c r="DD7" s="1074"/>
      <c r="DE7" s="1074"/>
      <c r="DF7" s="1075"/>
      <c r="DG7" s="1073" t="s">
        <v>495</v>
      </c>
      <c r="DH7" s="1074"/>
      <c r="DI7" s="1074"/>
      <c r="DJ7" s="1074"/>
      <c r="DK7" s="1075"/>
      <c r="DL7" s="1073" t="s">
        <v>495</v>
      </c>
      <c r="DM7" s="1074"/>
      <c r="DN7" s="1074"/>
      <c r="DO7" s="1074"/>
      <c r="DP7" s="1075"/>
      <c r="DQ7" s="1073" t="s">
        <v>495</v>
      </c>
      <c r="DR7" s="1074"/>
      <c r="DS7" s="1074"/>
      <c r="DT7" s="1074"/>
      <c r="DU7" s="1075"/>
      <c r="DV7" s="1076"/>
      <c r="DW7" s="1077"/>
      <c r="DX7" s="1077"/>
      <c r="DY7" s="1077"/>
      <c r="DZ7" s="1078"/>
      <c r="EA7" s="232"/>
    </row>
    <row r="8" spans="1:131" s="233" customFormat="1" ht="26.25" customHeight="1" x14ac:dyDescent="0.15">
      <c r="A8" s="236">
        <v>2</v>
      </c>
      <c r="B8" s="1001" t="s">
        <v>372</v>
      </c>
      <c r="C8" s="1002"/>
      <c r="D8" s="1002"/>
      <c r="E8" s="1002"/>
      <c r="F8" s="1002"/>
      <c r="G8" s="1002"/>
      <c r="H8" s="1002"/>
      <c r="I8" s="1002"/>
      <c r="J8" s="1002"/>
      <c r="K8" s="1002"/>
      <c r="L8" s="1002"/>
      <c r="M8" s="1002"/>
      <c r="N8" s="1002"/>
      <c r="O8" s="1002"/>
      <c r="P8" s="1003"/>
      <c r="Q8" s="1007">
        <v>12197</v>
      </c>
      <c r="R8" s="1005"/>
      <c r="S8" s="1005"/>
      <c r="T8" s="1005"/>
      <c r="U8" s="1005"/>
      <c r="V8" s="1005">
        <v>12197</v>
      </c>
      <c r="W8" s="1005"/>
      <c r="X8" s="1005"/>
      <c r="Y8" s="1005"/>
      <c r="Z8" s="1005"/>
      <c r="AA8" s="1005">
        <v>0</v>
      </c>
      <c r="AB8" s="1005"/>
      <c r="AC8" s="1005"/>
      <c r="AD8" s="1005"/>
      <c r="AE8" s="1008"/>
      <c r="AF8" s="1058">
        <v>0</v>
      </c>
      <c r="AG8" s="1059"/>
      <c r="AH8" s="1059"/>
      <c r="AI8" s="1059"/>
      <c r="AJ8" s="1060"/>
      <c r="AK8" s="1054">
        <v>7261</v>
      </c>
      <c r="AL8" s="1055"/>
      <c r="AM8" s="1055"/>
      <c r="AN8" s="1055"/>
      <c r="AO8" s="1055"/>
      <c r="AP8" s="1055">
        <v>25006</v>
      </c>
      <c r="AQ8" s="1055"/>
      <c r="AR8" s="1055"/>
      <c r="AS8" s="1055"/>
      <c r="AT8" s="1055"/>
      <c r="AU8" s="1056"/>
      <c r="AV8" s="1056"/>
      <c r="AW8" s="1056"/>
      <c r="AX8" s="1056"/>
      <c r="AY8" s="1057"/>
      <c r="AZ8" s="230"/>
      <c r="BA8" s="230"/>
      <c r="BB8" s="230"/>
      <c r="BC8" s="230"/>
      <c r="BD8" s="230"/>
      <c r="BE8" s="231"/>
      <c r="BF8" s="231"/>
      <c r="BG8" s="231"/>
      <c r="BH8" s="231"/>
      <c r="BI8" s="231"/>
      <c r="BJ8" s="231"/>
      <c r="BK8" s="231"/>
      <c r="BL8" s="231"/>
      <c r="BM8" s="231"/>
      <c r="BN8" s="231"/>
      <c r="BO8" s="231"/>
      <c r="BP8" s="231"/>
      <c r="BQ8" s="236">
        <v>2</v>
      </c>
      <c r="BR8" s="237" t="s">
        <v>562</v>
      </c>
      <c r="BS8" s="954" t="s">
        <v>563</v>
      </c>
      <c r="BT8" s="955"/>
      <c r="BU8" s="955"/>
      <c r="BV8" s="955"/>
      <c r="BW8" s="955"/>
      <c r="BX8" s="955"/>
      <c r="BY8" s="955"/>
      <c r="BZ8" s="955"/>
      <c r="CA8" s="955"/>
      <c r="CB8" s="955"/>
      <c r="CC8" s="955"/>
      <c r="CD8" s="955"/>
      <c r="CE8" s="955"/>
      <c r="CF8" s="955"/>
      <c r="CG8" s="976"/>
      <c r="CH8" s="951">
        <v>43</v>
      </c>
      <c r="CI8" s="952"/>
      <c r="CJ8" s="952"/>
      <c r="CK8" s="952"/>
      <c r="CL8" s="953"/>
      <c r="CM8" s="951">
        <v>1922</v>
      </c>
      <c r="CN8" s="952"/>
      <c r="CO8" s="952"/>
      <c r="CP8" s="952"/>
      <c r="CQ8" s="953"/>
      <c r="CR8" s="951">
        <v>1997</v>
      </c>
      <c r="CS8" s="952"/>
      <c r="CT8" s="952"/>
      <c r="CU8" s="952"/>
      <c r="CV8" s="953"/>
      <c r="CW8" s="951">
        <v>663</v>
      </c>
      <c r="CX8" s="952"/>
      <c r="CY8" s="952"/>
      <c r="CZ8" s="952"/>
      <c r="DA8" s="953"/>
      <c r="DB8" s="951" t="s">
        <v>495</v>
      </c>
      <c r="DC8" s="952"/>
      <c r="DD8" s="952"/>
      <c r="DE8" s="952"/>
      <c r="DF8" s="953"/>
      <c r="DG8" s="951" t="s">
        <v>495</v>
      </c>
      <c r="DH8" s="952"/>
      <c r="DI8" s="952"/>
      <c r="DJ8" s="952"/>
      <c r="DK8" s="953"/>
      <c r="DL8" s="951" t="s">
        <v>495</v>
      </c>
      <c r="DM8" s="952"/>
      <c r="DN8" s="952"/>
      <c r="DO8" s="952"/>
      <c r="DP8" s="953"/>
      <c r="DQ8" s="951" t="s">
        <v>495</v>
      </c>
      <c r="DR8" s="952"/>
      <c r="DS8" s="952"/>
      <c r="DT8" s="952"/>
      <c r="DU8" s="953"/>
      <c r="DV8" s="954"/>
      <c r="DW8" s="955"/>
      <c r="DX8" s="955"/>
      <c r="DY8" s="955"/>
      <c r="DZ8" s="956"/>
      <c r="EA8" s="232"/>
    </row>
    <row r="9" spans="1:131" s="233" customFormat="1" ht="26.25" customHeight="1" x14ac:dyDescent="0.15">
      <c r="A9" s="236">
        <v>3</v>
      </c>
      <c r="B9" s="1001" t="s">
        <v>373</v>
      </c>
      <c r="C9" s="1002"/>
      <c r="D9" s="1002"/>
      <c r="E9" s="1002"/>
      <c r="F9" s="1002"/>
      <c r="G9" s="1002"/>
      <c r="H9" s="1002"/>
      <c r="I9" s="1002"/>
      <c r="J9" s="1002"/>
      <c r="K9" s="1002"/>
      <c r="L9" s="1002"/>
      <c r="M9" s="1002"/>
      <c r="N9" s="1002"/>
      <c r="O9" s="1002"/>
      <c r="P9" s="1003"/>
      <c r="Q9" s="1007">
        <v>201</v>
      </c>
      <c r="R9" s="1005"/>
      <c r="S9" s="1005"/>
      <c r="T9" s="1005"/>
      <c r="U9" s="1005"/>
      <c r="V9" s="1005">
        <v>174</v>
      </c>
      <c r="W9" s="1005"/>
      <c r="X9" s="1005"/>
      <c r="Y9" s="1005"/>
      <c r="Z9" s="1005"/>
      <c r="AA9" s="1005">
        <v>27</v>
      </c>
      <c r="AB9" s="1005"/>
      <c r="AC9" s="1005"/>
      <c r="AD9" s="1005"/>
      <c r="AE9" s="1008"/>
      <c r="AF9" s="1058">
        <v>27</v>
      </c>
      <c r="AG9" s="1059"/>
      <c r="AH9" s="1059"/>
      <c r="AI9" s="1059"/>
      <c r="AJ9" s="1060"/>
      <c r="AK9" s="1054">
        <v>0</v>
      </c>
      <c r="AL9" s="1055"/>
      <c r="AM9" s="1055"/>
      <c r="AN9" s="1055"/>
      <c r="AO9" s="1055"/>
      <c r="AP9" s="1055">
        <v>0</v>
      </c>
      <c r="AQ9" s="1055"/>
      <c r="AR9" s="1055"/>
      <c r="AS9" s="1055"/>
      <c r="AT9" s="1055"/>
      <c r="AU9" s="1056"/>
      <c r="AV9" s="1056"/>
      <c r="AW9" s="1056"/>
      <c r="AX9" s="1056"/>
      <c r="AY9" s="1057"/>
      <c r="AZ9" s="230"/>
      <c r="BA9" s="230"/>
      <c r="BB9" s="230"/>
      <c r="BC9" s="230"/>
      <c r="BD9" s="230"/>
      <c r="BE9" s="231"/>
      <c r="BF9" s="231"/>
      <c r="BG9" s="231"/>
      <c r="BH9" s="231"/>
      <c r="BI9" s="231"/>
      <c r="BJ9" s="231"/>
      <c r="BK9" s="231"/>
      <c r="BL9" s="231"/>
      <c r="BM9" s="231"/>
      <c r="BN9" s="231"/>
      <c r="BO9" s="231"/>
      <c r="BP9" s="231"/>
      <c r="BQ9" s="236">
        <v>3</v>
      </c>
      <c r="BR9" s="237"/>
      <c r="BS9" s="954" t="s">
        <v>564</v>
      </c>
      <c r="BT9" s="955"/>
      <c r="BU9" s="955"/>
      <c r="BV9" s="955"/>
      <c r="BW9" s="955"/>
      <c r="BX9" s="955"/>
      <c r="BY9" s="955"/>
      <c r="BZ9" s="955"/>
      <c r="CA9" s="955"/>
      <c r="CB9" s="955"/>
      <c r="CC9" s="955"/>
      <c r="CD9" s="955"/>
      <c r="CE9" s="955"/>
      <c r="CF9" s="955"/>
      <c r="CG9" s="976"/>
      <c r="CH9" s="951">
        <v>-2</v>
      </c>
      <c r="CI9" s="952"/>
      <c r="CJ9" s="952"/>
      <c r="CK9" s="952"/>
      <c r="CL9" s="953"/>
      <c r="CM9" s="951">
        <v>243</v>
      </c>
      <c r="CN9" s="952"/>
      <c r="CO9" s="952"/>
      <c r="CP9" s="952"/>
      <c r="CQ9" s="953"/>
      <c r="CR9" s="951">
        <v>163</v>
      </c>
      <c r="CS9" s="952"/>
      <c r="CT9" s="952"/>
      <c r="CU9" s="952"/>
      <c r="CV9" s="953"/>
      <c r="CW9" s="951">
        <v>101</v>
      </c>
      <c r="CX9" s="952"/>
      <c r="CY9" s="952"/>
      <c r="CZ9" s="952"/>
      <c r="DA9" s="953"/>
      <c r="DB9" s="951" t="s">
        <v>495</v>
      </c>
      <c r="DC9" s="952"/>
      <c r="DD9" s="952"/>
      <c r="DE9" s="952"/>
      <c r="DF9" s="953"/>
      <c r="DG9" s="951" t="s">
        <v>495</v>
      </c>
      <c r="DH9" s="952"/>
      <c r="DI9" s="952"/>
      <c r="DJ9" s="952"/>
      <c r="DK9" s="953"/>
      <c r="DL9" s="951" t="s">
        <v>495</v>
      </c>
      <c r="DM9" s="952"/>
      <c r="DN9" s="952"/>
      <c r="DO9" s="952"/>
      <c r="DP9" s="953"/>
      <c r="DQ9" s="951" t="s">
        <v>495</v>
      </c>
      <c r="DR9" s="952"/>
      <c r="DS9" s="952"/>
      <c r="DT9" s="952"/>
      <c r="DU9" s="953"/>
      <c r="DV9" s="954"/>
      <c r="DW9" s="955"/>
      <c r="DX9" s="955"/>
      <c r="DY9" s="955"/>
      <c r="DZ9" s="956"/>
      <c r="EA9" s="232"/>
    </row>
    <row r="10" spans="1:131" s="233" customFormat="1" ht="26.25" customHeight="1" x14ac:dyDescent="0.15">
      <c r="A10" s="236">
        <v>4</v>
      </c>
      <c r="B10" s="1001" t="s">
        <v>374</v>
      </c>
      <c r="C10" s="1002"/>
      <c r="D10" s="1002"/>
      <c r="E10" s="1002"/>
      <c r="F10" s="1002"/>
      <c r="G10" s="1002"/>
      <c r="H10" s="1002"/>
      <c r="I10" s="1002"/>
      <c r="J10" s="1002"/>
      <c r="K10" s="1002"/>
      <c r="L10" s="1002"/>
      <c r="M10" s="1002"/>
      <c r="N10" s="1002"/>
      <c r="O10" s="1002"/>
      <c r="P10" s="1003"/>
      <c r="Q10" s="1007">
        <v>355</v>
      </c>
      <c r="R10" s="1005"/>
      <c r="S10" s="1005"/>
      <c r="T10" s="1005"/>
      <c r="U10" s="1005"/>
      <c r="V10" s="1005">
        <v>69</v>
      </c>
      <c r="W10" s="1005"/>
      <c r="X10" s="1005"/>
      <c r="Y10" s="1005"/>
      <c r="Z10" s="1005"/>
      <c r="AA10" s="1005">
        <v>286</v>
      </c>
      <c r="AB10" s="1005"/>
      <c r="AC10" s="1005"/>
      <c r="AD10" s="1005"/>
      <c r="AE10" s="1008"/>
      <c r="AF10" s="1058">
        <v>0</v>
      </c>
      <c r="AG10" s="1059"/>
      <c r="AH10" s="1059"/>
      <c r="AI10" s="1059"/>
      <c r="AJ10" s="1060"/>
      <c r="AK10" s="1054">
        <v>0</v>
      </c>
      <c r="AL10" s="1055"/>
      <c r="AM10" s="1055"/>
      <c r="AN10" s="1055"/>
      <c r="AO10" s="1055"/>
      <c r="AP10" s="1055">
        <v>572</v>
      </c>
      <c r="AQ10" s="1055"/>
      <c r="AR10" s="1055"/>
      <c r="AS10" s="1055"/>
      <c r="AT10" s="1055"/>
      <c r="AU10" s="1056"/>
      <c r="AV10" s="1056"/>
      <c r="AW10" s="1056"/>
      <c r="AX10" s="1056"/>
      <c r="AY10" s="1057"/>
      <c r="AZ10" s="230"/>
      <c r="BA10" s="230"/>
      <c r="BB10" s="230"/>
      <c r="BC10" s="230"/>
      <c r="BD10" s="230"/>
      <c r="BE10" s="231"/>
      <c r="BF10" s="231"/>
      <c r="BG10" s="231"/>
      <c r="BH10" s="231"/>
      <c r="BI10" s="231"/>
      <c r="BJ10" s="231"/>
      <c r="BK10" s="231"/>
      <c r="BL10" s="231"/>
      <c r="BM10" s="231"/>
      <c r="BN10" s="231"/>
      <c r="BO10" s="231"/>
      <c r="BP10" s="231"/>
      <c r="BQ10" s="236">
        <v>4</v>
      </c>
      <c r="BR10" s="237"/>
      <c r="BS10" s="954" t="s">
        <v>565</v>
      </c>
      <c r="BT10" s="955"/>
      <c r="BU10" s="955"/>
      <c r="BV10" s="955"/>
      <c r="BW10" s="955"/>
      <c r="BX10" s="955"/>
      <c r="BY10" s="955"/>
      <c r="BZ10" s="955"/>
      <c r="CA10" s="955"/>
      <c r="CB10" s="955"/>
      <c r="CC10" s="955"/>
      <c r="CD10" s="955"/>
      <c r="CE10" s="955"/>
      <c r="CF10" s="955"/>
      <c r="CG10" s="976"/>
      <c r="CH10" s="951">
        <v>2</v>
      </c>
      <c r="CI10" s="952"/>
      <c r="CJ10" s="952"/>
      <c r="CK10" s="952"/>
      <c r="CL10" s="953"/>
      <c r="CM10" s="951">
        <v>14</v>
      </c>
      <c r="CN10" s="952"/>
      <c r="CO10" s="952"/>
      <c r="CP10" s="952"/>
      <c r="CQ10" s="953"/>
      <c r="CR10" s="951">
        <v>20</v>
      </c>
      <c r="CS10" s="952"/>
      <c r="CT10" s="952"/>
      <c r="CU10" s="952"/>
      <c r="CV10" s="953"/>
      <c r="CW10" s="951">
        <v>28</v>
      </c>
      <c r="CX10" s="952"/>
      <c r="CY10" s="952"/>
      <c r="CZ10" s="952"/>
      <c r="DA10" s="953"/>
      <c r="DB10" s="951">
        <v>17</v>
      </c>
      <c r="DC10" s="952"/>
      <c r="DD10" s="952"/>
      <c r="DE10" s="952"/>
      <c r="DF10" s="953"/>
      <c r="DG10" s="951" t="s">
        <v>495</v>
      </c>
      <c r="DH10" s="952"/>
      <c r="DI10" s="952"/>
      <c r="DJ10" s="952"/>
      <c r="DK10" s="953"/>
      <c r="DL10" s="951" t="s">
        <v>495</v>
      </c>
      <c r="DM10" s="952"/>
      <c r="DN10" s="952"/>
      <c r="DO10" s="952"/>
      <c r="DP10" s="953"/>
      <c r="DQ10" s="951" t="s">
        <v>495</v>
      </c>
      <c r="DR10" s="952"/>
      <c r="DS10" s="952"/>
      <c r="DT10" s="952"/>
      <c r="DU10" s="953"/>
      <c r="DV10" s="954"/>
      <c r="DW10" s="955"/>
      <c r="DX10" s="955"/>
      <c r="DY10" s="955"/>
      <c r="DZ10" s="956"/>
      <c r="EA10" s="232"/>
    </row>
    <row r="11" spans="1:131" s="233" customFormat="1" ht="26.25" customHeight="1" x14ac:dyDescent="0.15">
      <c r="A11" s="236">
        <v>5</v>
      </c>
      <c r="B11" s="1001" t="s">
        <v>375</v>
      </c>
      <c r="C11" s="1002"/>
      <c r="D11" s="1002"/>
      <c r="E11" s="1002"/>
      <c r="F11" s="1002"/>
      <c r="G11" s="1002"/>
      <c r="H11" s="1002"/>
      <c r="I11" s="1002"/>
      <c r="J11" s="1002"/>
      <c r="K11" s="1002"/>
      <c r="L11" s="1002"/>
      <c r="M11" s="1002"/>
      <c r="N11" s="1002"/>
      <c r="O11" s="1002"/>
      <c r="P11" s="1003"/>
      <c r="Q11" s="1007">
        <v>25</v>
      </c>
      <c r="R11" s="1005"/>
      <c r="S11" s="1005"/>
      <c r="T11" s="1005"/>
      <c r="U11" s="1005"/>
      <c r="V11" s="1005">
        <v>15</v>
      </c>
      <c r="W11" s="1005"/>
      <c r="X11" s="1005"/>
      <c r="Y11" s="1005"/>
      <c r="Z11" s="1005"/>
      <c r="AA11" s="1005">
        <v>11</v>
      </c>
      <c r="AB11" s="1005"/>
      <c r="AC11" s="1005"/>
      <c r="AD11" s="1005"/>
      <c r="AE11" s="1008"/>
      <c r="AF11" s="1058">
        <v>0</v>
      </c>
      <c r="AG11" s="1059"/>
      <c r="AH11" s="1059"/>
      <c r="AI11" s="1059"/>
      <c r="AJ11" s="1060"/>
      <c r="AK11" s="1054">
        <v>0</v>
      </c>
      <c r="AL11" s="1055"/>
      <c r="AM11" s="1055"/>
      <c r="AN11" s="1055"/>
      <c r="AO11" s="1055"/>
      <c r="AP11" s="1055">
        <v>9</v>
      </c>
      <c r="AQ11" s="1055"/>
      <c r="AR11" s="1055"/>
      <c r="AS11" s="1055"/>
      <c r="AT11" s="1055"/>
      <c r="AU11" s="1056"/>
      <c r="AV11" s="1056"/>
      <c r="AW11" s="1056"/>
      <c r="AX11" s="1056"/>
      <c r="AY11" s="1057"/>
      <c r="AZ11" s="230"/>
      <c r="BA11" s="230"/>
      <c r="BB11" s="230"/>
      <c r="BC11" s="230"/>
      <c r="BD11" s="230"/>
      <c r="BE11" s="231"/>
      <c r="BF11" s="231"/>
      <c r="BG11" s="231"/>
      <c r="BH11" s="231"/>
      <c r="BI11" s="231"/>
      <c r="BJ11" s="231"/>
      <c r="BK11" s="231"/>
      <c r="BL11" s="231"/>
      <c r="BM11" s="231"/>
      <c r="BN11" s="231"/>
      <c r="BO11" s="231"/>
      <c r="BP11" s="231"/>
      <c r="BQ11" s="236">
        <v>5</v>
      </c>
      <c r="BR11" s="237"/>
      <c r="BS11" s="954" t="s">
        <v>566</v>
      </c>
      <c r="BT11" s="955"/>
      <c r="BU11" s="955"/>
      <c r="BV11" s="955"/>
      <c r="BW11" s="955"/>
      <c r="BX11" s="955"/>
      <c r="BY11" s="955"/>
      <c r="BZ11" s="955"/>
      <c r="CA11" s="955"/>
      <c r="CB11" s="955"/>
      <c r="CC11" s="955"/>
      <c r="CD11" s="955"/>
      <c r="CE11" s="955"/>
      <c r="CF11" s="955"/>
      <c r="CG11" s="976"/>
      <c r="CH11" s="951">
        <v>-1</v>
      </c>
      <c r="CI11" s="952"/>
      <c r="CJ11" s="952"/>
      <c r="CK11" s="952"/>
      <c r="CL11" s="953"/>
      <c r="CM11" s="951">
        <v>52</v>
      </c>
      <c r="CN11" s="952"/>
      <c r="CO11" s="952"/>
      <c r="CP11" s="952"/>
      <c r="CQ11" s="953"/>
      <c r="CR11" s="951">
        <v>13</v>
      </c>
      <c r="CS11" s="952"/>
      <c r="CT11" s="952"/>
      <c r="CU11" s="952"/>
      <c r="CV11" s="953"/>
      <c r="CW11" s="951">
        <v>5</v>
      </c>
      <c r="CX11" s="952"/>
      <c r="CY11" s="952"/>
      <c r="CZ11" s="952"/>
      <c r="DA11" s="953"/>
      <c r="DB11" s="951" t="s">
        <v>495</v>
      </c>
      <c r="DC11" s="952"/>
      <c r="DD11" s="952"/>
      <c r="DE11" s="952"/>
      <c r="DF11" s="953"/>
      <c r="DG11" s="951" t="s">
        <v>495</v>
      </c>
      <c r="DH11" s="952"/>
      <c r="DI11" s="952"/>
      <c r="DJ11" s="952"/>
      <c r="DK11" s="953"/>
      <c r="DL11" s="951" t="s">
        <v>495</v>
      </c>
      <c r="DM11" s="952"/>
      <c r="DN11" s="952"/>
      <c r="DO11" s="952"/>
      <c r="DP11" s="953"/>
      <c r="DQ11" s="951" t="s">
        <v>495</v>
      </c>
      <c r="DR11" s="952"/>
      <c r="DS11" s="952"/>
      <c r="DT11" s="952"/>
      <c r="DU11" s="953"/>
      <c r="DV11" s="954"/>
      <c r="DW11" s="955"/>
      <c r="DX11" s="955"/>
      <c r="DY11" s="955"/>
      <c r="DZ11" s="956"/>
      <c r="EA11" s="232"/>
    </row>
    <row r="12" spans="1:131" s="233" customFormat="1" ht="26.25" customHeight="1" x14ac:dyDescent="0.15">
      <c r="A12" s="236">
        <v>6</v>
      </c>
      <c r="B12" s="1001" t="s">
        <v>376</v>
      </c>
      <c r="C12" s="1002"/>
      <c r="D12" s="1002"/>
      <c r="E12" s="1002"/>
      <c r="F12" s="1002"/>
      <c r="G12" s="1002"/>
      <c r="H12" s="1002"/>
      <c r="I12" s="1002"/>
      <c r="J12" s="1002"/>
      <c r="K12" s="1002"/>
      <c r="L12" s="1002"/>
      <c r="M12" s="1002"/>
      <c r="N12" s="1002"/>
      <c r="O12" s="1002"/>
      <c r="P12" s="1003"/>
      <c r="Q12" s="1007">
        <v>1306</v>
      </c>
      <c r="R12" s="1005"/>
      <c r="S12" s="1005"/>
      <c r="T12" s="1005"/>
      <c r="U12" s="1005"/>
      <c r="V12" s="1005">
        <v>254</v>
      </c>
      <c r="W12" s="1005"/>
      <c r="X12" s="1005"/>
      <c r="Y12" s="1005"/>
      <c r="Z12" s="1005"/>
      <c r="AA12" s="1005">
        <v>1051</v>
      </c>
      <c r="AB12" s="1005"/>
      <c r="AC12" s="1005"/>
      <c r="AD12" s="1005"/>
      <c r="AE12" s="1008"/>
      <c r="AF12" s="1058">
        <v>0</v>
      </c>
      <c r="AG12" s="1059"/>
      <c r="AH12" s="1059"/>
      <c r="AI12" s="1059"/>
      <c r="AJ12" s="1060"/>
      <c r="AK12" s="1054">
        <v>0</v>
      </c>
      <c r="AL12" s="1055"/>
      <c r="AM12" s="1055"/>
      <c r="AN12" s="1055"/>
      <c r="AO12" s="1055"/>
      <c r="AP12" s="1055">
        <v>1449</v>
      </c>
      <c r="AQ12" s="1055"/>
      <c r="AR12" s="1055"/>
      <c r="AS12" s="1055"/>
      <c r="AT12" s="1055"/>
      <c r="AU12" s="1056"/>
      <c r="AV12" s="1056"/>
      <c r="AW12" s="1056"/>
      <c r="AX12" s="1056"/>
      <c r="AY12" s="1057"/>
      <c r="AZ12" s="230"/>
      <c r="BA12" s="230"/>
      <c r="BB12" s="230"/>
      <c r="BC12" s="230"/>
      <c r="BD12" s="230"/>
      <c r="BE12" s="231"/>
      <c r="BF12" s="231"/>
      <c r="BG12" s="231"/>
      <c r="BH12" s="231"/>
      <c r="BI12" s="231"/>
      <c r="BJ12" s="231"/>
      <c r="BK12" s="231"/>
      <c r="BL12" s="231"/>
      <c r="BM12" s="231"/>
      <c r="BN12" s="231"/>
      <c r="BO12" s="231"/>
      <c r="BP12" s="231"/>
      <c r="BQ12" s="236">
        <v>6</v>
      </c>
      <c r="BR12" s="237"/>
      <c r="BS12" s="954" t="s">
        <v>567</v>
      </c>
      <c r="BT12" s="955"/>
      <c r="BU12" s="955"/>
      <c r="BV12" s="955"/>
      <c r="BW12" s="955"/>
      <c r="BX12" s="955"/>
      <c r="BY12" s="955"/>
      <c r="BZ12" s="955"/>
      <c r="CA12" s="955"/>
      <c r="CB12" s="955"/>
      <c r="CC12" s="955"/>
      <c r="CD12" s="955"/>
      <c r="CE12" s="955"/>
      <c r="CF12" s="955"/>
      <c r="CG12" s="976"/>
      <c r="CH12" s="951">
        <v>-37</v>
      </c>
      <c r="CI12" s="952"/>
      <c r="CJ12" s="952"/>
      <c r="CK12" s="952"/>
      <c r="CL12" s="953"/>
      <c r="CM12" s="951">
        <v>891</v>
      </c>
      <c r="CN12" s="952"/>
      <c r="CO12" s="952"/>
      <c r="CP12" s="952"/>
      <c r="CQ12" s="953"/>
      <c r="CR12" s="951">
        <v>5</v>
      </c>
      <c r="CS12" s="952"/>
      <c r="CT12" s="952"/>
      <c r="CU12" s="952"/>
      <c r="CV12" s="953"/>
      <c r="CW12" s="951">
        <v>0</v>
      </c>
      <c r="CX12" s="952"/>
      <c r="CY12" s="952"/>
      <c r="CZ12" s="952"/>
      <c r="DA12" s="953"/>
      <c r="DB12" s="951" t="s">
        <v>495</v>
      </c>
      <c r="DC12" s="952"/>
      <c r="DD12" s="952"/>
      <c r="DE12" s="952"/>
      <c r="DF12" s="953"/>
      <c r="DG12" s="951" t="s">
        <v>495</v>
      </c>
      <c r="DH12" s="952"/>
      <c r="DI12" s="952"/>
      <c r="DJ12" s="952"/>
      <c r="DK12" s="953"/>
      <c r="DL12" s="951" t="s">
        <v>495</v>
      </c>
      <c r="DM12" s="952"/>
      <c r="DN12" s="952"/>
      <c r="DO12" s="952"/>
      <c r="DP12" s="953"/>
      <c r="DQ12" s="951" t="s">
        <v>495</v>
      </c>
      <c r="DR12" s="952"/>
      <c r="DS12" s="952"/>
      <c r="DT12" s="952"/>
      <c r="DU12" s="953"/>
      <c r="DV12" s="954"/>
      <c r="DW12" s="955"/>
      <c r="DX12" s="955"/>
      <c r="DY12" s="955"/>
      <c r="DZ12" s="956"/>
      <c r="EA12" s="232"/>
    </row>
    <row r="13" spans="1:131" s="233" customFormat="1" ht="26.25" customHeight="1" x14ac:dyDescent="0.15">
      <c r="A13" s="236">
        <v>7</v>
      </c>
      <c r="B13" s="1001" t="s">
        <v>377</v>
      </c>
      <c r="C13" s="1002"/>
      <c r="D13" s="1002"/>
      <c r="E13" s="1002"/>
      <c r="F13" s="1002"/>
      <c r="G13" s="1002"/>
      <c r="H13" s="1002"/>
      <c r="I13" s="1002"/>
      <c r="J13" s="1002"/>
      <c r="K13" s="1002"/>
      <c r="L13" s="1002"/>
      <c r="M13" s="1002"/>
      <c r="N13" s="1002"/>
      <c r="O13" s="1002"/>
      <c r="P13" s="1003"/>
      <c r="Q13" s="1007">
        <v>2878</v>
      </c>
      <c r="R13" s="1005"/>
      <c r="S13" s="1005"/>
      <c r="T13" s="1005"/>
      <c r="U13" s="1005"/>
      <c r="V13" s="1005">
        <v>2682</v>
      </c>
      <c r="W13" s="1005"/>
      <c r="X13" s="1005"/>
      <c r="Y13" s="1005"/>
      <c r="Z13" s="1005"/>
      <c r="AA13" s="1005">
        <v>196</v>
      </c>
      <c r="AB13" s="1005"/>
      <c r="AC13" s="1005"/>
      <c r="AD13" s="1005"/>
      <c r="AE13" s="1008"/>
      <c r="AF13" s="1058">
        <v>196</v>
      </c>
      <c r="AG13" s="1059"/>
      <c r="AH13" s="1059"/>
      <c r="AI13" s="1059"/>
      <c r="AJ13" s="1060"/>
      <c r="AK13" s="1054">
        <v>0</v>
      </c>
      <c r="AL13" s="1055"/>
      <c r="AM13" s="1055"/>
      <c r="AN13" s="1055"/>
      <c r="AO13" s="1055"/>
      <c r="AP13" s="1055">
        <v>0</v>
      </c>
      <c r="AQ13" s="1055"/>
      <c r="AR13" s="1055"/>
      <c r="AS13" s="1055"/>
      <c r="AT13" s="1055"/>
      <c r="AU13" s="1056"/>
      <c r="AV13" s="1056"/>
      <c r="AW13" s="1056"/>
      <c r="AX13" s="1056"/>
      <c r="AY13" s="1057"/>
      <c r="AZ13" s="230"/>
      <c r="BA13" s="230"/>
      <c r="BB13" s="230"/>
      <c r="BC13" s="230"/>
      <c r="BD13" s="230"/>
      <c r="BE13" s="231"/>
      <c r="BF13" s="231"/>
      <c r="BG13" s="231"/>
      <c r="BH13" s="231"/>
      <c r="BI13" s="231"/>
      <c r="BJ13" s="231"/>
      <c r="BK13" s="231"/>
      <c r="BL13" s="231"/>
      <c r="BM13" s="231"/>
      <c r="BN13" s="231"/>
      <c r="BO13" s="231"/>
      <c r="BP13" s="231"/>
      <c r="BQ13" s="236">
        <v>7</v>
      </c>
      <c r="BR13" s="237" t="s">
        <v>562</v>
      </c>
      <c r="BS13" s="954" t="s">
        <v>568</v>
      </c>
      <c r="BT13" s="955"/>
      <c r="BU13" s="955"/>
      <c r="BV13" s="955"/>
      <c r="BW13" s="955"/>
      <c r="BX13" s="955"/>
      <c r="BY13" s="955"/>
      <c r="BZ13" s="955"/>
      <c r="CA13" s="955"/>
      <c r="CB13" s="955"/>
      <c r="CC13" s="955"/>
      <c r="CD13" s="955"/>
      <c r="CE13" s="955"/>
      <c r="CF13" s="955"/>
      <c r="CG13" s="976"/>
      <c r="CH13" s="951">
        <v>971</v>
      </c>
      <c r="CI13" s="952"/>
      <c r="CJ13" s="952"/>
      <c r="CK13" s="952"/>
      <c r="CL13" s="953"/>
      <c r="CM13" s="951">
        <v>5924</v>
      </c>
      <c r="CN13" s="952"/>
      <c r="CO13" s="952"/>
      <c r="CP13" s="952"/>
      <c r="CQ13" s="953"/>
      <c r="CR13" s="951">
        <v>20066</v>
      </c>
      <c r="CS13" s="952"/>
      <c r="CT13" s="952"/>
      <c r="CU13" s="952"/>
      <c r="CV13" s="953"/>
      <c r="CW13" s="951">
        <v>10570</v>
      </c>
      <c r="CX13" s="952"/>
      <c r="CY13" s="952"/>
      <c r="CZ13" s="952"/>
      <c r="DA13" s="953"/>
      <c r="DB13" s="951">
        <v>14059</v>
      </c>
      <c r="DC13" s="952"/>
      <c r="DD13" s="952"/>
      <c r="DE13" s="952"/>
      <c r="DF13" s="953"/>
      <c r="DG13" s="951" t="s">
        <v>495</v>
      </c>
      <c r="DH13" s="952"/>
      <c r="DI13" s="952"/>
      <c r="DJ13" s="952"/>
      <c r="DK13" s="953"/>
      <c r="DL13" s="951" t="s">
        <v>495</v>
      </c>
      <c r="DM13" s="952"/>
      <c r="DN13" s="952"/>
      <c r="DO13" s="952"/>
      <c r="DP13" s="953"/>
      <c r="DQ13" s="951" t="s">
        <v>495</v>
      </c>
      <c r="DR13" s="952"/>
      <c r="DS13" s="952"/>
      <c r="DT13" s="952"/>
      <c r="DU13" s="953"/>
      <c r="DV13" s="954"/>
      <c r="DW13" s="955"/>
      <c r="DX13" s="955"/>
      <c r="DY13" s="955"/>
      <c r="DZ13" s="956"/>
      <c r="EA13" s="232"/>
    </row>
    <row r="14" spans="1:131" s="233" customFormat="1" ht="26.25" customHeight="1" x14ac:dyDescent="0.15">
      <c r="A14" s="236">
        <v>8</v>
      </c>
      <c r="B14" s="1001" t="s">
        <v>378</v>
      </c>
      <c r="C14" s="1002"/>
      <c r="D14" s="1002"/>
      <c r="E14" s="1002"/>
      <c r="F14" s="1002"/>
      <c r="G14" s="1002"/>
      <c r="H14" s="1002"/>
      <c r="I14" s="1002"/>
      <c r="J14" s="1002"/>
      <c r="K14" s="1002"/>
      <c r="L14" s="1002"/>
      <c r="M14" s="1002"/>
      <c r="N14" s="1002"/>
      <c r="O14" s="1002"/>
      <c r="P14" s="1003"/>
      <c r="Q14" s="1007">
        <v>288</v>
      </c>
      <c r="R14" s="1005"/>
      <c r="S14" s="1005"/>
      <c r="T14" s="1005"/>
      <c r="U14" s="1005"/>
      <c r="V14" s="1005">
        <v>93</v>
      </c>
      <c r="W14" s="1005"/>
      <c r="X14" s="1005"/>
      <c r="Y14" s="1005"/>
      <c r="Z14" s="1005"/>
      <c r="AA14" s="1005">
        <v>195</v>
      </c>
      <c r="AB14" s="1005"/>
      <c r="AC14" s="1005"/>
      <c r="AD14" s="1005"/>
      <c r="AE14" s="1008"/>
      <c r="AF14" s="1058">
        <v>0</v>
      </c>
      <c r="AG14" s="1059"/>
      <c r="AH14" s="1059"/>
      <c r="AI14" s="1059"/>
      <c r="AJ14" s="1060"/>
      <c r="AK14" s="1054">
        <v>0</v>
      </c>
      <c r="AL14" s="1055"/>
      <c r="AM14" s="1055"/>
      <c r="AN14" s="1055"/>
      <c r="AO14" s="1055"/>
      <c r="AP14" s="1055">
        <v>0</v>
      </c>
      <c r="AQ14" s="1055"/>
      <c r="AR14" s="1055"/>
      <c r="AS14" s="1055"/>
      <c r="AT14" s="1055"/>
      <c r="AU14" s="1056"/>
      <c r="AV14" s="1056"/>
      <c r="AW14" s="1056"/>
      <c r="AX14" s="1056"/>
      <c r="AY14" s="1057"/>
      <c r="AZ14" s="230"/>
      <c r="BA14" s="230"/>
      <c r="BB14" s="230"/>
      <c r="BC14" s="230"/>
      <c r="BD14" s="230"/>
      <c r="BE14" s="231"/>
      <c r="BF14" s="231"/>
      <c r="BG14" s="231"/>
      <c r="BH14" s="231"/>
      <c r="BI14" s="231"/>
      <c r="BJ14" s="231"/>
      <c r="BK14" s="231"/>
      <c r="BL14" s="231"/>
      <c r="BM14" s="231"/>
      <c r="BN14" s="231"/>
      <c r="BO14" s="231"/>
      <c r="BP14" s="231"/>
      <c r="BQ14" s="236">
        <v>8</v>
      </c>
      <c r="BR14" s="237" t="s">
        <v>562</v>
      </c>
      <c r="BS14" s="954" t="s">
        <v>569</v>
      </c>
      <c r="BT14" s="955"/>
      <c r="BU14" s="955"/>
      <c r="BV14" s="955"/>
      <c r="BW14" s="955"/>
      <c r="BX14" s="955"/>
      <c r="BY14" s="955"/>
      <c r="BZ14" s="955"/>
      <c r="CA14" s="955"/>
      <c r="CB14" s="955"/>
      <c r="CC14" s="955"/>
      <c r="CD14" s="955"/>
      <c r="CE14" s="955"/>
      <c r="CF14" s="955"/>
      <c r="CG14" s="976"/>
      <c r="CH14" s="951">
        <v>-1013</v>
      </c>
      <c r="CI14" s="952"/>
      <c r="CJ14" s="952"/>
      <c r="CK14" s="952"/>
      <c r="CL14" s="953"/>
      <c r="CM14" s="951">
        <v>-7872</v>
      </c>
      <c r="CN14" s="952"/>
      <c r="CO14" s="952"/>
      <c r="CP14" s="952"/>
      <c r="CQ14" s="953"/>
      <c r="CR14" s="951">
        <v>1643</v>
      </c>
      <c r="CS14" s="952"/>
      <c r="CT14" s="952"/>
      <c r="CU14" s="952"/>
      <c r="CV14" s="953"/>
      <c r="CW14" s="951">
        <v>8348</v>
      </c>
      <c r="CX14" s="952"/>
      <c r="CY14" s="952"/>
      <c r="CZ14" s="952"/>
      <c r="DA14" s="953"/>
      <c r="DB14" s="951">
        <v>36154</v>
      </c>
      <c r="DC14" s="952"/>
      <c r="DD14" s="952"/>
      <c r="DE14" s="952"/>
      <c r="DF14" s="953"/>
      <c r="DG14" s="951" t="s">
        <v>495</v>
      </c>
      <c r="DH14" s="952"/>
      <c r="DI14" s="952"/>
      <c r="DJ14" s="952"/>
      <c r="DK14" s="953"/>
      <c r="DL14" s="951" t="s">
        <v>495</v>
      </c>
      <c r="DM14" s="952"/>
      <c r="DN14" s="952"/>
      <c r="DO14" s="952"/>
      <c r="DP14" s="953"/>
      <c r="DQ14" s="951" t="s">
        <v>495</v>
      </c>
      <c r="DR14" s="952"/>
      <c r="DS14" s="952"/>
      <c r="DT14" s="952"/>
      <c r="DU14" s="953"/>
      <c r="DV14" s="954"/>
      <c r="DW14" s="955"/>
      <c r="DX14" s="955"/>
      <c r="DY14" s="955"/>
      <c r="DZ14" s="956"/>
      <c r="EA14" s="232"/>
    </row>
    <row r="15" spans="1:131" s="233" customFormat="1" ht="26.25" customHeight="1" x14ac:dyDescent="0.15">
      <c r="A15" s="236">
        <v>9</v>
      </c>
      <c r="B15" s="1001" t="s">
        <v>379</v>
      </c>
      <c r="C15" s="1002"/>
      <c r="D15" s="1002"/>
      <c r="E15" s="1002"/>
      <c r="F15" s="1002"/>
      <c r="G15" s="1002"/>
      <c r="H15" s="1002"/>
      <c r="I15" s="1002"/>
      <c r="J15" s="1002"/>
      <c r="K15" s="1002"/>
      <c r="L15" s="1002"/>
      <c r="M15" s="1002"/>
      <c r="N15" s="1002"/>
      <c r="O15" s="1002"/>
      <c r="P15" s="1003"/>
      <c r="Q15" s="1007">
        <v>159670</v>
      </c>
      <c r="R15" s="1005"/>
      <c r="S15" s="1005"/>
      <c r="T15" s="1005"/>
      <c r="U15" s="1005"/>
      <c r="V15" s="1005">
        <v>159670</v>
      </c>
      <c r="W15" s="1005"/>
      <c r="X15" s="1005"/>
      <c r="Y15" s="1005"/>
      <c r="Z15" s="1005"/>
      <c r="AA15" s="1005">
        <v>0</v>
      </c>
      <c r="AB15" s="1005"/>
      <c r="AC15" s="1005"/>
      <c r="AD15" s="1005"/>
      <c r="AE15" s="1008"/>
      <c r="AF15" s="1058">
        <v>0</v>
      </c>
      <c r="AG15" s="1059"/>
      <c r="AH15" s="1059"/>
      <c r="AI15" s="1059"/>
      <c r="AJ15" s="1060"/>
      <c r="AK15" s="1054">
        <v>87071</v>
      </c>
      <c r="AL15" s="1055"/>
      <c r="AM15" s="1055"/>
      <c r="AN15" s="1055"/>
      <c r="AO15" s="1055"/>
      <c r="AP15" s="1055">
        <v>0</v>
      </c>
      <c r="AQ15" s="1055"/>
      <c r="AR15" s="1055"/>
      <c r="AS15" s="1055"/>
      <c r="AT15" s="1055"/>
      <c r="AU15" s="1056"/>
      <c r="AV15" s="1056"/>
      <c r="AW15" s="1056"/>
      <c r="AX15" s="1056"/>
      <c r="AY15" s="1057"/>
      <c r="AZ15" s="230"/>
      <c r="BA15" s="230"/>
      <c r="BB15" s="230"/>
      <c r="BC15" s="230"/>
      <c r="BD15" s="230"/>
      <c r="BE15" s="231"/>
      <c r="BF15" s="231"/>
      <c r="BG15" s="231"/>
      <c r="BH15" s="231"/>
      <c r="BI15" s="231"/>
      <c r="BJ15" s="231"/>
      <c r="BK15" s="231"/>
      <c r="BL15" s="231"/>
      <c r="BM15" s="231"/>
      <c r="BN15" s="231"/>
      <c r="BO15" s="231"/>
      <c r="BP15" s="231"/>
      <c r="BQ15" s="236">
        <v>9</v>
      </c>
      <c r="BR15" s="237"/>
      <c r="BS15" s="954" t="s">
        <v>570</v>
      </c>
      <c r="BT15" s="955"/>
      <c r="BU15" s="955"/>
      <c r="BV15" s="955"/>
      <c r="BW15" s="955"/>
      <c r="BX15" s="955"/>
      <c r="BY15" s="955"/>
      <c r="BZ15" s="955"/>
      <c r="CA15" s="955"/>
      <c r="CB15" s="955"/>
      <c r="CC15" s="955"/>
      <c r="CD15" s="955"/>
      <c r="CE15" s="955"/>
      <c r="CF15" s="955"/>
      <c r="CG15" s="976"/>
      <c r="CH15" s="951">
        <v>0</v>
      </c>
      <c r="CI15" s="952"/>
      <c r="CJ15" s="952"/>
      <c r="CK15" s="952"/>
      <c r="CL15" s="953"/>
      <c r="CM15" s="951">
        <v>140</v>
      </c>
      <c r="CN15" s="952"/>
      <c r="CO15" s="952"/>
      <c r="CP15" s="952"/>
      <c r="CQ15" s="953"/>
      <c r="CR15" s="951">
        <v>2</v>
      </c>
      <c r="CS15" s="952"/>
      <c r="CT15" s="952"/>
      <c r="CU15" s="952"/>
      <c r="CV15" s="953"/>
      <c r="CW15" s="951">
        <v>12</v>
      </c>
      <c r="CX15" s="952"/>
      <c r="CY15" s="952"/>
      <c r="CZ15" s="952"/>
      <c r="DA15" s="953"/>
      <c r="DB15" s="951" t="s">
        <v>495</v>
      </c>
      <c r="DC15" s="952"/>
      <c r="DD15" s="952"/>
      <c r="DE15" s="952"/>
      <c r="DF15" s="953"/>
      <c r="DG15" s="951" t="s">
        <v>495</v>
      </c>
      <c r="DH15" s="952"/>
      <c r="DI15" s="952"/>
      <c r="DJ15" s="952"/>
      <c r="DK15" s="953"/>
      <c r="DL15" s="951" t="s">
        <v>495</v>
      </c>
      <c r="DM15" s="952"/>
      <c r="DN15" s="952"/>
      <c r="DO15" s="952"/>
      <c r="DP15" s="953"/>
      <c r="DQ15" s="951" t="s">
        <v>495</v>
      </c>
      <c r="DR15" s="952"/>
      <c r="DS15" s="952"/>
      <c r="DT15" s="952"/>
      <c r="DU15" s="953"/>
      <c r="DV15" s="954"/>
      <c r="DW15" s="955"/>
      <c r="DX15" s="955"/>
      <c r="DY15" s="955"/>
      <c r="DZ15" s="956"/>
      <c r="EA15" s="232"/>
    </row>
    <row r="16" spans="1:131" s="233" customFormat="1" ht="26.25" customHeight="1" x14ac:dyDescent="0.15">
      <c r="A16" s="236">
        <v>10</v>
      </c>
      <c r="B16" s="1001" t="s">
        <v>380</v>
      </c>
      <c r="C16" s="1002"/>
      <c r="D16" s="1002"/>
      <c r="E16" s="1002"/>
      <c r="F16" s="1002"/>
      <c r="G16" s="1002"/>
      <c r="H16" s="1002"/>
      <c r="I16" s="1002"/>
      <c r="J16" s="1002"/>
      <c r="K16" s="1002"/>
      <c r="L16" s="1002"/>
      <c r="M16" s="1002"/>
      <c r="N16" s="1002"/>
      <c r="O16" s="1002"/>
      <c r="P16" s="1003"/>
      <c r="Q16" s="1007">
        <v>1441</v>
      </c>
      <c r="R16" s="1005"/>
      <c r="S16" s="1005"/>
      <c r="T16" s="1005"/>
      <c r="U16" s="1005"/>
      <c r="V16" s="1005">
        <v>51</v>
      </c>
      <c r="W16" s="1005"/>
      <c r="X16" s="1005"/>
      <c r="Y16" s="1005"/>
      <c r="Z16" s="1005"/>
      <c r="AA16" s="1005">
        <v>1390</v>
      </c>
      <c r="AB16" s="1005"/>
      <c r="AC16" s="1005"/>
      <c r="AD16" s="1005"/>
      <c r="AE16" s="1008"/>
      <c r="AF16" s="1058">
        <v>0</v>
      </c>
      <c r="AG16" s="1059"/>
      <c r="AH16" s="1059"/>
      <c r="AI16" s="1059"/>
      <c r="AJ16" s="1060"/>
      <c r="AK16" s="1054">
        <v>0</v>
      </c>
      <c r="AL16" s="1055"/>
      <c r="AM16" s="1055"/>
      <c r="AN16" s="1055"/>
      <c r="AO16" s="1055"/>
      <c r="AP16" s="1055">
        <v>0</v>
      </c>
      <c r="AQ16" s="1055"/>
      <c r="AR16" s="1055"/>
      <c r="AS16" s="1055"/>
      <c r="AT16" s="1055"/>
      <c r="AU16" s="1056"/>
      <c r="AV16" s="1056"/>
      <c r="AW16" s="1056"/>
      <c r="AX16" s="1056"/>
      <c r="AY16" s="1057"/>
      <c r="AZ16" s="230"/>
      <c r="BA16" s="230"/>
      <c r="BB16" s="230"/>
      <c r="BC16" s="230"/>
      <c r="BD16" s="230"/>
      <c r="BE16" s="231"/>
      <c r="BF16" s="231"/>
      <c r="BG16" s="231"/>
      <c r="BH16" s="231"/>
      <c r="BI16" s="231"/>
      <c r="BJ16" s="231"/>
      <c r="BK16" s="231"/>
      <c r="BL16" s="231"/>
      <c r="BM16" s="231"/>
      <c r="BN16" s="231"/>
      <c r="BO16" s="231"/>
      <c r="BP16" s="231"/>
      <c r="BQ16" s="236">
        <v>10</v>
      </c>
      <c r="BR16" s="237"/>
      <c r="BS16" s="954" t="s">
        <v>571</v>
      </c>
      <c r="BT16" s="955"/>
      <c r="BU16" s="955"/>
      <c r="BV16" s="955"/>
      <c r="BW16" s="955"/>
      <c r="BX16" s="955"/>
      <c r="BY16" s="955"/>
      <c r="BZ16" s="955"/>
      <c r="CA16" s="955"/>
      <c r="CB16" s="955"/>
      <c r="CC16" s="955"/>
      <c r="CD16" s="955"/>
      <c r="CE16" s="955"/>
      <c r="CF16" s="955"/>
      <c r="CG16" s="976"/>
      <c r="CH16" s="951">
        <v>0</v>
      </c>
      <c r="CI16" s="952"/>
      <c r="CJ16" s="952"/>
      <c r="CK16" s="952"/>
      <c r="CL16" s="953"/>
      <c r="CM16" s="951">
        <v>11</v>
      </c>
      <c r="CN16" s="952"/>
      <c r="CO16" s="952"/>
      <c r="CP16" s="952"/>
      <c r="CQ16" s="953"/>
      <c r="CR16" s="951">
        <v>2</v>
      </c>
      <c r="CS16" s="952"/>
      <c r="CT16" s="952"/>
      <c r="CU16" s="952"/>
      <c r="CV16" s="953"/>
      <c r="CW16" s="951">
        <v>18</v>
      </c>
      <c r="CX16" s="952"/>
      <c r="CY16" s="952"/>
      <c r="CZ16" s="952"/>
      <c r="DA16" s="953"/>
      <c r="DB16" s="951" t="s">
        <v>495</v>
      </c>
      <c r="DC16" s="952"/>
      <c r="DD16" s="952"/>
      <c r="DE16" s="952"/>
      <c r="DF16" s="953"/>
      <c r="DG16" s="951" t="s">
        <v>495</v>
      </c>
      <c r="DH16" s="952"/>
      <c r="DI16" s="952"/>
      <c r="DJ16" s="952"/>
      <c r="DK16" s="953"/>
      <c r="DL16" s="951" t="s">
        <v>495</v>
      </c>
      <c r="DM16" s="952"/>
      <c r="DN16" s="952"/>
      <c r="DO16" s="952"/>
      <c r="DP16" s="953"/>
      <c r="DQ16" s="951" t="s">
        <v>495</v>
      </c>
      <c r="DR16" s="952"/>
      <c r="DS16" s="952"/>
      <c r="DT16" s="952"/>
      <c r="DU16" s="953"/>
      <c r="DV16" s="954"/>
      <c r="DW16" s="955"/>
      <c r="DX16" s="955"/>
      <c r="DY16" s="955"/>
      <c r="DZ16" s="956"/>
      <c r="EA16" s="232"/>
    </row>
    <row r="17" spans="1:131" s="233" customFormat="1" ht="26.25" customHeight="1" x14ac:dyDescent="0.15">
      <c r="A17" s="236">
        <v>11</v>
      </c>
      <c r="B17" s="1001" t="s">
        <v>381</v>
      </c>
      <c r="C17" s="1002"/>
      <c r="D17" s="1002"/>
      <c r="E17" s="1002"/>
      <c r="F17" s="1002"/>
      <c r="G17" s="1002"/>
      <c r="H17" s="1002"/>
      <c r="I17" s="1002"/>
      <c r="J17" s="1002"/>
      <c r="K17" s="1002"/>
      <c r="L17" s="1002"/>
      <c r="M17" s="1002"/>
      <c r="N17" s="1002"/>
      <c r="O17" s="1002"/>
      <c r="P17" s="1003"/>
      <c r="Q17" s="1007">
        <v>8652</v>
      </c>
      <c r="R17" s="1005"/>
      <c r="S17" s="1005"/>
      <c r="T17" s="1005"/>
      <c r="U17" s="1005"/>
      <c r="V17" s="1005">
        <v>8652</v>
      </c>
      <c r="W17" s="1005"/>
      <c r="X17" s="1005"/>
      <c r="Y17" s="1005"/>
      <c r="Z17" s="1005"/>
      <c r="AA17" s="1005">
        <v>0</v>
      </c>
      <c r="AB17" s="1005"/>
      <c r="AC17" s="1005"/>
      <c r="AD17" s="1005"/>
      <c r="AE17" s="1008"/>
      <c r="AF17" s="1058">
        <v>0</v>
      </c>
      <c r="AG17" s="1059"/>
      <c r="AH17" s="1059"/>
      <c r="AI17" s="1059"/>
      <c r="AJ17" s="1060"/>
      <c r="AK17" s="1054">
        <v>3490</v>
      </c>
      <c r="AL17" s="1055"/>
      <c r="AM17" s="1055"/>
      <c r="AN17" s="1055"/>
      <c r="AO17" s="1055"/>
      <c r="AP17" s="1055">
        <v>36879</v>
      </c>
      <c r="AQ17" s="1055"/>
      <c r="AR17" s="1055"/>
      <c r="AS17" s="1055"/>
      <c r="AT17" s="1055"/>
      <c r="AU17" s="1056"/>
      <c r="AV17" s="1056"/>
      <c r="AW17" s="1056"/>
      <c r="AX17" s="1056"/>
      <c r="AY17" s="1057"/>
      <c r="AZ17" s="230"/>
      <c r="BA17" s="230"/>
      <c r="BB17" s="230"/>
      <c r="BC17" s="230"/>
      <c r="BD17" s="230"/>
      <c r="BE17" s="231"/>
      <c r="BF17" s="231"/>
      <c r="BG17" s="231"/>
      <c r="BH17" s="231"/>
      <c r="BI17" s="231"/>
      <c r="BJ17" s="231"/>
      <c r="BK17" s="231"/>
      <c r="BL17" s="231"/>
      <c r="BM17" s="231"/>
      <c r="BN17" s="231"/>
      <c r="BO17" s="231"/>
      <c r="BP17" s="231"/>
      <c r="BQ17" s="236">
        <v>11</v>
      </c>
      <c r="BR17" s="237" t="s">
        <v>562</v>
      </c>
      <c r="BS17" s="954" t="s">
        <v>572</v>
      </c>
      <c r="BT17" s="955"/>
      <c r="BU17" s="955"/>
      <c r="BV17" s="955"/>
      <c r="BW17" s="955"/>
      <c r="BX17" s="955"/>
      <c r="BY17" s="955"/>
      <c r="BZ17" s="955"/>
      <c r="CA17" s="955"/>
      <c r="CB17" s="955"/>
      <c r="CC17" s="955"/>
      <c r="CD17" s="955"/>
      <c r="CE17" s="955"/>
      <c r="CF17" s="955"/>
      <c r="CG17" s="976"/>
      <c r="CH17" s="951">
        <v>-36</v>
      </c>
      <c r="CI17" s="952"/>
      <c r="CJ17" s="952"/>
      <c r="CK17" s="952"/>
      <c r="CL17" s="953"/>
      <c r="CM17" s="951">
        <v>551</v>
      </c>
      <c r="CN17" s="952"/>
      <c r="CO17" s="952"/>
      <c r="CP17" s="952"/>
      <c r="CQ17" s="953"/>
      <c r="CR17" s="951">
        <v>5</v>
      </c>
      <c r="CS17" s="952"/>
      <c r="CT17" s="952"/>
      <c r="CU17" s="952"/>
      <c r="CV17" s="953"/>
      <c r="CW17" s="951">
        <v>121</v>
      </c>
      <c r="CX17" s="952"/>
      <c r="CY17" s="952"/>
      <c r="CZ17" s="952"/>
      <c r="DA17" s="953"/>
      <c r="DB17" s="951">
        <v>1036</v>
      </c>
      <c r="DC17" s="952"/>
      <c r="DD17" s="952"/>
      <c r="DE17" s="952"/>
      <c r="DF17" s="953"/>
      <c r="DG17" s="951" t="s">
        <v>495</v>
      </c>
      <c r="DH17" s="952"/>
      <c r="DI17" s="952"/>
      <c r="DJ17" s="952"/>
      <c r="DK17" s="953"/>
      <c r="DL17" s="951" t="s">
        <v>495</v>
      </c>
      <c r="DM17" s="952"/>
      <c r="DN17" s="952"/>
      <c r="DO17" s="952"/>
      <c r="DP17" s="953"/>
      <c r="DQ17" s="951" t="s">
        <v>495</v>
      </c>
      <c r="DR17" s="952"/>
      <c r="DS17" s="952"/>
      <c r="DT17" s="952"/>
      <c r="DU17" s="953"/>
      <c r="DV17" s="954"/>
      <c r="DW17" s="955"/>
      <c r="DX17" s="955"/>
      <c r="DY17" s="955"/>
      <c r="DZ17" s="956"/>
      <c r="EA17" s="232"/>
    </row>
    <row r="18" spans="1:131" s="233" customFormat="1" ht="26.25" customHeight="1" x14ac:dyDescent="0.15">
      <c r="A18" s="236">
        <v>12</v>
      </c>
      <c r="B18" s="1001"/>
      <c r="C18" s="1002"/>
      <c r="D18" s="1002"/>
      <c r="E18" s="1002"/>
      <c r="F18" s="1002"/>
      <c r="G18" s="1002"/>
      <c r="H18" s="1002"/>
      <c r="I18" s="1002"/>
      <c r="J18" s="1002"/>
      <c r="K18" s="1002"/>
      <c r="L18" s="1002"/>
      <c r="M18" s="1002"/>
      <c r="N18" s="1002"/>
      <c r="O18" s="1002"/>
      <c r="P18" s="1003"/>
      <c r="Q18" s="1007"/>
      <c r="R18" s="1005"/>
      <c r="S18" s="1005"/>
      <c r="T18" s="1005"/>
      <c r="U18" s="1005"/>
      <c r="V18" s="1005"/>
      <c r="W18" s="1005"/>
      <c r="X18" s="1005"/>
      <c r="Y18" s="1005"/>
      <c r="Z18" s="1005"/>
      <c r="AA18" s="1005"/>
      <c r="AB18" s="1005"/>
      <c r="AC18" s="1005"/>
      <c r="AD18" s="1005"/>
      <c r="AE18" s="1008"/>
      <c r="AF18" s="1058"/>
      <c r="AG18" s="1059"/>
      <c r="AH18" s="1059"/>
      <c r="AI18" s="1059"/>
      <c r="AJ18" s="1060"/>
      <c r="AK18" s="1054"/>
      <c r="AL18" s="1055"/>
      <c r="AM18" s="1055"/>
      <c r="AN18" s="1055"/>
      <c r="AO18" s="1055"/>
      <c r="AP18" s="1055"/>
      <c r="AQ18" s="1055"/>
      <c r="AR18" s="1055"/>
      <c r="AS18" s="1055"/>
      <c r="AT18" s="1055"/>
      <c r="AU18" s="1056"/>
      <c r="AV18" s="1056"/>
      <c r="AW18" s="1056"/>
      <c r="AX18" s="1056"/>
      <c r="AY18" s="1057"/>
      <c r="AZ18" s="230"/>
      <c r="BA18" s="230"/>
      <c r="BB18" s="230"/>
      <c r="BC18" s="230"/>
      <c r="BD18" s="230"/>
      <c r="BE18" s="231"/>
      <c r="BF18" s="231"/>
      <c r="BG18" s="231"/>
      <c r="BH18" s="231"/>
      <c r="BI18" s="231"/>
      <c r="BJ18" s="231"/>
      <c r="BK18" s="231"/>
      <c r="BL18" s="231"/>
      <c r="BM18" s="231"/>
      <c r="BN18" s="231"/>
      <c r="BO18" s="231"/>
      <c r="BP18" s="231"/>
      <c r="BQ18" s="236">
        <v>12</v>
      </c>
      <c r="BR18" s="237"/>
      <c r="BS18" s="954" t="s">
        <v>573</v>
      </c>
      <c r="BT18" s="955"/>
      <c r="BU18" s="955"/>
      <c r="BV18" s="955"/>
      <c r="BW18" s="955"/>
      <c r="BX18" s="955"/>
      <c r="BY18" s="955"/>
      <c r="BZ18" s="955"/>
      <c r="CA18" s="955"/>
      <c r="CB18" s="955"/>
      <c r="CC18" s="955"/>
      <c r="CD18" s="955"/>
      <c r="CE18" s="955"/>
      <c r="CF18" s="955"/>
      <c r="CG18" s="976"/>
      <c r="CH18" s="951">
        <v>-2</v>
      </c>
      <c r="CI18" s="952"/>
      <c r="CJ18" s="952"/>
      <c r="CK18" s="952"/>
      <c r="CL18" s="953"/>
      <c r="CM18" s="951">
        <v>83</v>
      </c>
      <c r="CN18" s="952"/>
      <c r="CO18" s="952"/>
      <c r="CP18" s="952"/>
      <c r="CQ18" s="953"/>
      <c r="CR18" s="951">
        <v>9</v>
      </c>
      <c r="CS18" s="952"/>
      <c r="CT18" s="952"/>
      <c r="CU18" s="952"/>
      <c r="CV18" s="953"/>
      <c r="CW18" s="951">
        <v>60</v>
      </c>
      <c r="CX18" s="952"/>
      <c r="CY18" s="952"/>
      <c r="CZ18" s="952"/>
      <c r="DA18" s="953"/>
      <c r="DB18" s="951" t="s">
        <v>495</v>
      </c>
      <c r="DC18" s="952"/>
      <c r="DD18" s="952"/>
      <c r="DE18" s="952"/>
      <c r="DF18" s="953"/>
      <c r="DG18" s="951" t="s">
        <v>495</v>
      </c>
      <c r="DH18" s="952"/>
      <c r="DI18" s="952"/>
      <c r="DJ18" s="952"/>
      <c r="DK18" s="953"/>
      <c r="DL18" s="951" t="s">
        <v>495</v>
      </c>
      <c r="DM18" s="952"/>
      <c r="DN18" s="952"/>
      <c r="DO18" s="952"/>
      <c r="DP18" s="953"/>
      <c r="DQ18" s="951" t="s">
        <v>495</v>
      </c>
      <c r="DR18" s="952"/>
      <c r="DS18" s="952"/>
      <c r="DT18" s="952"/>
      <c r="DU18" s="953"/>
      <c r="DV18" s="954"/>
      <c r="DW18" s="955"/>
      <c r="DX18" s="955"/>
      <c r="DY18" s="955"/>
      <c r="DZ18" s="956"/>
      <c r="EA18" s="232"/>
    </row>
    <row r="19" spans="1:131" s="233" customFormat="1" ht="26.25" customHeight="1" x14ac:dyDescent="0.15">
      <c r="A19" s="236">
        <v>13</v>
      </c>
      <c r="B19" s="1001"/>
      <c r="C19" s="1002"/>
      <c r="D19" s="1002"/>
      <c r="E19" s="1002"/>
      <c r="F19" s="1002"/>
      <c r="G19" s="1002"/>
      <c r="H19" s="1002"/>
      <c r="I19" s="1002"/>
      <c r="J19" s="1002"/>
      <c r="K19" s="1002"/>
      <c r="L19" s="1002"/>
      <c r="M19" s="1002"/>
      <c r="N19" s="1002"/>
      <c r="O19" s="1002"/>
      <c r="P19" s="1003"/>
      <c r="Q19" s="1007"/>
      <c r="R19" s="1005"/>
      <c r="S19" s="1005"/>
      <c r="T19" s="1005"/>
      <c r="U19" s="1005"/>
      <c r="V19" s="1005"/>
      <c r="W19" s="1005"/>
      <c r="X19" s="1005"/>
      <c r="Y19" s="1005"/>
      <c r="Z19" s="1005"/>
      <c r="AA19" s="1005"/>
      <c r="AB19" s="1005"/>
      <c r="AC19" s="1005"/>
      <c r="AD19" s="1005"/>
      <c r="AE19" s="1008"/>
      <c r="AF19" s="1058"/>
      <c r="AG19" s="1059"/>
      <c r="AH19" s="1059"/>
      <c r="AI19" s="1059"/>
      <c r="AJ19" s="1060"/>
      <c r="AK19" s="1054"/>
      <c r="AL19" s="1055"/>
      <c r="AM19" s="1055"/>
      <c r="AN19" s="1055"/>
      <c r="AO19" s="1055"/>
      <c r="AP19" s="1055"/>
      <c r="AQ19" s="1055"/>
      <c r="AR19" s="1055"/>
      <c r="AS19" s="1055"/>
      <c r="AT19" s="1055"/>
      <c r="AU19" s="1056"/>
      <c r="AV19" s="1056"/>
      <c r="AW19" s="1056"/>
      <c r="AX19" s="1056"/>
      <c r="AY19" s="1057"/>
      <c r="AZ19" s="230"/>
      <c r="BA19" s="230"/>
      <c r="BB19" s="230"/>
      <c r="BC19" s="230"/>
      <c r="BD19" s="230"/>
      <c r="BE19" s="231"/>
      <c r="BF19" s="231"/>
      <c r="BG19" s="231"/>
      <c r="BH19" s="231"/>
      <c r="BI19" s="231"/>
      <c r="BJ19" s="231"/>
      <c r="BK19" s="231"/>
      <c r="BL19" s="231"/>
      <c r="BM19" s="231"/>
      <c r="BN19" s="231"/>
      <c r="BO19" s="231"/>
      <c r="BP19" s="231"/>
      <c r="BQ19" s="236">
        <v>13</v>
      </c>
      <c r="BR19" s="237"/>
      <c r="BS19" s="954" t="s">
        <v>574</v>
      </c>
      <c r="BT19" s="955"/>
      <c r="BU19" s="955"/>
      <c r="BV19" s="955"/>
      <c r="BW19" s="955"/>
      <c r="BX19" s="955"/>
      <c r="BY19" s="955"/>
      <c r="BZ19" s="955"/>
      <c r="CA19" s="955"/>
      <c r="CB19" s="955"/>
      <c r="CC19" s="955"/>
      <c r="CD19" s="955"/>
      <c r="CE19" s="955"/>
      <c r="CF19" s="955"/>
      <c r="CG19" s="976"/>
      <c r="CH19" s="951">
        <v>-4</v>
      </c>
      <c r="CI19" s="952"/>
      <c r="CJ19" s="952"/>
      <c r="CK19" s="952"/>
      <c r="CL19" s="953"/>
      <c r="CM19" s="951">
        <v>1</v>
      </c>
      <c r="CN19" s="952"/>
      <c r="CO19" s="952"/>
      <c r="CP19" s="952"/>
      <c r="CQ19" s="953"/>
      <c r="CR19" s="951">
        <v>5</v>
      </c>
      <c r="CS19" s="952"/>
      <c r="CT19" s="952"/>
      <c r="CU19" s="952"/>
      <c r="CV19" s="953"/>
      <c r="CW19" s="951">
        <v>0</v>
      </c>
      <c r="CX19" s="952"/>
      <c r="CY19" s="952"/>
      <c r="CZ19" s="952"/>
      <c r="DA19" s="953"/>
      <c r="DB19" s="951" t="s">
        <v>495</v>
      </c>
      <c r="DC19" s="952"/>
      <c r="DD19" s="952"/>
      <c r="DE19" s="952"/>
      <c r="DF19" s="953"/>
      <c r="DG19" s="951" t="s">
        <v>495</v>
      </c>
      <c r="DH19" s="952"/>
      <c r="DI19" s="952"/>
      <c r="DJ19" s="952"/>
      <c r="DK19" s="953"/>
      <c r="DL19" s="951" t="s">
        <v>495</v>
      </c>
      <c r="DM19" s="952"/>
      <c r="DN19" s="952"/>
      <c r="DO19" s="952"/>
      <c r="DP19" s="953"/>
      <c r="DQ19" s="951" t="s">
        <v>495</v>
      </c>
      <c r="DR19" s="952"/>
      <c r="DS19" s="952"/>
      <c r="DT19" s="952"/>
      <c r="DU19" s="953"/>
      <c r="DV19" s="954"/>
      <c r="DW19" s="955"/>
      <c r="DX19" s="955"/>
      <c r="DY19" s="955"/>
      <c r="DZ19" s="956"/>
      <c r="EA19" s="232"/>
    </row>
    <row r="20" spans="1:131" s="233" customFormat="1" ht="26.25" customHeight="1" x14ac:dyDescent="0.15">
      <c r="A20" s="236">
        <v>14</v>
      </c>
      <c r="B20" s="1001"/>
      <c r="C20" s="1002"/>
      <c r="D20" s="1002"/>
      <c r="E20" s="1002"/>
      <c r="F20" s="1002"/>
      <c r="G20" s="1002"/>
      <c r="H20" s="1002"/>
      <c r="I20" s="1002"/>
      <c r="J20" s="1002"/>
      <c r="K20" s="1002"/>
      <c r="L20" s="1002"/>
      <c r="M20" s="1002"/>
      <c r="N20" s="1002"/>
      <c r="O20" s="1002"/>
      <c r="P20" s="1003"/>
      <c r="Q20" s="1007"/>
      <c r="R20" s="1005"/>
      <c r="S20" s="1005"/>
      <c r="T20" s="1005"/>
      <c r="U20" s="1005"/>
      <c r="V20" s="1005"/>
      <c r="W20" s="1005"/>
      <c r="X20" s="1005"/>
      <c r="Y20" s="1005"/>
      <c r="Z20" s="1005"/>
      <c r="AA20" s="1005"/>
      <c r="AB20" s="1005"/>
      <c r="AC20" s="1005"/>
      <c r="AD20" s="1005"/>
      <c r="AE20" s="1008"/>
      <c r="AF20" s="1058"/>
      <c r="AG20" s="1059"/>
      <c r="AH20" s="1059"/>
      <c r="AI20" s="1059"/>
      <c r="AJ20" s="1060"/>
      <c r="AK20" s="1054"/>
      <c r="AL20" s="1055"/>
      <c r="AM20" s="1055"/>
      <c r="AN20" s="1055"/>
      <c r="AO20" s="1055"/>
      <c r="AP20" s="1055"/>
      <c r="AQ20" s="1055"/>
      <c r="AR20" s="1055"/>
      <c r="AS20" s="1055"/>
      <c r="AT20" s="1055"/>
      <c r="AU20" s="1056"/>
      <c r="AV20" s="1056"/>
      <c r="AW20" s="1056"/>
      <c r="AX20" s="1056"/>
      <c r="AY20" s="1057"/>
      <c r="AZ20" s="230"/>
      <c r="BA20" s="230"/>
      <c r="BB20" s="230"/>
      <c r="BC20" s="230"/>
      <c r="BD20" s="230"/>
      <c r="BE20" s="231"/>
      <c r="BF20" s="231"/>
      <c r="BG20" s="231"/>
      <c r="BH20" s="231"/>
      <c r="BI20" s="231"/>
      <c r="BJ20" s="231"/>
      <c r="BK20" s="231"/>
      <c r="BL20" s="231"/>
      <c r="BM20" s="231"/>
      <c r="BN20" s="231"/>
      <c r="BO20" s="231"/>
      <c r="BP20" s="231"/>
      <c r="BQ20" s="236">
        <v>14</v>
      </c>
      <c r="BR20" s="237"/>
      <c r="BS20" s="954" t="s">
        <v>575</v>
      </c>
      <c r="BT20" s="955"/>
      <c r="BU20" s="955"/>
      <c r="BV20" s="955"/>
      <c r="BW20" s="955"/>
      <c r="BX20" s="955"/>
      <c r="BY20" s="955"/>
      <c r="BZ20" s="955"/>
      <c r="CA20" s="955"/>
      <c r="CB20" s="955"/>
      <c r="CC20" s="955"/>
      <c r="CD20" s="955"/>
      <c r="CE20" s="955"/>
      <c r="CF20" s="955"/>
      <c r="CG20" s="976"/>
      <c r="CH20" s="951">
        <v>-55</v>
      </c>
      <c r="CI20" s="952"/>
      <c r="CJ20" s="952"/>
      <c r="CK20" s="952"/>
      <c r="CL20" s="953"/>
      <c r="CM20" s="951">
        <v>2984</v>
      </c>
      <c r="CN20" s="952"/>
      <c r="CO20" s="952"/>
      <c r="CP20" s="952"/>
      <c r="CQ20" s="953"/>
      <c r="CR20" s="951">
        <v>750</v>
      </c>
      <c r="CS20" s="952"/>
      <c r="CT20" s="952"/>
      <c r="CU20" s="952"/>
      <c r="CV20" s="953"/>
      <c r="CW20" s="951">
        <v>368</v>
      </c>
      <c r="CX20" s="952"/>
      <c r="CY20" s="952"/>
      <c r="CZ20" s="952"/>
      <c r="DA20" s="953"/>
      <c r="DB20" s="951" t="s">
        <v>495</v>
      </c>
      <c r="DC20" s="952"/>
      <c r="DD20" s="952"/>
      <c r="DE20" s="952"/>
      <c r="DF20" s="953"/>
      <c r="DG20" s="951" t="s">
        <v>495</v>
      </c>
      <c r="DH20" s="952"/>
      <c r="DI20" s="952"/>
      <c r="DJ20" s="952"/>
      <c r="DK20" s="953"/>
      <c r="DL20" s="951" t="s">
        <v>495</v>
      </c>
      <c r="DM20" s="952"/>
      <c r="DN20" s="952"/>
      <c r="DO20" s="952"/>
      <c r="DP20" s="953"/>
      <c r="DQ20" s="951" t="s">
        <v>495</v>
      </c>
      <c r="DR20" s="952"/>
      <c r="DS20" s="952"/>
      <c r="DT20" s="952"/>
      <c r="DU20" s="953"/>
      <c r="DV20" s="954"/>
      <c r="DW20" s="955"/>
      <c r="DX20" s="955"/>
      <c r="DY20" s="955"/>
      <c r="DZ20" s="956"/>
      <c r="EA20" s="232"/>
    </row>
    <row r="21" spans="1:131" s="233" customFormat="1" ht="26.25" customHeight="1" thickBot="1" x14ac:dyDescent="0.2">
      <c r="A21" s="236">
        <v>15</v>
      </c>
      <c r="B21" s="1001"/>
      <c r="C21" s="1002"/>
      <c r="D21" s="1002"/>
      <c r="E21" s="1002"/>
      <c r="F21" s="1002"/>
      <c r="G21" s="1002"/>
      <c r="H21" s="1002"/>
      <c r="I21" s="1002"/>
      <c r="J21" s="1002"/>
      <c r="K21" s="1002"/>
      <c r="L21" s="1002"/>
      <c r="M21" s="1002"/>
      <c r="N21" s="1002"/>
      <c r="O21" s="1002"/>
      <c r="P21" s="1003"/>
      <c r="Q21" s="1007"/>
      <c r="R21" s="1005"/>
      <c r="S21" s="1005"/>
      <c r="T21" s="1005"/>
      <c r="U21" s="1005"/>
      <c r="V21" s="1005"/>
      <c r="W21" s="1005"/>
      <c r="X21" s="1005"/>
      <c r="Y21" s="1005"/>
      <c r="Z21" s="1005"/>
      <c r="AA21" s="1005"/>
      <c r="AB21" s="1005"/>
      <c r="AC21" s="1005"/>
      <c r="AD21" s="1005"/>
      <c r="AE21" s="1008"/>
      <c r="AF21" s="1058"/>
      <c r="AG21" s="1059"/>
      <c r="AH21" s="1059"/>
      <c r="AI21" s="1059"/>
      <c r="AJ21" s="1060"/>
      <c r="AK21" s="1054"/>
      <c r="AL21" s="1055"/>
      <c r="AM21" s="1055"/>
      <c r="AN21" s="1055"/>
      <c r="AO21" s="1055"/>
      <c r="AP21" s="1055"/>
      <c r="AQ21" s="1055"/>
      <c r="AR21" s="1055"/>
      <c r="AS21" s="1055"/>
      <c r="AT21" s="1055"/>
      <c r="AU21" s="1056"/>
      <c r="AV21" s="1056"/>
      <c r="AW21" s="1056"/>
      <c r="AX21" s="1056"/>
      <c r="AY21" s="1057"/>
      <c r="AZ21" s="230"/>
      <c r="BA21" s="230"/>
      <c r="BB21" s="230"/>
      <c r="BC21" s="230"/>
      <c r="BD21" s="230"/>
      <c r="BE21" s="231"/>
      <c r="BF21" s="231"/>
      <c r="BG21" s="231"/>
      <c r="BH21" s="231"/>
      <c r="BI21" s="231"/>
      <c r="BJ21" s="231"/>
      <c r="BK21" s="231"/>
      <c r="BL21" s="231"/>
      <c r="BM21" s="231"/>
      <c r="BN21" s="231"/>
      <c r="BO21" s="231"/>
      <c r="BP21" s="231"/>
      <c r="BQ21" s="236">
        <v>15</v>
      </c>
      <c r="BR21" s="237"/>
      <c r="BS21" s="954" t="s">
        <v>576</v>
      </c>
      <c r="BT21" s="955"/>
      <c r="BU21" s="955"/>
      <c r="BV21" s="955"/>
      <c r="BW21" s="955"/>
      <c r="BX21" s="955"/>
      <c r="BY21" s="955"/>
      <c r="BZ21" s="955"/>
      <c r="CA21" s="955"/>
      <c r="CB21" s="955"/>
      <c r="CC21" s="955"/>
      <c r="CD21" s="955"/>
      <c r="CE21" s="955"/>
      <c r="CF21" s="955"/>
      <c r="CG21" s="976"/>
      <c r="CH21" s="951">
        <v>1</v>
      </c>
      <c r="CI21" s="952"/>
      <c r="CJ21" s="952"/>
      <c r="CK21" s="952"/>
      <c r="CL21" s="953"/>
      <c r="CM21" s="951">
        <v>84</v>
      </c>
      <c r="CN21" s="952"/>
      <c r="CO21" s="952"/>
      <c r="CP21" s="952"/>
      <c r="CQ21" s="953"/>
      <c r="CR21" s="951">
        <v>15</v>
      </c>
      <c r="CS21" s="952"/>
      <c r="CT21" s="952"/>
      <c r="CU21" s="952"/>
      <c r="CV21" s="953"/>
      <c r="CW21" s="951">
        <v>20</v>
      </c>
      <c r="CX21" s="952"/>
      <c r="CY21" s="952"/>
      <c r="CZ21" s="952"/>
      <c r="DA21" s="953"/>
      <c r="DB21" s="951" t="s">
        <v>495</v>
      </c>
      <c r="DC21" s="952"/>
      <c r="DD21" s="952"/>
      <c r="DE21" s="952"/>
      <c r="DF21" s="953"/>
      <c r="DG21" s="951" t="s">
        <v>495</v>
      </c>
      <c r="DH21" s="952"/>
      <c r="DI21" s="952"/>
      <c r="DJ21" s="952"/>
      <c r="DK21" s="953"/>
      <c r="DL21" s="951" t="s">
        <v>495</v>
      </c>
      <c r="DM21" s="952"/>
      <c r="DN21" s="952"/>
      <c r="DO21" s="952"/>
      <c r="DP21" s="953"/>
      <c r="DQ21" s="951" t="s">
        <v>495</v>
      </c>
      <c r="DR21" s="952"/>
      <c r="DS21" s="952"/>
      <c r="DT21" s="952"/>
      <c r="DU21" s="953"/>
      <c r="DV21" s="954"/>
      <c r="DW21" s="955"/>
      <c r="DX21" s="955"/>
      <c r="DY21" s="955"/>
      <c r="DZ21" s="956"/>
      <c r="EA21" s="232"/>
    </row>
    <row r="22" spans="1:131" s="233" customFormat="1" ht="26.25" customHeight="1" x14ac:dyDescent="0.15">
      <c r="A22" s="236">
        <v>16</v>
      </c>
      <c r="B22" s="1041"/>
      <c r="C22" s="1042"/>
      <c r="D22" s="1042"/>
      <c r="E22" s="1042"/>
      <c r="F22" s="1042"/>
      <c r="G22" s="1042"/>
      <c r="H22" s="1042"/>
      <c r="I22" s="1042"/>
      <c r="J22" s="1042"/>
      <c r="K22" s="1042"/>
      <c r="L22" s="1042"/>
      <c r="M22" s="1042"/>
      <c r="N22" s="1042"/>
      <c r="O22" s="1042"/>
      <c r="P22" s="1043"/>
      <c r="Q22" s="1044"/>
      <c r="R22" s="1045"/>
      <c r="S22" s="1045"/>
      <c r="T22" s="1045"/>
      <c r="U22" s="1045"/>
      <c r="V22" s="1045"/>
      <c r="W22" s="1045"/>
      <c r="X22" s="1045"/>
      <c r="Y22" s="1045"/>
      <c r="Z22" s="1045"/>
      <c r="AA22" s="1045"/>
      <c r="AB22" s="1045"/>
      <c r="AC22" s="1045"/>
      <c r="AD22" s="1045"/>
      <c r="AE22" s="1046"/>
      <c r="AF22" s="1047"/>
      <c r="AG22" s="1048"/>
      <c r="AH22" s="1048"/>
      <c r="AI22" s="1048"/>
      <c r="AJ22" s="1049"/>
      <c r="AK22" s="1050"/>
      <c r="AL22" s="1051"/>
      <c r="AM22" s="1051"/>
      <c r="AN22" s="1051"/>
      <c r="AO22" s="1051"/>
      <c r="AP22" s="1051"/>
      <c r="AQ22" s="1051"/>
      <c r="AR22" s="1051"/>
      <c r="AS22" s="1051"/>
      <c r="AT22" s="1051"/>
      <c r="AU22" s="1052"/>
      <c r="AV22" s="1052"/>
      <c r="AW22" s="1052"/>
      <c r="AX22" s="1052"/>
      <c r="AY22" s="1053"/>
      <c r="AZ22" s="992" t="s">
        <v>382</v>
      </c>
      <c r="BA22" s="992"/>
      <c r="BB22" s="992"/>
      <c r="BC22" s="992"/>
      <c r="BD22" s="993"/>
      <c r="BE22" s="231"/>
      <c r="BF22" s="231"/>
      <c r="BG22" s="231"/>
      <c r="BH22" s="231"/>
      <c r="BI22" s="231"/>
      <c r="BJ22" s="231"/>
      <c r="BK22" s="231"/>
      <c r="BL22" s="231"/>
      <c r="BM22" s="231"/>
      <c r="BN22" s="231"/>
      <c r="BO22" s="231"/>
      <c r="BP22" s="231"/>
      <c r="BQ22" s="236">
        <v>16</v>
      </c>
      <c r="BR22" s="237" t="s">
        <v>562</v>
      </c>
      <c r="BS22" s="954" t="s">
        <v>577</v>
      </c>
      <c r="BT22" s="955"/>
      <c r="BU22" s="955"/>
      <c r="BV22" s="955"/>
      <c r="BW22" s="955"/>
      <c r="BX22" s="955"/>
      <c r="BY22" s="955"/>
      <c r="BZ22" s="955"/>
      <c r="CA22" s="955"/>
      <c r="CB22" s="955"/>
      <c r="CC22" s="955"/>
      <c r="CD22" s="955"/>
      <c r="CE22" s="955"/>
      <c r="CF22" s="955"/>
      <c r="CG22" s="976"/>
      <c r="CH22" s="951">
        <v>64</v>
      </c>
      <c r="CI22" s="952"/>
      <c r="CJ22" s="952"/>
      <c r="CK22" s="952"/>
      <c r="CL22" s="953"/>
      <c r="CM22" s="951">
        <v>3290</v>
      </c>
      <c r="CN22" s="952"/>
      <c r="CO22" s="952"/>
      <c r="CP22" s="952"/>
      <c r="CQ22" s="953"/>
      <c r="CR22" s="951">
        <v>10</v>
      </c>
      <c r="CS22" s="952"/>
      <c r="CT22" s="952"/>
      <c r="CU22" s="952"/>
      <c r="CV22" s="953"/>
      <c r="CW22" s="951">
        <v>0</v>
      </c>
      <c r="CX22" s="952"/>
      <c r="CY22" s="952"/>
      <c r="CZ22" s="952"/>
      <c r="DA22" s="953"/>
      <c r="DB22" s="951" t="s">
        <v>495</v>
      </c>
      <c r="DC22" s="952"/>
      <c r="DD22" s="952"/>
      <c r="DE22" s="952"/>
      <c r="DF22" s="953"/>
      <c r="DG22" s="951">
        <v>7752</v>
      </c>
      <c r="DH22" s="952"/>
      <c r="DI22" s="952"/>
      <c r="DJ22" s="952"/>
      <c r="DK22" s="953"/>
      <c r="DL22" s="951" t="s">
        <v>495</v>
      </c>
      <c r="DM22" s="952"/>
      <c r="DN22" s="952"/>
      <c r="DO22" s="952"/>
      <c r="DP22" s="953"/>
      <c r="DQ22" s="951" t="s">
        <v>495</v>
      </c>
      <c r="DR22" s="952"/>
      <c r="DS22" s="952"/>
      <c r="DT22" s="952"/>
      <c r="DU22" s="953"/>
      <c r="DV22" s="954"/>
      <c r="DW22" s="955"/>
      <c r="DX22" s="955"/>
      <c r="DY22" s="955"/>
      <c r="DZ22" s="956"/>
      <c r="EA22" s="232"/>
    </row>
    <row r="23" spans="1:131" s="233" customFormat="1" ht="26.25" customHeight="1" thickBot="1" x14ac:dyDescent="0.2">
      <c r="A23" s="238" t="s">
        <v>383</v>
      </c>
      <c r="B23" s="899" t="s">
        <v>384</v>
      </c>
      <c r="C23" s="900"/>
      <c r="D23" s="900"/>
      <c r="E23" s="900"/>
      <c r="F23" s="900"/>
      <c r="G23" s="900"/>
      <c r="H23" s="900"/>
      <c r="I23" s="900"/>
      <c r="J23" s="900"/>
      <c r="K23" s="900"/>
      <c r="L23" s="900"/>
      <c r="M23" s="900"/>
      <c r="N23" s="900"/>
      <c r="O23" s="900"/>
      <c r="P23" s="910"/>
      <c r="Q23" s="1035">
        <v>694301</v>
      </c>
      <c r="R23" s="1029"/>
      <c r="S23" s="1029"/>
      <c r="T23" s="1029"/>
      <c r="U23" s="1029"/>
      <c r="V23" s="1029">
        <v>685152</v>
      </c>
      <c r="W23" s="1029"/>
      <c r="X23" s="1029"/>
      <c r="Y23" s="1029"/>
      <c r="Z23" s="1029"/>
      <c r="AA23" s="1029">
        <v>9149</v>
      </c>
      <c r="AB23" s="1029"/>
      <c r="AC23" s="1029"/>
      <c r="AD23" s="1029"/>
      <c r="AE23" s="1036"/>
      <c r="AF23" s="1037">
        <v>3029</v>
      </c>
      <c r="AG23" s="1029"/>
      <c r="AH23" s="1029"/>
      <c r="AI23" s="1029"/>
      <c r="AJ23" s="1038"/>
      <c r="AK23" s="1039"/>
      <c r="AL23" s="1040"/>
      <c r="AM23" s="1040"/>
      <c r="AN23" s="1040"/>
      <c r="AO23" s="1040"/>
      <c r="AP23" s="1029">
        <f>SUM(AP7:AT22)</f>
        <v>995382</v>
      </c>
      <c r="AQ23" s="1029"/>
      <c r="AR23" s="1029"/>
      <c r="AS23" s="1029"/>
      <c r="AT23" s="1029"/>
      <c r="AU23" s="1030"/>
      <c r="AV23" s="1030"/>
      <c r="AW23" s="1030"/>
      <c r="AX23" s="1030"/>
      <c r="AY23" s="1031"/>
      <c r="AZ23" s="1032" t="s">
        <v>495</v>
      </c>
      <c r="BA23" s="1033"/>
      <c r="BB23" s="1033"/>
      <c r="BC23" s="1033"/>
      <c r="BD23" s="1034"/>
      <c r="BE23" s="231"/>
      <c r="BF23" s="231"/>
      <c r="BG23" s="231"/>
      <c r="BH23" s="231"/>
      <c r="BI23" s="231"/>
      <c r="BJ23" s="231"/>
      <c r="BK23" s="231"/>
      <c r="BL23" s="231"/>
      <c r="BM23" s="231"/>
      <c r="BN23" s="231"/>
      <c r="BO23" s="231"/>
      <c r="BP23" s="231"/>
      <c r="BQ23" s="236">
        <v>17</v>
      </c>
      <c r="BR23" s="237"/>
      <c r="BS23" s="954" t="s">
        <v>578</v>
      </c>
      <c r="BT23" s="955"/>
      <c r="BU23" s="955"/>
      <c r="BV23" s="955"/>
      <c r="BW23" s="955"/>
      <c r="BX23" s="955"/>
      <c r="BY23" s="955"/>
      <c r="BZ23" s="955"/>
      <c r="CA23" s="955"/>
      <c r="CB23" s="955"/>
      <c r="CC23" s="955"/>
      <c r="CD23" s="955"/>
      <c r="CE23" s="955"/>
      <c r="CF23" s="955"/>
      <c r="CG23" s="976"/>
      <c r="CH23" s="951">
        <v>719</v>
      </c>
      <c r="CI23" s="952"/>
      <c r="CJ23" s="952"/>
      <c r="CK23" s="952"/>
      <c r="CL23" s="953"/>
      <c r="CM23" s="951">
        <v>8676</v>
      </c>
      <c r="CN23" s="952"/>
      <c r="CO23" s="952"/>
      <c r="CP23" s="952"/>
      <c r="CQ23" s="953"/>
      <c r="CR23" s="951">
        <v>3077</v>
      </c>
      <c r="CS23" s="952"/>
      <c r="CT23" s="952"/>
      <c r="CU23" s="952"/>
      <c r="CV23" s="953"/>
      <c r="CW23" s="951">
        <v>0</v>
      </c>
      <c r="CX23" s="952"/>
      <c r="CY23" s="952"/>
      <c r="CZ23" s="952"/>
      <c r="DA23" s="953"/>
      <c r="DB23" s="951" t="s">
        <v>495</v>
      </c>
      <c r="DC23" s="952"/>
      <c r="DD23" s="952"/>
      <c r="DE23" s="952"/>
      <c r="DF23" s="953"/>
      <c r="DG23" s="951" t="s">
        <v>495</v>
      </c>
      <c r="DH23" s="952"/>
      <c r="DI23" s="952"/>
      <c r="DJ23" s="952"/>
      <c r="DK23" s="953"/>
      <c r="DL23" s="951" t="s">
        <v>495</v>
      </c>
      <c r="DM23" s="952"/>
      <c r="DN23" s="952"/>
      <c r="DO23" s="952"/>
      <c r="DP23" s="953"/>
      <c r="DQ23" s="951" t="s">
        <v>495</v>
      </c>
      <c r="DR23" s="952"/>
      <c r="DS23" s="952"/>
      <c r="DT23" s="952"/>
      <c r="DU23" s="953"/>
      <c r="DV23" s="954"/>
      <c r="DW23" s="955"/>
      <c r="DX23" s="955"/>
      <c r="DY23" s="955"/>
      <c r="DZ23" s="956"/>
      <c r="EA23" s="232"/>
    </row>
    <row r="24" spans="1:131" s="233" customFormat="1" ht="26.25" customHeight="1" x14ac:dyDescent="0.15">
      <c r="A24" s="1028" t="s">
        <v>385</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230"/>
      <c r="BA24" s="230"/>
      <c r="BB24" s="230"/>
      <c r="BC24" s="230"/>
      <c r="BD24" s="230"/>
      <c r="BE24" s="231"/>
      <c r="BF24" s="231"/>
      <c r="BG24" s="231"/>
      <c r="BH24" s="231"/>
      <c r="BI24" s="231"/>
      <c r="BJ24" s="231"/>
      <c r="BK24" s="231"/>
      <c r="BL24" s="231"/>
      <c r="BM24" s="231"/>
      <c r="BN24" s="231"/>
      <c r="BO24" s="231"/>
      <c r="BP24" s="231"/>
      <c r="BQ24" s="236">
        <v>18</v>
      </c>
      <c r="BR24" s="237"/>
      <c r="BS24" s="954" t="s">
        <v>579</v>
      </c>
      <c r="BT24" s="955"/>
      <c r="BU24" s="955"/>
      <c r="BV24" s="955"/>
      <c r="BW24" s="955"/>
      <c r="BX24" s="955"/>
      <c r="BY24" s="955"/>
      <c r="BZ24" s="955"/>
      <c r="CA24" s="955"/>
      <c r="CB24" s="955"/>
      <c r="CC24" s="955"/>
      <c r="CD24" s="955"/>
      <c r="CE24" s="955"/>
      <c r="CF24" s="955"/>
      <c r="CG24" s="976"/>
      <c r="CH24" s="951">
        <v>-2</v>
      </c>
      <c r="CI24" s="952"/>
      <c r="CJ24" s="952"/>
      <c r="CK24" s="952"/>
      <c r="CL24" s="953"/>
      <c r="CM24" s="951">
        <v>803</v>
      </c>
      <c r="CN24" s="952"/>
      <c r="CO24" s="952"/>
      <c r="CP24" s="952"/>
      <c r="CQ24" s="953"/>
      <c r="CR24" s="951">
        <v>562</v>
      </c>
      <c r="CS24" s="952"/>
      <c r="CT24" s="952"/>
      <c r="CU24" s="952"/>
      <c r="CV24" s="953"/>
      <c r="CW24" s="951">
        <v>0</v>
      </c>
      <c r="CX24" s="952"/>
      <c r="CY24" s="952"/>
      <c r="CZ24" s="952"/>
      <c r="DA24" s="953"/>
      <c r="DB24" s="951" t="s">
        <v>495</v>
      </c>
      <c r="DC24" s="952"/>
      <c r="DD24" s="952"/>
      <c r="DE24" s="952"/>
      <c r="DF24" s="953"/>
      <c r="DG24" s="951" t="s">
        <v>495</v>
      </c>
      <c r="DH24" s="952"/>
      <c r="DI24" s="952"/>
      <c r="DJ24" s="952"/>
      <c r="DK24" s="953"/>
      <c r="DL24" s="951" t="s">
        <v>495</v>
      </c>
      <c r="DM24" s="952"/>
      <c r="DN24" s="952"/>
      <c r="DO24" s="952"/>
      <c r="DP24" s="953"/>
      <c r="DQ24" s="951" t="s">
        <v>495</v>
      </c>
      <c r="DR24" s="952"/>
      <c r="DS24" s="952"/>
      <c r="DT24" s="952"/>
      <c r="DU24" s="953"/>
      <c r="DV24" s="954"/>
      <c r="DW24" s="955"/>
      <c r="DX24" s="955"/>
      <c r="DY24" s="955"/>
      <c r="DZ24" s="956"/>
      <c r="EA24" s="232"/>
    </row>
    <row r="25" spans="1:131" ht="26.25" customHeight="1" thickBot="1" x14ac:dyDescent="0.2">
      <c r="A25" s="1027" t="s">
        <v>386</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230"/>
      <c r="BK25" s="230"/>
      <c r="BL25" s="230"/>
      <c r="BM25" s="230"/>
      <c r="BN25" s="230"/>
      <c r="BO25" s="239"/>
      <c r="BP25" s="239"/>
      <c r="BQ25" s="236">
        <v>19</v>
      </c>
      <c r="BR25" s="237"/>
      <c r="BS25" s="954" t="s">
        <v>580</v>
      </c>
      <c r="BT25" s="955"/>
      <c r="BU25" s="955"/>
      <c r="BV25" s="955"/>
      <c r="BW25" s="955"/>
      <c r="BX25" s="955"/>
      <c r="BY25" s="955"/>
      <c r="BZ25" s="955"/>
      <c r="CA25" s="955"/>
      <c r="CB25" s="955"/>
      <c r="CC25" s="955"/>
      <c r="CD25" s="955"/>
      <c r="CE25" s="955"/>
      <c r="CF25" s="955"/>
      <c r="CG25" s="976"/>
      <c r="CH25" s="951">
        <v>-5</v>
      </c>
      <c r="CI25" s="952"/>
      <c r="CJ25" s="952"/>
      <c r="CK25" s="952"/>
      <c r="CL25" s="953"/>
      <c r="CM25" s="951">
        <v>696</v>
      </c>
      <c r="CN25" s="952"/>
      <c r="CO25" s="952"/>
      <c r="CP25" s="952"/>
      <c r="CQ25" s="953"/>
      <c r="CR25" s="951">
        <v>63</v>
      </c>
      <c r="CS25" s="952"/>
      <c r="CT25" s="952"/>
      <c r="CU25" s="952"/>
      <c r="CV25" s="953"/>
      <c r="CW25" s="951">
        <v>9</v>
      </c>
      <c r="CX25" s="952"/>
      <c r="CY25" s="952"/>
      <c r="CZ25" s="952"/>
      <c r="DA25" s="953"/>
      <c r="DB25" s="951" t="s">
        <v>495</v>
      </c>
      <c r="DC25" s="952"/>
      <c r="DD25" s="952"/>
      <c r="DE25" s="952"/>
      <c r="DF25" s="953"/>
      <c r="DG25" s="951" t="s">
        <v>495</v>
      </c>
      <c r="DH25" s="952"/>
      <c r="DI25" s="952"/>
      <c r="DJ25" s="952"/>
      <c r="DK25" s="953"/>
      <c r="DL25" s="951" t="s">
        <v>495</v>
      </c>
      <c r="DM25" s="952"/>
      <c r="DN25" s="952"/>
      <c r="DO25" s="952"/>
      <c r="DP25" s="953"/>
      <c r="DQ25" s="951" t="s">
        <v>495</v>
      </c>
      <c r="DR25" s="952"/>
      <c r="DS25" s="952"/>
      <c r="DT25" s="952"/>
      <c r="DU25" s="953"/>
      <c r="DV25" s="954"/>
      <c r="DW25" s="955"/>
      <c r="DX25" s="955"/>
      <c r="DY25" s="955"/>
      <c r="DZ25" s="956"/>
      <c r="EA25" s="228"/>
    </row>
    <row r="26" spans="1:131" ht="26.25" customHeight="1" x14ac:dyDescent="0.15">
      <c r="A26" s="957" t="s">
        <v>354</v>
      </c>
      <c r="B26" s="958"/>
      <c r="C26" s="958"/>
      <c r="D26" s="958"/>
      <c r="E26" s="958"/>
      <c r="F26" s="958"/>
      <c r="G26" s="958"/>
      <c r="H26" s="958"/>
      <c r="I26" s="958"/>
      <c r="J26" s="958"/>
      <c r="K26" s="958"/>
      <c r="L26" s="958"/>
      <c r="M26" s="958"/>
      <c r="N26" s="958"/>
      <c r="O26" s="958"/>
      <c r="P26" s="959"/>
      <c r="Q26" s="963" t="s">
        <v>387</v>
      </c>
      <c r="R26" s="964"/>
      <c r="S26" s="964"/>
      <c r="T26" s="964"/>
      <c r="U26" s="965"/>
      <c r="V26" s="963" t="s">
        <v>388</v>
      </c>
      <c r="W26" s="964"/>
      <c r="X26" s="964"/>
      <c r="Y26" s="964"/>
      <c r="Z26" s="965"/>
      <c r="AA26" s="963" t="s">
        <v>389</v>
      </c>
      <c r="AB26" s="964"/>
      <c r="AC26" s="964"/>
      <c r="AD26" s="964"/>
      <c r="AE26" s="964"/>
      <c r="AF26" s="1023" t="s">
        <v>390</v>
      </c>
      <c r="AG26" s="970"/>
      <c r="AH26" s="970"/>
      <c r="AI26" s="970"/>
      <c r="AJ26" s="1024"/>
      <c r="AK26" s="964" t="s">
        <v>391</v>
      </c>
      <c r="AL26" s="964"/>
      <c r="AM26" s="964"/>
      <c r="AN26" s="964"/>
      <c r="AO26" s="965"/>
      <c r="AP26" s="963" t="s">
        <v>392</v>
      </c>
      <c r="AQ26" s="964"/>
      <c r="AR26" s="964"/>
      <c r="AS26" s="964"/>
      <c r="AT26" s="965"/>
      <c r="AU26" s="963" t="s">
        <v>393</v>
      </c>
      <c r="AV26" s="964"/>
      <c r="AW26" s="964"/>
      <c r="AX26" s="964"/>
      <c r="AY26" s="965"/>
      <c r="AZ26" s="963" t="s">
        <v>394</v>
      </c>
      <c r="BA26" s="964"/>
      <c r="BB26" s="964"/>
      <c r="BC26" s="964"/>
      <c r="BD26" s="965"/>
      <c r="BE26" s="963" t="s">
        <v>361</v>
      </c>
      <c r="BF26" s="964"/>
      <c r="BG26" s="964"/>
      <c r="BH26" s="964"/>
      <c r="BI26" s="977"/>
      <c r="BJ26" s="230"/>
      <c r="BK26" s="230"/>
      <c r="BL26" s="230"/>
      <c r="BM26" s="230"/>
      <c r="BN26" s="230"/>
      <c r="BO26" s="239"/>
      <c r="BP26" s="239"/>
      <c r="BQ26" s="236">
        <v>20</v>
      </c>
      <c r="BR26" s="237"/>
      <c r="BS26" s="954"/>
      <c r="BT26" s="955"/>
      <c r="BU26" s="955"/>
      <c r="BV26" s="955"/>
      <c r="BW26" s="955"/>
      <c r="BX26" s="955"/>
      <c r="BY26" s="955"/>
      <c r="BZ26" s="955"/>
      <c r="CA26" s="955"/>
      <c r="CB26" s="955"/>
      <c r="CC26" s="955"/>
      <c r="CD26" s="955"/>
      <c r="CE26" s="955"/>
      <c r="CF26" s="955"/>
      <c r="CG26" s="976"/>
      <c r="CH26" s="951"/>
      <c r="CI26" s="952"/>
      <c r="CJ26" s="952"/>
      <c r="CK26" s="952"/>
      <c r="CL26" s="953"/>
      <c r="CM26" s="951"/>
      <c r="CN26" s="952"/>
      <c r="CO26" s="952"/>
      <c r="CP26" s="952"/>
      <c r="CQ26" s="953"/>
      <c r="CR26" s="951"/>
      <c r="CS26" s="952"/>
      <c r="CT26" s="952"/>
      <c r="CU26" s="952"/>
      <c r="CV26" s="953"/>
      <c r="CW26" s="951"/>
      <c r="CX26" s="952"/>
      <c r="CY26" s="952"/>
      <c r="CZ26" s="952"/>
      <c r="DA26" s="953"/>
      <c r="DB26" s="951"/>
      <c r="DC26" s="952"/>
      <c r="DD26" s="952"/>
      <c r="DE26" s="952"/>
      <c r="DF26" s="953"/>
      <c r="DG26" s="951"/>
      <c r="DH26" s="952"/>
      <c r="DI26" s="952"/>
      <c r="DJ26" s="952"/>
      <c r="DK26" s="953"/>
      <c r="DL26" s="951"/>
      <c r="DM26" s="952"/>
      <c r="DN26" s="952"/>
      <c r="DO26" s="952"/>
      <c r="DP26" s="953"/>
      <c r="DQ26" s="951"/>
      <c r="DR26" s="952"/>
      <c r="DS26" s="952"/>
      <c r="DT26" s="952"/>
      <c r="DU26" s="953"/>
      <c r="DV26" s="954"/>
      <c r="DW26" s="955"/>
      <c r="DX26" s="955"/>
      <c r="DY26" s="955"/>
      <c r="DZ26" s="956"/>
      <c r="EA26" s="228"/>
    </row>
    <row r="27" spans="1:131" ht="26.25" customHeight="1" thickBot="1" x14ac:dyDescent="0.2">
      <c r="A27" s="960"/>
      <c r="B27" s="961"/>
      <c r="C27" s="961"/>
      <c r="D27" s="961"/>
      <c r="E27" s="961"/>
      <c r="F27" s="961"/>
      <c r="G27" s="961"/>
      <c r="H27" s="961"/>
      <c r="I27" s="961"/>
      <c r="J27" s="961"/>
      <c r="K27" s="961"/>
      <c r="L27" s="961"/>
      <c r="M27" s="961"/>
      <c r="N27" s="961"/>
      <c r="O27" s="961"/>
      <c r="P27" s="962"/>
      <c r="Q27" s="966"/>
      <c r="R27" s="967"/>
      <c r="S27" s="967"/>
      <c r="T27" s="967"/>
      <c r="U27" s="968"/>
      <c r="V27" s="966"/>
      <c r="W27" s="967"/>
      <c r="X27" s="967"/>
      <c r="Y27" s="967"/>
      <c r="Z27" s="968"/>
      <c r="AA27" s="966"/>
      <c r="AB27" s="967"/>
      <c r="AC27" s="967"/>
      <c r="AD27" s="967"/>
      <c r="AE27" s="967"/>
      <c r="AF27" s="1025"/>
      <c r="AG27" s="973"/>
      <c r="AH27" s="973"/>
      <c r="AI27" s="973"/>
      <c r="AJ27" s="1026"/>
      <c r="AK27" s="967"/>
      <c r="AL27" s="967"/>
      <c r="AM27" s="967"/>
      <c r="AN27" s="967"/>
      <c r="AO27" s="968"/>
      <c r="AP27" s="966"/>
      <c r="AQ27" s="967"/>
      <c r="AR27" s="967"/>
      <c r="AS27" s="967"/>
      <c r="AT27" s="968"/>
      <c r="AU27" s="966"/>
      <c r="AV27" s="967"/>
      <c r="AW27" s="967"/>
      <c r="AX27" s="967"/>
      <c r="AY27" s="968"/>
      <c r="AZ27" s="966"/>
      <c r="BA27" s="967"/>
      <c r="BB27" s="967"/>
      <c r="BC27" s="967"/>
      <c r="BD27" s="968"/>
      <c r="BE27" s="966"/>
      <c r="BF27" s="967"/>
      <c r="BG27" s="967"/>
      <c r="BH27" s="967"/>
      <c r="BI27" s="978"/>
      <c r="BJ27" s="230"/>
      <c r="BK27" s="230"/>
      <c r="BL27" s="230"/>
      <c r="BM27" s="230"/>
      <c r="BN27" s="230"/>
      <c r="BO27" s="239"/>
      <c r="BP27" s="239"/>
      <c r="BQ27" s="236">
        <v>21</v>
      </c>
      <c r="BR27" s="237"/>
      <c r="BS27" s="954"/>
      <c r="BT27" s="955"/>
      <c r="BU27" s="955"/>
      <c r="BV27" s="955"/>
      <c r="BW27" s="955"/>
      <c r="BX27" s="955"/>
      <c r="BY27" s="955"/>
      <c r="BZ27" s="955"/>
      <c r="CA27" s="955"/>
      <c r="CB27" s="955"/>
      <c r="CC27" s="955"/>
      <c r="CD27" s="955"/>
      <c r="CE27" s="955"/>
      <c r="CF27" s="955"/>
      <c r="CG27" s="976"/>
      <c r="CH27" s="951"/>
      <c r="CI27" s="952"/>
      <c r="CJ27" s="952"/>
      <c r="CK27" s="952"/>
      <c r="CL27" s="953"/>
      <c r="CM27" s="951"/>
      <c r="CN27" s="952"/>
      <c r="CO27" s="952"/>
      <c r="CP27" s="952"/>
      <c r="CQ27" s="953"/>
      <c r="CR27" s="951"/>
      <c r="CS27" s="952"/>
      <c r="CT27" s="952"/>
      <c r="CU27" s="952"/>
      <c r="CV27" s="953"/>
      <c r="CW27" s="951"/>
      <c r="CX27" s="952"/>
      <c r="CY27" s="952"/>
      <c r="CZ27" s="952"/>
      <c r="DA27" s="953"/>
      <c r="DB27" s="951"/>
      <c r="DC27" s="952"/>
      <c r="DD27" s="952"/>
      <c r="DE27" s="952"/>
      <c r="DF27" s="953"/>
      <c r="DG27" s="951"/>
      <c r="DH27" s="952"/>
      <c r="DI27" s="952"/>
      <c r="DJ27" s="952"/>
      <c r="DK27" s="953"/>
      <c r="DL27" s="951"/>
      <c r="DM27" s="952"/>
      <c r="DN27" s="952"/>
      <c r="DO27" s="952"/>
      <c r="DP27" s="953"/>
      <c r="DQ27" s="951"/>
      <c r="DR27" s="952"/>
      <c r="DS27" s="952"/>
      <c r="DT27" s="952"/>
      <c r="DU27" s="953"/>
      <c r="DV27" s="954"/>
      <c r="DW27" s="955"/>
      <c r="DX27" s="955"/>
      <c r="DY27" s="955"/>
      <c r="DZ27" s="956"/>
      <c r="EA27" s="228"/>
    </row>
    <row r="28" spans="1:131" ht="26.25" customHeight="1" thickTop="1" x14ac:dyDescent="0.15">
      <c r="A28" s="240">
        <v>1</v>
      </c>
      <c r="B28" s="1015" t="s">
        <v>395</v>
      </c>
      <c r="C28" s="1016"/>
      <c r="D28" s="1016"/>
      <c r="E28" s="1016"/>
      <c r="F28" s="1016"/>
      <c r="G28" s="1016"/>
      <c r="H28" s="1016"/>
      <c r="I28" s="1016"/>
      <c r="J28" s="1016"/>
      <c r="K28" s="1016"/>
      <c r="L28" s="1016"/>
      <c r="M28" s="1016"/>
      <c r="N28" s="1016"/>
      <c r="O28" s="1016"/>
      <c r="P28" s="1017"/>
      <c r="Q28" s="1018">
        <v>27777</v>
      </c>
      <c r="R28" s="1019"/>
      <c r="S28" s="1019"/>
      <c r="T28" s="1019"/>
      <c r="U28" s="1019"/>
      <c r="V28" s="1019">
        <v>27626</v>
      </c>
      <c r="W28" s="1019"/>
      <c r="X28" s="1019"/>
      <c r="Y28" s="1019"/>
      <c r="Z28" s="1019"/>
      <c r="AA28" s="1019">
        <v>150</v>
      </c>
      <c r="AB28" s="1019"/>
      <c r="AC28" s="1019"/>
      <c r="AD28" s="1019"/>
      <c r="AE28" s="1020"/>
      <c r="AF28" s="1021">
        <v>150</v>
      </c>
      <c r="AG28" s="1019"/>
      <c r="AH28" s="1019"/>
      <c r="AI28" s="1019"/>
      <c r="AJ28" s="1022"/>
      <c r="AK28" s="1010" t="s">
        <v>495</v>
      </c>
      <c r="AL28" s="1011"/>
      <c r="AM28" s="1011"/>
      <c r="AN28" s="1011"/>
      <c r="AO28" s="1011"/>
      <c r="AP28" s="1011" t="s">
        <v>495</v>
      </c>
      <c r="AQ28" s="1011"/>
      <c r="AR28" s="1011"/>
      <c r="AS28" s="1011"/>
      <c r="AT28" s="1011"/>
      <c r="AU28" s="1011" t="s">
        <v>495</v>
      </c>
      <c r="AV28" s="1011"/>
      <c r="AW28" s="1011"/>
      <c r="AX28" s="1011"/>
      <c r="AY28" s="1011"/>
      <c r="AZ28" s="1012" t="s">
        <v>495</v>
      </c>
      <c r="BA28" s="1012"/>
      <c r="BB28" s="1012"/>
      <c r="BC28" s="1012"/>
      <c r="BD28" s="1012"/>
      <c r="BE28" s="1013"/>
      <c r="BF28" s="1013"/>
      <c r="BG28" s="1013"/>
      <c r="BH28" s="1013"/>
      <c r="BI28" s="1014"/>
      <c r="BJ28" s="230"/>
      <c r="BK28" s="230"/>
      <c r="BL28" s="230"/>
      <c r="BM28" s="230"/>
      <c r="BN28" s="230"/>
      <c r="BO28" s="239"/>
      <c r="BP28" s="239"/>
      <c r="BQ28" s="236">
        <v>22</v>
      </c>
      <c r="BR28" s="237"/>
      <c r="BS28" s="954"/>
      <c r="BT28" s="955"/>
      <c r="BU28" s="955"/>
      <c r="BV28" s="955"/>
      <c r="BW28" s="955"/>
      <c r="BX28" s="955"/>
      <c r="BY28" s="955"/>
      <c r="BZ28" s="955"/>
      <c r="CA28" s="955"/>
      <c r="CB28" s="955"/>
      <c r="CC28" s="955"/>
      <c r="CD28" s="955"/>
      <c r="CE28" s="955"/>
      <c r="CF28" s="955"/>
      <c r="CG28" s="976"/>
      <c r="CH28" s="951"/>
      <c r="CI28" s="952"/>
      <c r="CJ28" s="952"/>
      <c r="CK28" s="952"/>
      <c r="CL28" s="953"/>
      <c r="CM28" s="951"/>
      <c r="CN28" s="952"/>
      <c r="CO28" s="952"/>
      <c r="CP28" s="952"/>
      <c r="CQ28" s="953"/>
      <c r="CR28" s="951"/>
      <c r="CS28" s="952"/>
      <c r="CT28" s="952"/>
      <c r="CU28" s="952"/>
      <c r="CV28" s="953"/>
      <c r="CW28" s="951"/>
      <c r="CX28" s="952"/>
      <c r="CY28" s="952"/>
      <c r="CZ28" s="952"/>
      <c r="DA28" s="953"/>
      <c r="DB28" s="951"/>
      <c r="DC28" s="952"/>
      <c r="DD28" s="952"/>
      <c r="DE28" s="952"/>
      <c r="DF28" s="953"/>
      <c r="DG28" s="951"/>
      <c r="DH28" s="952"/>
      <c r="DI28" s="952"/>
      <c r="DJ28" s="952"/>
      <c r="DK28" s="953"/>
      <c r="DL28" s="951"/>
      <c r="DM28" s="952"/>
      <c r="DN28" s="952"/>
      <c r="DO28" s="952"/>
      <c r="DP28" s="953"/>
      <c r="DQ28" s="951"/>
      <c r="DR28" s="952"/>
      <c r="DS28" s="952"/>
      <c r="DT28" s="952"/>
      <c r="DU28" s="953"/>
      <c r="DV28" s="954"/>
      <c r="DW28" s="955"/>
      <c r="DX28" s="955"/>
      <c r="DY28" s="955"/>
      <c r="DZ28" s="956"/>
      <c r="EA28" s="228"/>
    </row>
    <row r="29" spans="1:131" ht="26.25" customHeight="1" x14ac:dyDescent="0.15">
      <c r="A29" s="240">
        <v>2</v>
      </c>
      <c r="B29" s="1001" t="s">
        <v>396</v>
      </c>
      <c r="C29" s="1002"/>
      <c r="D29" s="1002"/>
      <c r="E29" s="1002"/>
      <c r="F29" s="1002"/>
      <c r="G29" s="1002"/>
      <c r="H29" s="1002"/>
      <c r="I29" s="1002"/>
      <c r="J29" s="1002"/>
      <c r="K29" s="1002"/>
      <c r="L29" s="1002"/>
      <c r="M29" s="1002"/>
      <c r="N29" s="1002"/>
      <c r="O29" s="1002"/>
      <c r="P29" s="1003"/>
      <c r="Q29" s="1007">
        <v>133987</v>
      </c>
      <c r="R29" s="1005"/>
      <c r="S29" s="1005"/>
      <c r="T29" s="1005"/>
      <c r="U29" s="1005"/>
      <c r="V29" s="1005">
        <v>132937</v>
      </c>
      <c r="W29" s="1005"/>
      <c r="X29" s="1005"/>
      <c r="Y29" s="1005"/>
      <c r="Z29" s="1005"/>
      <c r="AA29" s="1005">
        <v>1050</v>
      </c>
      <c r="AB29" s="1005"/>
      <c r="AC29" s="1005"/>
      <c r="AD29" s="1005"/>
      <c r="AE29" s="1008"/>
      <c r="AF29" s="1004">
        <v>1050</v>
      </c>
      <c r="AG29" s="1005"/>
      <c r="AH29" s="1005"/>
      <c r="AI29" s="1005"/>
      <c r="AJ29" s="1006"/>
      <c r="AK29" s="942">
        <v>7970</v>
      </c>
      <c r="AL29" s="933"/>
      <c r="AM29" s="933"/>
      <c r="AN29" s="933"/>
      <c r="AO29" s="933"/>
      <c r="AP29" s="933" t="s">
        <v>495</v>
      </c>
      <c r="AQ29" s="933"/>
      <c r="AR29" s="933"/>
      <c r="AS29" s="933"/>
      <c r="AT29" s="933"/>
      <c r="AU29" s="933" t="s">
        <v>495</v>
      </c>
      <c r="AV29" s="933"/>
      <c r="AW29" s="933"/>
      <c r="AX29" s="933"/>
      <c r="AY29" s="933"/>
      <c r="AZ29" s="1009" t="s">
        <v>495</v>
      </c>
      <c r="BA29" s="1009"/>
      <c r="BB29" s="1009"/>
      <c r="BC29" s="1009"/>
      <c r="BD29" s="1009"/>
      <c r="BE29" s="934"/>
      <c r="BF29" s="934"/>
      <c r="BG29" s="934"/>
      <c r="BH29" s="934"/>
      <c r="BI29" s="935"/>
      <c r="BJ29" s="230"/>
      <c r="BK29" s="230"/>
      <c r="BL29" s="230"/>
      <c r="BM29" s="230"/>
      <c r="BN29" s="230"/>
      <c r="BO29" s="239"/>
      <c r="BP29" s="239"/>
      <c r="BQ29" s="236">
        <v>23</v>
      </c>
      <c r="BR29" s="237"/>
      <c r="BS29" s="954"/>
      <c r="BT29" s="955"/>
      <c r="BU29" s="955"/>
      <c r="BV29" s="955"/>
      <c r="BW29" s="955"/>
      <c r="BX29" s="955"/>
      <c r="BY29" s="955"/>
      <c r="BZ29" s="955"/>
      <c r="CA29" s="955"/>
      <c r="CB29" s="955"/>
      <c r="CC29" s="955"/>
      <c r="CD29" s="955"/>
      <c r="CE29" s="955"/>
      <c r="CF29" s="955"/>
      <c r="CG29" s="976"/>
      <c r="CH29" s="951"/>
      <c r="CI29" s="952"/>
      <c r="CJ29" s="952"/>
      <c r="CK29" s="952"/>
      <c r="CL29" s="953"/>
      <c r="CM29" s="951"/>
      <c r="CN29" s="952"/>
      <c r="CO29" s="952"/>
      <c r="CP29" s="952"/>
      <c r="CQ29" s="953"/>
      <c r="CR29" s="951"/>
      <c r="CS29" s="952"/>
      <c r="CT29" s="952"/>
      <c r="CU29" s="952"/>
      <c r="CV29" s="953"/>
      <c r="CW29" s="951"/>
      <c r="CX29" s="952"/>
      <c r="CY29" s="952"/>
      <c r="CZ29" s="952"/>
      <c r="DA29" s="953"/>
      <c r="DB29" s="951"/>
      <c r="DC29" s="952"/>
      <c r="DD29" s="952"/>
      <c r="DE29" s="952"/>
      <c r="DF29" s="953"/>
      <c r="DG29" s="951"/>
      <c r="DH29" s="952"/>
      <c r="DI29" s="952"/>
      <c r="DJ29" s="952"/>
      <c r="DK29" s="953"/>
      <c r="DL29" s="951"/>
      <c r="DM29" s="952"/>
      <c r="DN29" s="952"/>
      <c r="DO29" s="952"/>
      <c r="DP29" s="953"/>
      <c r="DQ29" s="951"/>
      <c r="DR29" s="952"/>
      <c r="DS29" s="952"/>
      <c r="DT29" s="952"/>
      <c r="DU29" s="953"/>
      <c r="DV29" s="954"/>
      <c r="DW29" s="955"/>
      <c r="DX29" s="955"/>
      <c r="DY29" s="955"/>
      <c r="DZ29" s="956"/>
      <c r="EA29" s="228"/>
    </row>
    <row r="30" spans="1:131" ht="26.25" customHeight="1" x14ac:dyDescent="0.15">
      <c r="A30" s="240">
        <v>3</v>
      </c>
      <c r="B30" s="1001" t="s">
        <v>397</v>
      </c>
      <c r="C30" s="1002"/>
      <c r="D30" s="1002"/>
      <c r="E30" s="1002"/>
      <c r="F30" s="1002"/>
      <c r="G30" s="1002"/>
      <c r="H30" s="1002"/>
      <c r="I30" s="1002"/>
      <c r="J30" s="1002"/>
      <c r="K30" s="1002"/>
      <c r="L30" s="1002"/>
      <c r="M30" s="1002"/>
      <c r="N30" s="1002"/>
      <c r="O30" s="1002"/>
      <c r="P30" s="1003"/>
      <c r="Q30" s="1007">
        <v>11001</v>
      </c>
      <c r="R30" s="1005"/>
      <c r="S30" s="1005"/>
      <c r="T30" s="1005"/>
      <c r="U30" s="1005"/>
      <c r="V30" s="1005">
        <v>9190</v>
      </c>
      <c r="W30" s="1005"/>
      <c r="X30" s="1005"/>
      <c r="Y30" s="1005"/>
      <c r="Z30" s="1005"/>
      <c r="AA30" s="1005">
        <v>1811</v>
      </c>
      <c r="AB30" s="1005"/>
      <c r="AC30" s="1005"/>
      <c r="AD30" s="1005"/>
      <c r="AE30" s="1008"/>
      <c r="AF30" s="1004">
        <v>27329</v>
      </c>
      <c r="AG30" s="1005"/>
      <c r="AH30" s="1005"/>
      <c r="AI30" s="1005"/>
      <c r="AJ30" s="1006"/>
      <c r="AK30" s="942" t="s">
        <v>495</v>
      </c>
      <c r="AL30" s="933"/>
      <c r="AM30" s="933"/>
      <c r="AN30" s="933"/>
      <c r="AO30" s="933"/>
      <c r="AP30" s="933">
        <v>18624</v>
      </c>
      <c r="AQ30" s="933"/>
      <c r="AR30" s="933"/>
      <c r="AS30" s="933"/>
      <c r="AT30" s="933"/>
      <c r="AU30" s="933" t="s">
        <v>495</v>
      </c>
      <c r="AV30" s="933"/>
      <c r="AW30" s="933"/>
      <c r="AX30" s="933"/>
      <c r="AY30" s="933"/>
      <c r="AZ30" s="1009" t="s">
        <v>495</v>
      </c>
      <c r="BA30" s="1009"/>
      <c r="BB30" s="1009"/>
      <c r="BC30" s="1009"/>
      <c r="BD30" s="1009"/>
      <c r="BE30" s="934" t="s">
        <v>557</v>
      </c>
      <c r="BF30" s="934"/>
      <c r="BG30" s="934"/>
      <c r="BH30" s="934"/>
      <c r="BI30" s="935"/>
      <c r="BJ30" s="230"/>
      <c r="BK30" s="230"/>
      <c r="BL30" s="230"/>
      <c r="BM30" s="230"/>
      <c r="BN30" s="230"/>
      <c r="BO30" s="239"/>
      <c r="BP30" s="239"/>
      <c r="BQ30" s="236">
        <v>24</v>
      </c>
      <c r="BR30" s="237"/>
      <c r="BS30" s="954"/>
      <c r="BT30" s="955"/>
      <c r="BU30" s="955"/>
      <c r="BV30" s="955"/>
      <c r="BW30" s="955"/>
      <c r="BX30" s="955"/>
      <c r="BY30" s="955"/>
      <c r="BZ30" s="955"/>
      <c r="CA30" s="955"/>
      <c r="CB30" s="955"/>
      <c r="CC30" s="955"/>
      <c r="CD30" s="955"/>
      <c r="CE30" s="955"/>
      <c r="CF30" s="955"/>
      <c r="CG30" s="976"/>
      <c r="CH30" s="951"/>
      <c r="CI30" s="952"/>
      <c r="CJ30" s="952"/>
      <c r="CK30" s="952"/>
      <c r="CL30" s="953"/>
      <c r="CM30" s="951"/>
      <c r="CN30" s="952"/>
      <c r="CO30" s="952"/>
      <c r="CP30" s="952"/>
      <c r="CQ30" s="953"/>
      <c r="CR30" s="951"/>
      <c r="CS30" s="952"/>
      <c r="CT30" s="952"/>
      <c r="CU30" s="952"/>
      <c r="CV30" s="953"/>
      <c r="CW30" s="951"/>
      <c r="CX30" s="952"/>
      <c r="CY30" s="952"/>
      <c r="CZ30" s="952"/>
      <c r="DA30" s="953"/>
      <c r="DB30" s="951"/>
      <c r="DC30" s="952"/>
      <c r="DD30" s="952"/>
      <c r="DE30" s="952"/>
      <c r="DF30" s="953"/>
      <c r="DG30" s="951"/>
      <c r="DH30" s="952"/>
      <c r="DI30" s="952"/>
      <c r="DJ30" s="952"/>
      <c r="DK30" s="953"/>
      <c r="DL30" s="951"/>
      <c r="DM30" s="952"/>
      <c r="DN30" s="952"/>
      <c r="DO30" s="952"/>
      <c r="DP30" s="953"/>
      <c r="DQ30" s="951"/>
      <c r="DR30" s="952"/>
      <c r="DS30" s="952"/>
      <c r="DT30" s="952"/>
      <c r="DU30" s="953"/>
      <c r="DV30" s="954"/>
      <c r="DW30" s="955"/>
      <c r="DX30" s="955"/>
      <c r="DY30" s="955"/>
      <c r="DZ30" s="956"/>
      <c r="EA30" s="228"/>
    </row>
    <row r="31" spans="1:131" ht="26.25" customHeight="1" x14ac:dyDescent="0.15">
      <c r="A31" s="240">
        <v>4</v>
      </c>
      <c r="B31" s="1001" t="s">
        <v>398</v>
      </c>
      <c r="C31" s="1002"/>
      <c r="D31" s="1002"/>
      <c r="E31" s="1002"/>
      <c r="F31" s="1002"/>
      <c r="G31" s="1002"/>
      <c r="H31" s="1002"/>
      <c r="I31" s="1002"/>
      <c r="J31" s="1002"/>
      <c r="K31" s="1002"/>
      <c r="L31" s="1002"/>
      <c r="M31" s="1002"/>
      <c r="N31" s="1002"/>
      <c r="O31" s="1002"/>
      <c r="P31" s="1003"/>
      <c r="Q31" s="1007">
        <v>12328</v>
      </c>
      <c r="R31" s="1005"/>
      <c r="S31" s="1005"/>
      <c r="T31" s="1005"/>
      <c r="U31" s="1005"/>
      <c r="V31" s="1005">
        <v>12685</v>
      </c>
      <c r="W31" s="1005"/>
      <c r="X31" s="1005"/>
      <c r="Y31" s="1005"/>
      <c r="Z31" s="1005"/>
      <c r="AA31" s="1005">
        <v>-357</v>
      </c>
      <c r="AB31" s="1005"/>
      <c r="AC31" s="1005"/>
      <c r="AD31" s="1005"/>
      <c r="AE31" s="1008"/>
      <c r="AF31" s="1004">
        <v>2251</v>
      </c>
      <c r="AG31" s="1005"/>
      <c r="AH31" s="1005"/>
      <c r="AI31" s="1005"/>
      <c r="AJ31" s="1006"/>
      <c r="AK31" s="942">
        <v>419</v>
      </c>
      <c r="AL31" s="933"/>
      <c r="AM31" s="933"/>
      <c r="AN31" s="933"/>
      <c r="AO31" s="933"/>
      <c r="AP31" s="933">
        <v>18594</v>
      </c>
      <c r="AQ31" s="933"/>
      <c r="AR31" s="933"/>
      <c r="AS31" s="933"/>
      <c r="AT31" s="933"/>
      <c r="AU31" s="933">
        <v>6600</v>
      </c>
      <c r="AV31" s="933"/>
      <c r="AW31" s="933"/>
      <c r="AX31" s="933"/>
      <c r="AY31" s="933"/>
      <c r="AZ31" s="1009" t="s">
        <v>495</v>
      </c>
      <c r="BA31" s="1009"/>
      <c r="BB31" s="1009"/>
      <c r="BC31" s="1009"/>
      <c r="BD31" s="1009"/>
      <c r="BE31" s="934" t="s">
        <v>557</v>
      </c>
      <c r="BF31" s="934"/>
      <c r="BG31" s="934"/>
      <c r="BH31" s="934"/>
      <c r="BI31" s="935"/>
      <c r="BJ31" s="230"/>
      <c r="BK31" s="230"/>
      <c r="BL31" s="230"/>
      <c r="BM31" s="230"/>
      <c r="BN31" s="230"/>
      <c r="BO31" s="239"/>
      <c r="BP31" s="239"/>
      <c r="BQ31" s="236">
        <v>25</v>
      </c>
      <c r="BR31" s="237"/>
      <c r="BS31" s="954"/>
      <c r="BT31" s="955"/>
      <c r="BU31" s="955"/>
      <c r="BV31" s="955"/>
      <c r="BW31" s="955"/>
      <c r="BX31" s="955"/>
      <c r="BY31" s="955"/>
      <c r="BZ31" s="955"/>
      <c r="CA31" s="955"/>
      <c r="CB31" s="955"/>
      <c r="CC31" s="955"/>
      <c r="CD31" s="955"/>
      <c r="CE31" s="955"/>
      <c r="CF31" s="955"/>
      <c r="CG31" s="976"/>
      <c r="CH31" s="951"/>
      <c r="CI31" s="952"/>
      <c r="CJ31" s="952"/>
      <c r="CK31" s="952"/>
      <c r="CL31" s="953"/>
      <c r="CM31" s="951"/>
      <c r="CN31" s="952"/>
      <c r="CO31" s="952"/>
      <c r="CP31" s="952"/>
      <c r="CQ31" s="953"/>
      <c r="CR31" s="951"/>
      <c r="CS31" s="952"/>
      <c r="CT31" s="952"/>
      <c r="CU31" s="952"/>
      <c r="CV31" s="953"/>
      <c r="CW31" s="951"/>
      <c r="CX31" s="952"/>
      <c r="CY31" s="952"/>
      <c r="CZ31" s="952"/>
      <c r="DA31" s="953"/>
      <c r="DB31" s="951"/>
      <c r="DC31" s="952"/>
      <c r="DD31" s="952"/>
      <c r="DE31" s="952"/>
      <c r="DF31" s="953"/>
      <c r="DG31" s="951"/>
      <c r="DH31" s="952"/>
      <c r="DI31" s="952"/>
      <c r="DJ31" s="952"/>
      <c r="DK31" s="953"/>
      <c r="DL31" s="951"/>
      <c r="DM31" s="952"/>
      <c r="DN31" s="952"/>
      <c r="DO31" s="952"/>
      <c r="DP31" s="953"/>
      <c r="DQ31" s="951"/>
      <c r="DR31" s="952"/>
      <c r="DS31" s="952"/>
      <c r="DT31" s="952"/>
      <c r="DU31" s="953"/>
      <c r="DV31" s="954"/>
      <c r="DW31" s="955"/>
      <c r="DX31" s="955"/>
      <c r="DY31" s="955"/>
      <c r="DZ31" s="956"/>
      <c r="EA31" s="228"/>
    </row>
    <row r="32" spans="1:131" ht="26.25" customHeight="1" x14ac:dyDescent="0.15">
      <c r="A32" s="240">
        <v>5</v>
      </c>
      <c r="B32" s="1001" t="s">
        <v>399</v>
      </c>
      <c r="C32" s="1002"/>
      <c r="D32" s="1002"/>
      <c r="E32" s="1002"/>
      <c r="F32" s="1002"/>
      <c r="G32" s="1002"/>
      <c r="H32" s="1002"/>
      <c r="I32" s="1002"/>
      <c r="J32" s="1002"/>
      <c r="K32" s="1002"/>
      <c r="L32" s="1002"/>
      <c r="M32" s="1002"/>
      <c r="N32" s="1002"/>
      <c r="O32" s="1002"/>
      <c r="P32" s="1003"/>
      <c r="Q32" s="1007">
        <v>1327</v>
      </c>
      <c r="R32" s="1005"/>
      <c r="S32" s="1005"/>
      <c r="T32" s="1005"/>
      <c r="U32" s="1005"/>
      <c r="V32" s="1005">
        <v>1292</v>
      </c>
      <c r="W32" s="1005"/>
      <c r="X32" s="1005"/>
      <c r="Y32" s="1005"/>
      <c r="Z32" s="1005"/>
      <c r="AA32" s="1005">
        <v>34</v>
      </c>
      <c r="AB32" s="1005"/>
      <c r="AC32" s="1005"/>
      <c r="AD32" s="1005"/>
      <c r="AE32" s="1008"/>
      <c r="AF32" s="1004">
        <v>34</v>
      </c>
      <c r="AG32" s="1005"/>
      <c r="AH32" s="1005"/>
      <c r="AI32" s="1005"/>
      <c r="AJ32" s="1006"/>
      <c r="AK32" s="942">
        <v>236</v>
      </c>
      <c r="AL32" s="933"/>
      <c r="AM32" s="933"/>
      <c r="AN32" s="933"/>
      <c r="AO32" s="933"/>
      <c r="AP32" s="933">
        <v>2152</v>
      </c>
      <c r="AQ32" s="933"/>
      <c r="AR32" s="933"/>
      <c r="AS32" s="933"/>
      <c r="AT32" s="933"/>
      <c r="AU32" s="933">
        <v>1323</v>
      </c>
      <c r="AV32" s="933"/>
      <c r="AW32" s="933"/>
      <c r="AX32" s="933"/>
      <c r="AY32" s="933"/>
      <c r="AZ32" s="1009" t="s">
        <v>495</v>
      </c>
      <c r="BA32" s="1009"/>
      <c r="BB32" s="1009"/>
      <c r="BC32" s="1009"/>
      <c r="BD32" s="1009"/>
      <c r="BE32" s="934" t="s">
        <v>558</v>
      </c>
      <c r="BF32" s="934"/>
      <c r="BG32" s="934"/>
      <c r="BH32" s="934"/>
      <c r="BI32" s="935"/>
      <c r="BJ32" s="230"/>
      <c r="BK32" s="230"/>
      <c r="BL32" s="230"/>
      <c r="BM32" s="230"/>
      <c r="BN32" s="230"/>
      <c r="BO32" s="239"/>
      <c r="BP32" s="239"/>
      <c r="BQ32" s="236">
        <v>26</v>
      </c>
      <c r="BR32" s="237"/>
      <c r="BS32" s="954"/>
      <c r="BT32" s="955"/>
      <c r="BU32" s="955"/>
      <c r="BV32" s="955"/>
      <c r="BW32" s="955"/>
      <c r="BX32" s="955"/>
      <c r="BY32" s="955"/>
      <c r="BZ32" s="955"/>
      <c r="CA32" s="955"/>
      <c r="CB32" s="955"/>
      <c r="CC32" s="955"/>
      <c r="CD32" s="955"/>
      <c r="CE32" s="955"/>
      <c r="CF32" s="955"/>
      <c r="CG32" s="976"/>
      <c r="CH32" s="951"/>
      <c r="CI32" s="952"/>
      <c r="CJ32" s="952"/>
      <c r="CK32" s="952"/>
      <c r="CL32" s="953"/>
      <c r="CM32" s="951"/>
      <c r="CN32" s="952"/>
      <c r="CO32" s="952"/>
      <c r="CP32" s="952"/>
      <c r="CQ32" s="953"/>
      <c r="CR32" s="951"/>
      <c r="CS32" s="952"/>
      <c r="CT32" s="952"/>
      <c r="CU32" s="952"/>
      <c r="CV32" s="953"/>
      <c r="CW32" s="951"/>
      <c r="CX32" s="952"/>
      <c r="CY32" s="952"/>
      <c r="CZ32" s="952"/>
      <c r="DA32" s="953"/>
      <c r="DB32" s="951"/>
      <c r="DC32" s="952"/>
      <c r="DD32" s="952"/>
      <c r="DE32" s="952"/>
      <c r="DF32" s="953"/>
      <c r="DG32" s="951"/>
      <c r="DH32" s="952"/>
      <c r="DI32" s="952"/>
      <c r="DJ32" s="952"/>
      <c r="DK32" s="953"/>
      <c r="DL32" s="951"/>
      <c r="DM32" s="952"/>
      <c r="DN32" s="952"/>
      <c r="DO32" s="952"/>
      <c r="DP32" s="953"/>
      <c r="DQ32" s="951"/>
      <c r="DR32" s="952"/>
      <c r="DS32" s="952"/>
      <c r="DT32" s="952"/>
      <c r="DU32" s="953"/>
      <c r="DV32" s="954"/>
      <c r="DW32" s="955"/>
      <c r="DX32" s="955"/>
      <c r="DY32" s="955"/>
      <c r="DZ32" s="956"/>
      <c r="EA32" s="228"/>
    </row>
    <row r="33" spans="1:131" ht="26.25" customHeight="1" x14ac:dyDescent="0.15">
      <c r="A33" s="240">
        <v>6</v>
      </c>
      <c r="B33" s="1001"/>
      <c r="C33" s="1002"/>
      <c r="D33" s="1002"/>
      <c r="E33" s="1002"/>
      <c r="F33" s="1002"/>
      <c r="G33" s="1002"/>
      <c r="H33" s="1002"/>
      <c r="I33" s="1002"/>
      <c r="J33" s="1002"/>
      <c r="K33" s="1002"/>
      <c r="L33" s="1002"/>
      <c r="M33" s="1002"/>
      <c r="N33" s="1002"/>
      <c r="O33" s="1002"/>
      <c r="P33" s="1003"/>
      <c r="Q33" s="1007"/>
      <c r="R33" s="1005"/>
      <c r="S33" s="1005"/>
      <c r="T33" s="1005"/>
      <c r="U33" s="1005"/>
      <c r="V33" s="1005"/>
      <c r="W33" s="1005"/>
      <c r="X33" s="1005"/>
      <c r="Y33" s="1005"/>
      <c r="Z33" s="1005"/>
      <c r="AA33" s="1005"/>
      <c r="AB33" s="1005"/>
      <c r="AC33" s="1005"/>
      <c r="AD33" s="1005"/>
      <c r="AE33" s="1008"/>
      <c r="AF33" s="1004"/>
      <c r="AG33" s="1005"/>
      <c r="AH33" s="1005"/>
      <c r="AI33" s="1005"/>
      <c r="AJ33" s="1006"/>
      <c r="AK33" s="942"/>
      <c r="AL33" s="933"/>
      <c r="AM33" s="933"/>
      <c r="AN33" s="933"/>
      <c r="AO33" s="933"/>
      <c r="AP33" s="933"/>
      <c r="AQ33" s="933"/>
      <c r="AR33" s="933"/>
      <c r="AS33" s="933"/>
      <c r="AT33" s="933"/>
      <c r="AU33" s="933"/>
      <c r="AV33" s="933"/>
      <c r="AW33" s="933"/>
      <c r="AX33" s="933"/>
      <c r="AY33" s="933"/>
      <c r="AZ33" s="1009"/>
      <c r="BA33" s="1009"/>
      <c r="BB33" s="1009"/>
      <c r="BC33" s="1009"/>
      <c r="BD33" s="1009"/>
      <c r="BE33" s="934"/>
      <c r="BF33" s="934"/>
      <c r="BG33" s="934"/>
      <c r="BH33" s="934"/>
      <c r="BI33" s="935"/>
      <c r="BJ33" s="230"/>
      <c r="BK33" s="230"/>
      <c r="BL33" s="230"/>
      <c r="BM33" s="230"/>
      <c r="BN33" s="230"/>
      <c r="BO33" s="239"/>
      <c r="BP33" s="239"/>
      <c r="BQ33" s="236">
        <v>27</v>
      </c>
      <c r="BR33" s="237"/>
      <c r="BS33" s="954"/>
      <c r="BT33" s="955"/>
      <c r="BU33" s="955"/>
      <c r="BV33" s="955"/>
      <c r="BW33" s="955"/>
      <c r="BX33" s="955"/>
      <c r="BY33" s="955"/>
      <c r="BZ33" s="955"/>
      <c r="CA33" s="955"/>
      <c r="CB33" s="955"/>
      <c r="CC33" s="955"/>
      <c r="CD33" s="955"/>
      <c r="CE33" s="955"/>
      <c r="CF33" s="955"/>
      <c r="CG33" s="976"/>
      <c r="CH33" s="951"/>
      <c r="CI33" s="952"/>
      <c r="CJ33" s="952"/>
      <c r="CK33" s="952"/>
      <c r="CL33" s="953"/>
      <c r="CM33" s="951"/>
      <c r="CN33" s="952"/>
      <c r="CO33" s="952"/>
      <c r="CP33" s="952"/>
      <c r="CQ33" s="953"/>
      <c r="CR33" s="951"/>
      <c r="CS33" s="952"/>
      <c r="CT33" s="952"/>
      <c r="CU33" s="952"/>
      <c r="CV33" s="953"/>
      <c r="CW33" s="951"/>
      <c r="CX33" s="952"/>
      <c r="CY33" s="952"/>
      <c r="CZ33" s="952"/>
      <c r="DA33" s="953"/>
      <c r="DB33" s="951"/>
      <c r="DC33" s="952"/>
      <c r="DD33" s="952"/>
      <c r="DE33" s="952"/>
      <c r="DF33" s="953"/>
      <c r="DG33" s="951"/>
      <c r="DH33" s="952"/>
      <c r="DI33" s="952"/>
      <c r="DJ33" s="952"/>
      <c r="DK33" s="953"/>
      <c r="DL33" s="951"/>
      <c r="DM33" s="952"/>
      <c r="DN33" s="952"/>
      <c r="DO33" s="952"/>
      <c r="DP33" s="953"/>
      <c r="DQ33" s="951"/>
      <c r="DR33" s="952"/>
      <c r="DS33" s="952"/>
      <c r="DT33" s="952"/>
      <c r="DU33" s="953"/>
      <c r="DV33" s="954"/>
      <c r="DW33" s="955"/>
      <c r="DX33" s="955"/>
      <c r="DY33" s="955"/>
      <c r="DZ33" s="956"/>
      <c r="EA33" s="228"/>
    </row>
    <row r="34" spans="1:131" ht="26.25" customHeight="1" x14ac:dyDescent="0.15">
      <c r="A34" s="240">
        <v>7</v>
      </c>
      <c r="B34" s="1001"/>
      <c r="C34" s="1002"/>
      <c r="D34" s="1002"/>
      <c r="E34" s="1002"/>
      <c r="F34" s="1002"/>
      <c r="G34" s="1002"/>
      <c r="H34" s="1002"/>
      <c r="I34" s="1002"/>
      <c r="J34" s="1002"/>
      <c r="K34" s="1002"/>
      <c r="L34" s="1002"/>
      <c r="M34" s="1002"/>
      <c r="N34" s="1002"/>
      <c r="O34" s="1002"/>
      <c r="P34" s="1003"/>
      <c r="Q34" s="1007"/>
      <c r="R34" s="1005"/>
      <c r="S34" s="1005"/>
      <c r="T34" s="1005"/>
      <c r="U34" s="1005"/>
      <c r="V34" s="1005"/>
      <c r="W34" s="1005"/>
      <c r="X34" s="1005"/>
      <c r="Y34" s="1005"/>
      <c r="Z34" s="1005"/>
      <c r="AA34" s="1005"/>
      <c r="AB34" s="1005"/>
      <c r="AC34" s="1005"/>
      <c r="AD34" s="1005"/>
      <c r="AE34" s="1008"/>
      <c r="AF34" s="1004"/>
      <c r="AG34" s="1005"/>
      <c r="AH34" s="1005"/>
      <c r="AI34" s="1005"/>
      <c r="AJ34" s="1006"/>
      <c r="AK34" s="942"/>
      <c r="AL34" s="933"/>
      <c r="AM34" s="933"/>
      <c r="AN34" s="933"/>
      <c r="AO34" s="933"/>
      <c r="AP34" s="933"/>
      <c r="AQ34" s="933"/>
      <c r="AR34" s="933"/>
      <c r="AS34" s="933"/>
      <c r="AT34" s="933"/>
      <c r="AU34" s="933"/>
      <c r="AV34" s="933"/>
      <c r="AW34" s="933"/>
      <c r="AX34" s="933"/>
      <c r="AY34" s="933"/>
      <c r="AZ34" s="1009"/>
      <c r="BA34" s="1009"/>
      <c r="BB34" s="1009"/>
      <c r="BC34" s="1009"/>
      <c r="BD34" s="1009"/>
      <c r="BE34" s="934"/>
      <c r="BF34" s="934"/>
      <c r="BG34" s="934"/>
      <c r="BH34" s="934"/>
      <c r="BI34" s="935"/>
      <c r="BJ34" s="230"/>
      <c r="BK34" s="230"/>
      <c r="BL34" s="230"/>
      <c r="BM34" s="230"/>
      <c r="BN34" s="230"/>
      <c r="BO34" s="239"/>
      <c r="BP34" s="239"/>
      <c r="BQ34" s="236">
        <v>28</v>
      </c>
      <c r="BR34" s="237"/>
      <c r="BS34" s="954"/>
      <c r="BT34" s="955"/>
      <c r="BU34" s="955"/>
      <c r="BV34" s="955"/>
      <c r="BW34" s="955"/>
      <c r="BX34" s="955"/>
      <c r="BY34" s="955"/>
      <c r="BZ34" s="955"/>
      <c r="CA34" s="955"/>
      <c r="CB34" s="955"/>
      <c r="CC34" s="955"/>
      <c r="CD34" s="955"/>
      <c r="CE34" s="955"/>
      <c r="CF34" s="955"/>
      <c r="CG34" s="976"/>
      <c r="CH34" s="951"/>
      <c r="CI34" s="952"/>
      <c r="CJ34" s="952"/>
      <c r="CK34" s="952"/>
      <c r="CL34" s="953"/>
      <c r="CM34" s="951"/>
      <c r="CN34" s="952"/>
      <c r="CO34" s="952"/>
      <c r="CP34" s="952"/>
      <c r="CQ34" s="953"/>
      <c r="CR34" s="951"/>
      <c r="CS34" s="952"/>
      <c r="CT34" s="952"/>
      <c r="CU34" s="952"/>
      <c r="CV34" s="953"/>
      <c r="CW34" s="951"/>
      <c r="CX34" s="952"/>
      <c r="CY34" s="952"/>
      <c r="CZ34" s="952"/>
      <c r="DA34" s="953"/>
      <c r="DB34" s="951"/>
      <c r="DC34" s="952"/>
      <c r="DD34" s="952"/>
      <c r="DE34" s="952"/>
      <c r="DF34" s="953"/>
      <c r="DG34" s="951"/>
      <c r="DH34" s="952"/>
      <c r="DI34" s="952"/>
      <c r="DJ34" s="952"/>
      <c r="DK34" s="953"/>
      <c r="DL34" s="951"/>
      <c r="DM34" s="952"/>
      <c r="DN34" s="952"/>
      <c r="DO34" s="952"/>
      <c r="DP34" s="953"/>
      <c r="DQ34" s="951"/>
      <c r="DR34" s="952"/>
      <c r="DS34" s="952"/>
      <c r="DT34" s="952"/>
      <c r="DU34" s="953"/>
      <c r="DV34" s="954"/>
      <c r="DW34" s="955"/>
      <c r="DX34" s="955"/>
      <c r="DY34" s="955"/>
      <c r="DZ34" s="956"/>
      <c r="EA34" s="228"/>
    </row>
    <row r="35" spans="1:131" ht="26.25" customHeight="1" x14ac:dyDescent="0.15">
      <c r="A35" s="240">
        <v>8</v>
      </c>
      <c r="B35" s="1001"/>
      <c r="C35" s="1002"/>
      <c r="D35" s="1002"/>
      <c r="E35" s="1002"/>
      <c r="F35" s="1002"/>
      <c r="G35" s="1002"/>
      <c r="H35" s="1002"/>
      <c r="I35" s="1002"/>
      <c r="J35" s="1002"/>
      <c r="K35" s="1002"/>
      <c r="L35" s="1002"/>
      <c r="M35" s="1002"/>
      <c r="N35" s="1002"/>
      <c r="O35" s="1002"/>
      <c r="P35" s="1003"/>
      <c r="Q35" s="1007"/>
      <c r="R35" s="1005"/>
      <c r="S35" s="1005"/>
      <c r="T35" s="1005"/>
      <c r="U35" s="1005"/>
      <c r="V35" s="1005"/>
      <c r="W35" s="1005"/>
      <c r="X35" s="1005"/>
      <c r="Y35" s="1005"/>
      <c r="Z35" s="1005"/>
      <c r="AA35" s="1005"/>
      <c r="AB35" s="1005"/>
      <c r="AC35" s="1005"/>
      <c r="AD35" s="1005"/>
      <c r="AE35" s="1008"/>
      <c r="AF35" s="1004"/>
      <c r="AG35" s="1005"/>
      <c r="AH35" s="1005"/>
      <c r="AI35" s="1005"/>
      <c r="AJ35" s="1006"/>
      <c r="AK35" s="942"/>
      <c r="AL35" s="933"/>
      <c r="AM35" s="933"/>
      <c r="AN35" s="933"/>
      <c r="AO35" s="933"/>
      <c r="AP35" s="933"/>
      <c r="AQ35" s="933"/>
      <c r="AR35" s="933"/>
      <c r="AS35" s="933"/>
      <c r="AT35" s="933"/>
      <c r="AU35" s="933"/>
      <c r="AV35" s="933"/>
      <c r="AW35" s="933"/>
      <c r="AX35" s="933"/>
      <c r="AY35" s="933"/>
      <c r="AZ35" s="1009"/>
      <c r="BA35" s="1009"/>
      <c r="BB35" s="1009"/>
      <c r="BC35" s="1009"/>
      <c r="BD35" s="1009"/>
      <c r="BE35" s="934"/>
      <c r="BF35" s="934"/>
      <c r="BG35" s="934"/>
      <c r="BH35" s="934"/>
      <c r="BI35" s="935"/>
      <c r="BJ35" s="230"/>
      <c r="BK35" s="230"/>
      <c r="BL35" s="230"/>
      <c r="BM35" s="230"/>
      <c r="BN35" s="230"/>
      <c r="BO35" s="239"/>
      <c r="BP35" s="239"/>
      <c r="BQ35" s="236">
        <v>29</v>
      </c>
      <c r="BR35" s="237"/>
      <c r="BS35" s="954"/>
      <c r="BT35" s="955"/>
      <c r="BU35" s="955"/>
      <c r="BV35" s="955"/>
      <c r="BW35" s="955"/>
      <c r="BX35" s="955"/>
      <c r="BY35" s="955"/>
      <c r="BZ35" s="955"/>
      <c r="CA35" s="955"/>
      <c r="CB35" s="955"/>
      <c r="CC35" s="955"/>
      <c r="CD35" s="955"/>
      <c r="CE35" s="955"/>
      <c r="CF35" s="955"/>
      <c r="CG35" s="976"/>
      <c r="CH35" s="951"/>
      <c r="CI35" s="952"/>
      <c r="CJ35" s="952"/>
      <c r="CK35" s="952"/>
      <c r="CL35" s="953"/>
      <c r="CM35" s="951"/>
      <c r="CN35" s="952"/>
      <c r="CO35" s="952"/>
      <c r="CP35" s="952"/>
      <c r="CQ35" s="953"/>
      <c r="CR35" s="951"/>
      <c r="CS35" s="952"/>
      <c r="CT35" s="952"/>
      <c r="CU35" s="952"/>
      <c r="CV35" s="953"/>
      <c r="CW35" s="951"/>
      <c r="CX35" s="952"/>
      <c r="CY35" s="952"/>
      <c r="CZ35" s="952"/>
      <c r="DA35" s="953"/>
      <c r="DB35" s="951"/>
      <c r="DC35" s="952"/>
      <c r="DD35" s="952"/>
      <c r="DE35" s="952"/>
      <c r="DF35" s="953"/>
      <c r="DG35" s="951"/>
      <c r="DH35" s="952"/>
      <c r="DI35" s="952"/>
      <c r="DJ35" s="952"/>
      <c r="DK35" s="953"/>
      <c r="DL35" s="951"/>
      <c r="DM35" s="952"/>
      <c r="DN35" s="952"/>
      <c r="DO35" s="952"/>
      <c r="DP35" s="953"/>
      <c r="DQ35" s="951"/>
      <c r="DR35" s="952"/>
      <c r="DS35" s="952"/>
      <c r="DT35" s="952"/>
      <c r="DU35" s="953"/>
      <c r="DV35" s="954"/>
      <c r="DW35" s="955"/>
      <c r="DX35" s="955"/>
      <c r="DY35" s="955"/>
      <c r="DZ35" s="956"/>
      <c r="EA35" s="228"/>
    </row>
    <row r="36" spans="1:131" ht="26.25" customHeight="1" x14ac:dyDescent="0.15">
      <c r="A36" s="240">
        <v>9</v>
      </c>
      <c r="B36" s="1001"/>
      <c r="C36" s="1002"/>
      <c r="D36" s="1002"/>
      <c r="E36" s="1002"/>
      <c r="F36" s="1002"/>
      <c r="G36" s="1002"/>
      <c r="H36" s="1002"/>
      <c r="I36" s="1002"/>
      <c r="J36" s="1002"/>
      <c r="K36" s="1002"/>
      <c r="L36" s="1002"/>
      <c r="M36" s="1002"/>
      <c r="N36" s="1002"/>
      <c r="O36" s="1002"/>
      <c r="P36" s="1003"/>
      <c r="Q36" s="1007"/>
      <c r="R36" s="1005"/>
      <c r="S36" s="1005"/>
      <c r="T36" s="1005"/>
      <c r="U36" s="1005"/>
      <c r="V36" s="1005"/>
      <c r="W36" s="1005"/>
      <c r="X36" s="1005"/>
      <c r="Y36" s="1005"/>
      <c r="Z36" s="1005"/>
      <c r="AA36" s="1005"/>
      <c r="AB36" s="1005"/>
      <c r="AC36" s="1005"/>
      <c r="AD36" s="1005"/>
      <c r="AE36" s="1008"/>
      <c r="AF36" s="1004"/>
      <c r="AG36" s="1005"/>
      <c r="AH36" s="1005"/>
      <c r="AI36" s="1005"/>
      <c r="AJ36" s="1006"/>
      <c r="AK36" s="942"/>
      <c r="AL36" s="933"/>
      <c r="AM36" s="933"/>
      <c r="AN36" s="933"/>
      <c r="AO36" s="933"/>
      <c r="AP36" s="933"/>
      <c r="AQ36" s="933"/>
      <c r="AR36" s="933"/>
      <c r="AS36" s="933"/>
      <c r="AT36" s="933"/>
      <c r="AU36" s="933"/>
      <c r="AV36" s="933"/>
      <c r="AW36" s="933"/>
      <c r="AX36" s="933"/>
      <c r="AY36" s="933"/>
      <c r="AZ36" s="1009"/>
      <c r="BA36" s="1009"/>
      <c r="BB36" s="1009"/>
      <c r="BC36" s="1009"/>
      <c r="BD36" s="1009"/>
      <c r="BE36" s="934"/>
      <c r="BF36" s="934"/>
      <c r="BG36" s="934"/>
      <c r="BH36" s="934"/>
      <c r="BI36" s="935"/>
      <c r="BJ36" s="230"/>
      <c r="BK36" s="230"/>
      <c r="BL36" s="230"/>
      <c r="BM36" s="230"/>
      <c r="BN36" s="230"/>
      <c r="BO36" s="239"/>
      <c r="BP36" s="239"/>
      <c r="BQ36" s="236">
        <v>30</v>
      </c>
      <c r="BR36" s="237"/>
      <c r="BS36" s="954"/>
      <c r="BT36" s="955"/>
      <c r="BU36" s="955"/>
      <c r="BV36" s="955"/>
      <c r="BW36" s="955"/>
      <c r="BX36" s="955"/>
      <c r="BY36" s="955"/>
      <c r="BZ36" s="955"/>
      <c r="CA36" s="955"/>
      <c r="CB36" s="955"/>
      <c r="CC36" s="955"/>
      <c r="CD36" s="955"/>
      <c r="CE36" s="955"/>
      <c r="CF36" s="955"/>
      <c r="CG36" s="976"/>
      <c r="CH36" s="951"/>
      <c r="CI36" s="952"/>
      <c r="CJ36" s="952"/>
      <c r="CK36" s="952"/>
      <c r="CL36" s="953"/>
      <c r="CM36" s="951"/>
      <c r="CN36" s="952"/>
      <c r="CO36" s="952"/>
      <c r="CP36" s="952"/>
      <c r="CQ36" s="953"/>
      <c r="CR36" s="951"/>
      <c r="CS36" s="952"/>
      <c r="CT36" s="952"/>
      <c r="CU36" s="952"/>
      <c r="CV36" s="953"/>
      <c r="CW36" s="951"/>
      <c r="CX36" s="952"/>
      <c r="CY36" s="952"/>
      <c r="CZ36" s="952"/>
      <c r="DA36" s="953"/>
      <c r="DB36" s="951"/>
      <c r="DC36" s="952"/>
      <c r="DD36" s="952"/>
      <c r="DE36" s="952"/>
      <c r="DF36" s="953"/>
      <c r="DG36" s="951"/>
      <c r="DH36" s="952"/>
      <c r="DI36" s="952"/>
      <c r="DJ36" s="952"/>
      <c r="DK36" s="953"/>
      <c r="DL36" s="951"/>
      <c r="DM36" s="952"/>
      <c r="DN36" s="952"/>
      <c r="DO36" s="952"/>
      <c r="DP36" s="953"/>
      <c r="DQ36" s="951"/>
      <c r="DR36" s="952"/>
      <c r="DS36" s="952"/>
      <c r="DT36" s="952"/>
      <c r="DU36" s="953"/>
      <c r="DV36" s="954"/>
      <c r="DW36" s="955"/>
      <c r="DX36" s="955"/>
      <c r="DY36" s="955"/>
      <c r="DZ36" s="956"/>
      <c r="EA36" s="228"/>
    </row>
    <row r="37" spans="1:131" ht="26.25" customHeight="1" x14ac:dyDescent="0.15">
      <c r="A37" s="240">
        <v>10</v>
      </c>
      <c r="B37" s="1001"/>
      <c r="C37" s="1002"/>
      <c r="D37" s="1002"/>
      <c r="E37" s="1002"/>
      <c r="F37" s="1002"/>
      <c r="G37" s="1002"/>
      <c r="H37" s="1002"/>
      <c r="I37" s="1002"/>
      <c r="J37" s="1002"/>
      <c r="K37" s="1002"/>
      <c r="L37" s="1002"/>
      <c r="M37" s="1002"/>
      <c r="N37" s="1002"/>
      <c r="O37" s="1002"/>
      <c r="P37" s="1003"/>
      <c r="Q37" s="1007"/>
      <c r="R37" s="1005"/>
      <c r="S37" s="1005"/>
      <c r="T37" s="1005"/>
      <c r="U37" s="1005"/>
      <c r="V37" s="1005"/>
      <c r="W37" s="1005"/>
      <c r="X37" s="1005"/>
      <c r="Y37" s="1005"/>
      <c r="Z37" s="1005"/>
      <c r="AA37" s="1005"/>
      <c r="AB37" s="1005"/>
      <c r="AC37" s="1005"/>
      <c r="AD37" s="1005"/>
      <c r="AE37" s="1008"/>
      <c r="AF37" s="1004"/>
      <c r="AG37" s="1005"/>
      <c r="AH37" s="1005"/>
      <c r="AI37" s="1005"/>
      <c r="AJ37" s="1006"/>
      <c r="AK37" s="942"/>
      <c r="AL37" s="933"/>
      <c r="AM37" s="933"/>
      <c r="AN37" s="933"/>
      <c r="AO37" s="933"/>
      <c r="AP37" s="933"/>
      <c r="AQ37" s="933"/>
      <c r="AR37" s="933"/>
      <c r="AS37" s="933"/>
      <c r="AT37" s="933"/>
      <c r="AU37" s="933"/>
      <c r="AV37" s="933"/>
      <c r="AW37" s="933"/>
      <c r="AX37" s="933"/>
      <c r="AY37" s="933"/>
      <c r="AZ37" s="1009"/>
      <c r="BA37" s="1009"/>
      <c r="BB37" s="1009"/>
      <c r="BC37" s="1009"/>
      <c r="BD37" s="1009"/>
      <c r="BE37" s="934"/>
      <c r="BF37" s="934"/>
      <c r="BG37" s="934"/>
      <c r="BH37" s="934"/>
      <c r="BI37" s="935"/>
      <c r="BJ37" s="230"/>
      <c r="BK37" s="230"/>
      <c r="BL37" s="230"/>
      <c r="BM37" s="230"/>
      <c r="BN37" s="230"/>
      <c r="BO37" s="239"/>
      <c r="BP37" s="239"/>
      <c r="BQ37" s="236">
        <v>31</v>
      </c>
      <c r="BR37" s="237"/>
      <c r="BS37" s="954"/>
      <c r="BT37" s="955"/>
      <c r="BU37" s="955"/>
      <c r="BV37" s="955"/>
      <c r="BW37" s="955"/>
      <c r="BX37" s="955"/>
      <c r="BY37" s="955"/>
      <c r="BZ37" s="955"/>
      <c r="CA37" s="955"/>
      <c r="CB37" s="955"/>
      <c r="CC37" s="955"/>
      <c r="CD37" s="955"/>
      <c r="CE37" s="955"/>
      <c r="CF37" s="955"/>
      <c r="CG37" s="976"/>
      <c r="CH37" s="951"/>
      <c r="CI37" s="952"/>
      <c r="CJ37" s="952"/>
      <c r="CK37" s="952"/>
      <c r="CL37" s="953"/>
      <c r="CM37" s="951"/>
      <c r="CN37" s="952"/>
      <c r="CO37" s="952"/>
      <c r="CP37" s="952"/>
      <c r="CQ37" s="953"/>
      <c r="CR37" s="951"/>
      <c r="CS37" s="952"/>
      <c r="CT37" s="952"/>
      <c r="CU37" s="952"/>
      <c r="CV37" s="953"/>
      <c r="CW37" s="951"/>
      <c r="CX37" s="952"/>
      <c r="CY37" s="952"/>
      <c r="CZ37" s="952"/>
      <c r="DA37" s="953"/>
      <c r="DB37" s="951"/>
      <c r="DC37" s="952"/>
      <c r="DD37" s="952"/>
      <c r="DE37" s="952"/>
      <c r="DF37" s="953"/>
      <c r="DG37" s="951"/>
      <c r="DH37" s="952"/>
      <c r="DI37" s="952"/>
      <c r="DJ37" s="952"/>
      <c r="DK37" s="953"/>
      <c r="DL37" s="951"/>
      <c r="DM37" s="952"/>
      <c r="DN37" s="952"/>
      <c r="DO37" s="952"/>
      <c r="DP37" s="953"/>
      <c r="DQ37" s="951"/>
      <c r="DR37" s="952"/>
      <c r="DS37" s="952"/>
      <c r="DT37" s="952"/>
      <c r="DU37" s="953"/>
      <c r="DV37" s="954"/>
      <c r="DW37" s="955"/>
      <c r="DX37" s="955"/>
      <c r="DY37" s="955"/>
      <c r="DZ37" s="956"/>
      <c r="EA37" s="228"/>
    </row>
    <row r="38" spans="1:131" ht="26.25" customHeight="1" x14ac:dyDescent="0.15">
      <c r="A38" s="240">
        <v>11</v>
      </c>
      <c r="B38" s="1001"/>
      <c r="C38" s="1002"/>
      <c r="D38" s="1002"/>
      <c r="E38" s="1002"/>
      <c r="F38" s="1002"/>
      <c r="G38" s="1002"/>
      <c r="H38" s="1002"/>
      <c r="I38" s="1002"/>
      <c r="J38" s="1002"/>
      <c r="K38" s="1002"/>
      <c r="L38" s="1002"/>
      <c r="M38" s="1002"/>
      <c r="N38" s="1002"/>
      <c r="O38" s="1002"/>
      <c r="P38" s="1003"/>
      <c r="Q38" s="1007"/>
      <c r="R38" s="1005"/>
      <c r="S38" s="1005"/>
      <c r="T38" s="1005"/>
      <c r="U38" s="1005"/>
      <c r="V38" s="1005"/>
      <c r="W38" s="1005"/>
      <c r="X38" s="1005"/>
      <c r="Y38" s="1005"/>
      <c r="Z38" s="1005"/>
      <c r="AA38" s="1005"/>
      <c r="AB38" s="1005"/>
      <c r="AC38" s="1005"/>
      <c r="AD38" s="1005"/>
      <c r="AE38" s="1008"/>
      <c r="AF38" s="1004"/>
      <c r="AG38" s="1005"/>
      <c r="AH38" s="1005"/>
      <c r="AI38" s="1005"/>
      <c r="AJ38" s="1006"/>
      <c r="AK38" s="942"/>
      <c r="AL38" s="933"/>
      <c r="AM38" s="933"/>
      <c r="AN38" s="933"/>
      <c r="AO38" s="933"/>
      <c r="AP38" s="933"/>
      <c r="AQ38" s="933"/>
      <c r="AR38" s="933"/>
      <c r="AS38" s="933"/>
      <c r="AT38" s="933"/>
      <c r="AU38" s="933"/>
      <c r="AV38" s="933"/>
      <c r="AW38" s="933"/>
      <c r="AX38" s="933"/>
      <c r="AY38" s="933"/>
      <c r="AZ38" s="1009"/>
      <c r="BA38" s="1009"/>
      <c r="BB38" s="1009"/>
      <c r="BC38" s="1009"/>
      <c r="BD38" s="1009"/>
      <c r="BE38" s="934"/>
      <c r="BF38" s="934"/>
      <c r="BG38" s="934"/>
      <c r="BH38" s="934"/>
      <c r="BI38" s="935"/>
      <c r="BJ38" s="230"/>
      <c r="BK38" s="230"/>
      <c r="BL38" s="230"/>
      <c r="BM38" s="230"/>
      <c r="BN38" s="230"/>
      <c r="BO38" s="239"/>
      <c r="BP38" s="239"/>
      <c r="BQ38" s="236">
        <v>32</v>
      </c>
      <c r="BR38" s="237"/>
      <c r="BS38" s="954"/>
      <c r="BT38" s="955"/>
      <c r="BU38" s="955"/>
      <c r="BV38" s="955"/>
      <c r="BW38" s="955"/>
      <c r="BX38" s="955"/>
      <c r="BY38" s="955"/>
      <c r="BZ38" s="955"/>
      <c r="CA38" s="955"/>
      <c r="CB38" s="955"/>
      <c r="CC38" s="955"/>
      <c r="CD38" s="955"/>
      <c r="CE38" s="955"/>
      <c r="CF38" s="955"/>
      <c r="CG38" s="976"/>
      <c r="CH38" s="951"/>
      <c r="CI38" s="952"/>
      <c r="CJ38" s="952"/>
      <c r="CK38" s="952"/>
      <c r="CL38" s="953"/>
      <c r="CM38" s="951"/>
      <c r="CN38" s="952"/>
      <c r="CO38" s="952"/>
      <c r="CP38" s="952"/>
      <c r="CQ38" s="953"/>
      <c r="CR38" s="951"/>
      <c r="CS38" s="952"/>
      <c r="CT38" s="952"/>
      <c r="CU38" s="952"/>
      <c r="CV38" s="953"/>
      <c r="CW38" s="951"/>
      <c r="CX38" s="952"/>
      <c r="CY38" s="952"/>
      <c r="CZ38" s="952"/>
      <c r="DA38" s="953"/>
      <c r="DB38" s="951"/>
      <c r="DC38" s="952"/>
      <c r="DD38" s="952"/>
      <c r="DE38" s="952"/>
      <c r="DF38" s="953"/>
      <c r="DG38" s="951"/>
      <c r="DH38" s="952"/>
      <c r="DI38" s="952"/>
      <c r="DJ38" s="952"/>
      <c r="DK38" s="953"/>
      <c r="DL38" s="951"/>
      <c r="DM38" s="952"/>
      <c r="DN38" s="952"/>
      <c r="DO38" s="952"/>
      <c r="DP38" s="953"/>
      <c r="DQ38" s="951"/>
      <c r="DR38" s="952"/>
      <c r="DS38" s="952"/>
      <c r="DT38" s="952"/>
      <c r="DU38" s="953"/>
      <c r="DV38" s="954"/>
      <c r="DW38" s="955"/>
      <c r="DX38" s="955"/>
      <c r="DY38" s="955"/>
      <c r="DZ38" s="956"/>
      <c r="EA38" s="228"/>
    </row>
    <row r="39" spans="1:131" ht="26.25" customHeight="1" x14ac:dyDescent="0.15">
      <c r="A39" s="240">
        <v>12</v>
      </c>
      <c r="B39" s="1001"/>
      <c r="C39" s="1002"/>
      <c r="D39" s="1002"/>
      <c r="E39" s="1002"/>
      <c r="F39" s="1002"/>
      <c r="G39" s="1002"/>
      <c r="H39" s="1002"/>
      <c r="I39" s="1002"/>
      <c r="J39" s="1002"/>
      <c r="K39" s="1002"/>
      <c r="L39" s="1002"/>
      <c r="M39" s="1002"/>
      <c r="N39" s="1002"/>
      <c r="O39" s="1002"/>
      <c r="P39" s="1003"/>
      <c r="Q39" s="1007"/>
      <c r="R39" s="1005"/>
      <c r="S39" s="1005"/>
      <c r="T39" s="1005"/>
      <c r="U39" s="1005"/>
      <c r="V39" s="1005"/>
      <c r="W39" s="1005"/>
      <c r="X39" s="1005"/>
      <c r="Y39" s="1005"/>
      <c r="Z39" s="1005"/>
      <c r="AA39" s="1005"/>
      <c r="AB39" s="1005"/>
      <c r="AC39" s="1005"/>
      <c r="AD39" s="1005"/>
      <c r="AE39" s="1008"/>
      <c r="AF39" s="1004"/>
      <c r="AG39" s="1005"/>
      <c r="AH39" s="1005"/>
      <c r="AI39" s="1005"/>
      <c r="AJ39" s="1006"/>
      <c r="AK39" s="942"/>
      <c r="AL39" s="933"/>
      <c r="AM39" s="933"/>
      <c r="AN39" s="933"/>
      <c r="AO39" s="933"/>
      <c r="AP39" s="933"/>
      <c r="AQ39" s="933"/>
      <c r="AR39" s="933"/>
      <c r="AS39" s="933"/>
      <c r="AT39" s="933"/>
      <c r="AU39" s="933"/>
      <c r="AV39" s="933"/>
      <c r="AW39" s="933"/>
      <c r="AX39" s="933"/>
      <c r="AY39" s="933"/>
      <c r="AZ39" s="1009"/>
      <c r="BA39" s="1009"/>
      <c r="BB39" s="1009"/>
      <c r="BC39" s="1009"/>
      <c r="BD39" s="1009"/>
      <c r="BE39" s="934"/>
      <c r="BF39" s="934"/>
      <c r="BG39" s="934"/>
      <c r="BH39" s="934"/>
      <c r="BI39" s="935"/>
      <c r="BJ39" s="230"/>
      <c r="BK39" s="230"/>
      <c r="BL39" s="230"/>
      <c r="BM39" s="230"/>
      <c r="BN39" s="230"/>
      <c r="BO39" s="239"/>
      <c r="BP39" s="239"/>
      <c r="BQ39" s="236">
        <v>33</v>
      </c>
      <c r="BR39" s="237"/>
      <c r="BS39" s="954"/>
      <c r="BT39" s="955"/>
      <c r="BU39" s="955"/>
      <c r="BV39" s="955"/>
      <c r="BW39" s="955"/>
      <c r="BX39" s="955"/>
      <c r="BY39" s="955"/>
      <c r="BZ39" s="955"/>
      <c r="CA39" s="955"/>
      <c r="CB39" s="955"/>
      <c r="CC39" s="955"/>
      <c r="CD39" s="955"/>
      <c r="CE39" s="955"/>
      <c r="CF39" s="955"/>
      <c r="CG39" s="976"/>
      <c r="CH39" s="951"/>
      <c r="CI39" s="952"/>
      <c r="CJ39" s="952"/>
      <c r="CK39" s="952"/>
      <c r="CL39" s="953"/>
      <c r="CM39" s="951"/>
      <c r="CN39" s="952"/>
      <c r="CO39" s="952"/>
      <c r="CP39" s="952"/>
      <c r="CQ39" s="953"/>
      <c r="CR39" s="951"/>
      <c r="CS39" s="952"/>
      <c r="CT39" s="952"/>
      <c r="CU39" s="952"/>
      <c r="CV39" s="953"/>
      <c r="CW39" s="951"/>
      <c r="CX39" s="952"/>
      <c r="CY39" s="952"/>
      <c r="CZ39" s="952"/>
      <c r="DA39" s="953"/>
      <c r="DB39" s="951"/>
      <c r="DC39" s="952"/>
      <c r="DD39" s="952"/>
      <c r="DE39" s="952"/>
      <c r="DF39" s="953"/>
      <c r="DG39" s="951"/>
      <c r="DH39" s="952"/>
      <c r="DI39" s="952"/>
      <c r="DJ39" s="952"/>
      <c r="DK39" s="953"/>
      <c r="DL39" s="951"/>
      <c r="DM39" s="952"/>
      <c r="DN39" s="952"/>
      <c r="DO39" s="952"/>
      <c r="DP39" s="953"/>
      <c r="DQ39" s="951"/>
      <c r="DR39" s="952"/>
      <c r="DS39" s="952"/>
      <c r="DT39" s="952"/>
      <c r="DU39" s="953"/>
      <c r="DV39" s="954"/>
      <c r="DW39" s="955"/>
      <c r="DX39" s="955"/>
      <c r="DY39" s="955"/>
      <c r="DZ39" s="956"/>
      <c r="EA39" s="228"/>
    </row>
    <row r="40" spans="1:131" ht="26.25" customHeight="1" x14ac:dyDescent="0.15">
      <c r="A40" s="236">
        <v>13</v>
      </c>
      <c r="B40" s="1001"/>
      <c r="C40" s="1002"/>
      <c r="D40" s="1002"/>
      <c r="E40" s="1002"/>
      <c r="F40" s="1002"/>
      <c r="G40" s="1002"/>
      <c r="H40" s="1002"/>
      <c r="I40" s="1002"/>
      <c r="J40" s="1002"/>
      <c r="K40" s="1002"/>
      <c r="L40" s="1002"/>
      <c r="M40" s="1002"/>
      <c r="N40" s="1002"/>
      <c r="O40" s="1002"/>
      <c r="P40" s="1003"/>
      <c r="Q40" s="1007"/>
      <c r="R40" s="1005"/>
      <c r="S40" s="1005"/>
      <c r="T40" s="1005"/>
      <c r="U40" s="1005"/>
      <c r="V40" s="1005"/>
      <c r="W40" s="1005"/>
      <c r="X40" s="1005"/>
      <c r="Y40" s="1005"/>
      <c r="Z40" s="1005"/>
      <c r="AA40" s="1005"/>
      <c r="AB40" s="1005"/>
      <c r="AC40" s="1005"/>
      <c r="AD40" s="1005"/>
      <c r="AE40" s="1008"/>
      <c r="AF40" s="1004"/>
      <c r="AG40" s="1005"/>
      <c r="AH40" s="1005"/>
      <c r="AI40" s="1005"/>
      <c r="AJ40" s="1006"/>
      <c r="AK40" s="942"/>
      <c r="AL40" s="933"/>
      <c r="AM40" s="933"/>
      <c r="AN40" s="933"/>
      <c r="AO40" s="933"/>
      <c r="AP40" s="933"/>
      <c r="AQ40" s="933"/>
      <c r="AR40" s="933"/>
      <c r="AS40" s="933"/>
      <c r="AT40" s="933"/>
      <c r="AU40" s="933"/>
      <c r="AV40" s="933"/>
      <c r="AW40" s="933"/>
      <c r="AX40" s="933"/>
      <c r="AY40" s="933"/>
      <c r="AZ40" s="1009"/>
      <c r="BA40" s="1009"/>
      <c r="BB40" s="1009"/>
      <c r="BC40" s="1009"/>
      <c r="BD40" s="1009"/>
      <c r="BE40" s="934"/>
      <c r="BF40" s="934"/>
      <c r="BG40" s="934"/>
      <c r="BH40" s="934"/>
      <c r="BI40" s="935"/>
      <c r="BJ40" s="230"/>
      <c r="BK40" s="230"/>
      <c r="BL40" s="230"/>
      <c r="BM40" s="230"/>
      <c r="BN40" s="230"/>
      <c r="BO40" s="239"/>
      <c r="BP40" s="239"/>
      <c r="BQ40" s="236">
        <v>34</v>
      </c>
      <c r="BR40" s="237"/>
      <c r="BS40" s="954"/>
      <c r="BT40" s="955"/>
      <c r="BU40" s="955"/>
      <c r="BV40" s="955"/>
      <c r="BW40" s="955"/>
      <c r="BX40" s="955"/>
      <c r="BY40" s="955"/>
      <c r="BZ40" s="955"/>
      <c r="CA40" s="955"/>
      <c r="CB40" s="955"/>
      <c r="CC40" s="955"/>
      <c r="CD40" s="955"/>
      <c r="CE40" s="955"/>
      <c r="CF40" s="955"/>
      <c r="CG40" s="976"/>
      <c r="CH40" s="951"/>
      <c r="CI40" s="952"/>
      <c r="CJ40" s="952"/>
      <c r="CK40" s="952"/>
      <c r="CL40" s="953"/>
      <c r="CM40" s="951"/>
      <c r="CN40" s="952"/>
      <c r="CO40" s="952"/>
      <c r="CP40" s="952"/>
      <c r="CQ40" s="953"/>
      <c r="CR40" s="951"/>
      <c r="CS40" s="952"/>
      <c r="CT40" s="952"/>
      <c r="CU40" s="952"/>
      <c r="CV40" s="953"/>
      <c r="CW40" s="951"/>
      <c r="CX40" s="952"/>
      <c r="CY40" s="952"/>
      <c r="CZ40" s="952"/>
      <c r="DA40" s="953"/>
      <c r="DB40" s="951"/>
      <c r="DC40" s="952"/>
      <c r="DD40" s="952"/>
      <c r="DE40" s="952"/>
      <c r="DF40" s="953"/>
      <c r="DG40" s="951"/>
      <c r="DH40" s="952"/>
      <c r="DI40" s="952"/>
      <c r="DJ40" s="952"/>
      <c r="DK40" s="953"/>
      <c r="DL40" s="951"/>
      <c r="DM40" s="952"/>
      <c r="DN40" s="952"/>
      <c r="DO40" s="952"/>
      <c r="DP40" s="953"/>
      <c r="DQ40" s="951"/>
      <c r="DR40" s="952"/>
      <c r="DS40" s="952"/>
      <c r="DT40" s="952"/>
      <c r="DU40" s="953"/>
      <c r="DV40" s="954"/>
      <c r="DW40" s="955"/>
      <c r="DX40" s="955"/>
      <c r="DY40" s="955"/>
      <c r="DZ40" s="956"/>
      <c r="EA40" s="228"/>
    </row>
    <row r="41" spans="1:131" ht="26.25" customHeight="1" x14ac:dyDescent="0.15">
      <c r="A41" s="236">
        <v>14</v>
      </c>
      <c r="B41" s="1001"/>
      <c r="C41" s="1002"/>
      <c r="D41" s="1002"/>
      <c r="E41" s="1002"/>
      <c r="F41" s="1002"/>
      <c r="G41" s="1002"/>
      <c r="H41" s="1002"/>
      <c r="I41" s="1002"/>
      <c r="J41" s="1002"/>
      <c r="K41" s="1002"/>
      <c r="L41" s="1002"/>
      <c r="M41" s="1002"/>
      <c r="N41" s="1002"/>
      <c r="O41" s="1002"/>
      <c r="P41" s="1003"/>
      <c r="Q41" s="1007"/>
      <c r="R41" s="1005"/>
      <c r="S41" s="1005"/>
      <c r="T41" s="1005"/>
      <c r="U41" s="1005"/>
      <c r="V41" s="1005"/>
      <c r="W41" s="1005"/>
      <c r="X41" s="1005"/>
      <c r="Y41" s="1005"/>
      <c r="Z41" s="1005"/>
      <c r="AA41" s="1005"/>
      <c r="AB41" s="1005"/>
      <c r="AC41" s="1005"/>
      <c r="AD41" s="1005"/>
      <c r="AE41" s="1008"/>
      <c r="AF41" s="1004"/>
      <c r="AG41" s="1005"/>
      <c r="AH41" s="1005"/>
      <c r="AI41" s="1005"/>
      <c r="AJ41" s="1006"/>
      <c r="AK41" s="942"/>
      <c r="AL41" s="933"/>
      <c r="AM41" s="933"/>
      <c r="AN41" s="933"/>
      <c r="AO41" s="933"/>
      <c r="AP41" s="933"/>
      <c r="AQ41" s="933"/>
      <c r="AR41" s="933"/>
      <c r="AS41" s="933"/>
      <c r="AT41" s="933"/>
      <c r="AU41" s="933"/>
      <c r="AV41" s="933"/>
      <c r="AW41" s="933"/>
      <c r="AX41" s="933"/>
      <c r="AY41" s="933"/>
      <c r="AZ41" s="1009"/>
      <c r="BA41" s="1009"/>
      <c r="BB41" s="1009"/>
      <c r="BC41" s="1009"/>
      <c r="BD41" s="1009"/>
      <c r="BE41" s="934"/>
      <c r="BF41" s="934"/>
      <c r="BG41" s="934"/>
      <c r="BH41" s="934"/>
      <c r="BI41" s="935"/>
      <c r="BJ41" s="230"/>
      <c r="BK41" s="230"/>
      <c r="BL41" s="230"/>
      <c r="BM41" s="230"/>
      <c r="BN41" s="230"/>
      <c r="BO41" s="239"/>
      <c r="BP41" s="239"/>
      <c r="BQ41" s="236">
        <v>35</v>
      </c>
      <c r="BR41" s="237"/>
      <c r="BS41" s="954"/>
      <c r="BT41" s="955"/>
      <c r="BU41" s="955"/>
      <c r="BV41" s="955"/>
      <c r="BW41" s="955"/>
      <c r="BX41" s="955"/>
      <c r="BY41" s="955"/>
      <c r="BZ41" s="955"/>
      <c r="CA41" s="955"/>
      <c r="CB41" s="955"/>
      <c r="CC41" s="955"/>
      <c r="CD41" s="955"/>
      <c r="CE41" s="955"/>
      <c r="CF41" s="955"/>
      <c r="CG41" s="976"/>
      <c r="CH41" s="951"/>
      <c r="CI41" s="952"/>
      <c r="CJ41" s="952"/>
      <c r="CK41" s="952"/>
      <c r="CL41" s="953"/>
      <c r="CM41" s="951"/>
      <c r="CN41" s="952"/>
      <c r="CO41" s="952"/>
      <c r="CP41" s="952"/>
      <c r="CQ41" s="953"/>
      <c r="CR41" s="951"/>
      <c r="CS41" s="952"/>
      <c r="CT41" s="952"/>
      <c r="CU41" s="952"/>
      <c r="CV41" s="953"/>
      <c r="CW41" s="951"/>
      <c r="CX41" s="952"/>
      <c r="CY41" s="952"/>
      <c r="CZ41" s="952"/>
      <c r="DA41" s="953"/>
      <c r="DB41" s="951"/>
      <c r="DC41" s="952"/>
      <c r="DD41" s="952"/>
      <c r="DE41" s="952"/>
      <c r="DF41" s="953"/>
      <c r="DG41" s="951"/>
      <c r="DH41" s="952"/>
      <c r="DI41" s="952"/>
      <c r="DJ41" s="952"/>
      <c r="DK41" s="953"/>
      <c r="DL41" s="951"/>
      <c r="DM41" s="952"/>
      <c r="DN41" s="952"/>
      <c r="DO41" s="952"/>
      <c r="DP41" s="953"/>
      <c r="DQ41" s="951"/>
      <c r="DR41" s="952"/>
      <c r="DS41" s="952"/>
      <c r="DT41" s="952"/>
      <c r="DU41" s="953"/>
      <c r="DV41" s="954"/>
      <c r="DW41" s="955"/>
      <c r="DX41" s="955"/>
      <c r="DY41" s="955"/>
      <c r="DZ41" s="956"/>
      <c r="EA41" s="228"/>
    </row>
    <row r="42" spans="1:131" ht="26.25" customHeight="1" x14ac:dyDescent="0.15">
      <c r="A42" s="236">
        <v>15</v>
      </c>
      <c r="B42" s="1001"/>
      <c r="C42" s="1002"/>
      <c r="D42" s="1002"/>
      <c r="E42" s="1002"/>
      <c r="F42" s="1002"/>
      <c r="G42" s="1002"/>
      <c r="H42" s="1002"/>
      <c r="I42" s="1002"/>
      <c r="J42" s="1002"/>
      <c r="K42" s="1002"/>
      <c r="L42" s="1002"/>
      <c r="M42" s="1002"/>
      <c r="N42" s="1002"/>
      <c r="O42" s="1002"/>
      <c r="P42" s="1003"/>
      <c r="Q42" s="1007"/>
      <c r="R42" s="1005"/>
      <c r="S42" s="1005"/>
      <c r="T42" s="1005"/>
      <c r="U42" s="1005"/>
      <c r="V42" s="1005"/>
      <c r="W42" s="1005"/>
      <c r="X42" s="1005"/>
      <c r="Y42" s="1005"/>
      <c r="Z42" s="1005"/>
      <c r="AA42" s="1005"/>
      <c r="AB42" s="1005"/>
      <c r="AC42" s="1005"/>
      <c r="AD42" s="1005"/>
      <c r="AE42" s="1008"/>
      <c r="AF42" s="1004"/>
      <c r="AG42" s="1005"/>
      <c r="AH42" s="1005"/>
      <c r="AI42" s="1005"/>
      <c r="AJ42" s="1006"/>
      <c r="AK42" s="942"/>
      <c r="AL42" s="933"/>
      <c r="AM42" s="933"/>
      <c r="AN42" s="933"/>
      <c r="AO42" s="933"/>
      <c r="AP42" s="933"/>
      <c r="AQ42" s="933"/>
      <c r="AR42" s="933"/>
      <c r="AS42" s="933"/>
      <c r="AT42" s="933"/>
      <c r="AU42" s="933"/>
      <c r="AV42" s="933"/>
      <c r="AW42" s="933"/>
      <c r="AX42" s="933"/>
      <c r="AY42" s="933"/>
      <c r="AZ42" s="1009"/>
      <c r="BA42" s="1009"/>
      <c r="BB42" s="1009"/>
      <c r="BC42" s="1009"/>
      <c r="BD42" s="1009"/>
      <c r="BE42" s="934"/>
      <c r="BF42" s="934"/>
      <c r="BG42" s="934"/>
      <c r="BH42" s="934"/>
      <c r="BI42" s="935"/>
      <c r="BJ42" s="230"/>
      <c r="BK42" s="230"/>
      <c r="BL42" s="230"/>
      <c r="BM42" s="230"/>
      <c r="BN42" s="230"/>
      <c r="BO42" s="239"/>
      <c r="BP42" s="239"/>
      <c r="BQ42" s="236">
        <v>36</v>
      </c>
      <c r="BR42" s="237"/>
      <c r="BS42" s="954"/>
      <c r="BT42" s="955"/>
      <c r="BU42" s="955"/>
      <c r="BV42" s="955"/>
      <c r="BW42" s="955"/>
      <c r="BX42" s="955"/>
      <c r="BY42" s="955"/>
      <c r="BZ42" s="955"/>
      <c r="CA42" s="955"/>
      <c r="CB42" s="955"/>
      <c r="CC42" s="955"/>
      <c r="CD42" s="955"/>
      <c r="CE42" s="955"/>
      <c r="CF42" s="955"/>
      <c r="CG42" s="976"/>
      <c r="CH42" s="951"/>
      <c r="CI42" s="952"/>
      <c r="CJ42" s="952"/>
      <c r="CK42" s="952"/>
      <c r="CL42" s="953"/>
      <c r="CM42" s="951"/>
      <c r="CN42" s="952"/>
      <c r="CO42" s="952"/>
      <c r="CP42" s="952"/>
      <c r="CQ42" s="953"/>
      <c r="CR42" s="951"/>
      <c r="CS42" s="952"/>
      <c r="CT42" s="952"/>
      <c r="CU42" s="952"/>
      <c r="CV42" s="953"/>
      <c r="CW42" s="951"/>
      <c r="CX42" s="952"/>
      <c r="CY42" s="952"/>
      <c r="CZ42" s="952"/>
      <c r="DA42" s="953"/>
      <c r="DB42" s="951"/>
      <c r="DC42" s="952"/>
      <c r="DD42" s="952"/>
      <c r="DE42" s="952"/>
      <c r="DF42" s="953"/>
      <c r="DG42" s="951"/>
      <c r="DH42" s="952"/>
      <c r="DI42" s="952"/>
      <c r="DJ42" s="952"/>
      <c r="DK42" s="953"/>
      <c r="DL42" s="951"/>
      <c r="DM42" s="952"/>
      <c r="DN42" s="952"/>
      <c r="DO42" s="952"/>
      <c r="DP42" s="953"/>
      <c r="DQ42" s="951"/>
      <c r="DR42" s="952"/>
      <c r="DS42" s="952"/>
      <c r="DT42" s="952"/>
      <c r="DU42" s="953"/>
      <c r="DV42" s="954"/>
      <c r="DW42" s="955"/>
      <c r="DX42" s="955"/>
      <c r="DY42" s="955"/>
      <c r="DZ42" s="956"/>
      <c r="EA42" s="228"/>
    </row>
    <row r="43" spans="1:131" ht="26.25" customHeight="1" x14ac:dyDescent="0.15">
      <c r="A43" s="236">
        <v>16</v>
      </c>
      <c r="B43" s="1001"/>
      <c r="C43" s="1002"/>
      <c r="D43" s="1002"/>
      <c r="E43" s="1002"/>
      <c r="F43" s="1002"/>
      <c r="G43" s="1002"/>
      <c r="H43" s="1002"/>
      <c r="I43" s="1002"/>
      <c r="J43" s="1002"/>
      <c r="K43" s="1002"/>
      <c r="L43" s="1002"/>
      <c r="M43" s="1002"/>
      <c r="N43" s="1002"/>
      <c r="O43" s="1002"/>
      <c r="P43" s="1003"/>
      <c r="Q43" s="1007"/>
      <c r="R43" s="1005"/>
      <c r="S43" s="1005"/>
      <c r="T43" s="1005"/>
      <c r="U43" s="1005"/>
      <c r="V43" s="1005"/>
      <c r="W43" s="1005"/>
      <c r="X43" s="1005"/>
      <c r="Y43" s="1005"/>
      <c r="Z43" s="1005"/>
      <c r="AA43" s="1005"/>
      <c r="AB43" s="1005"/>
      <c r="AC43" s="1005"/>
      <c r="AD43" s="1005"/>
      <c r="AE43" s="1008"/>
      <c r="AF43" s="1004"/>
      <c r="AG43" s="1005"/>
      <c r="AH43" s="1005"/>
      <c r="AI43" s="1005"/>
      <c r="AJ43" s="1006"/>
      <c r="AK43" s="942"/>
      <c r="AL43" s="933"/>
      <c r="AM43" s="933"/>
      <c r="AN43" s="933"/>
      <c r="AO43" s="933"/>
      <c r="AP43" s="933"/>
      <c r="AQ43" s="933"/>
      <c r="AR43" s="933"/>
      <c r="AS43" s="933"/>
      <c r="AT43" s="933"/>
      <c r="AU43" s="933"/>
      <c r="AV43" s="933"/>
      <c r="AW43" s="933"/>
      <c r="AX43" s="933"/>
      <c r="AY43" s="933"/>
      <c r="AZ43" s="1009"/>
      <c r="BA43" s="1009"/>
      <c r="BB43" s="1009"/>
      <c r="BC43" s="1009"/>
      <c r="BD43" s="1009"/>
      <c r="BE43" s="934"/>
      <c r="BF43" s="934"/>
      <c r="BG43" s="934"/>
      <c r="BH43" s="934"/>
      <c r="BI43" s="935"/>
      <c r="BJ43" s="230"/>
      <c r="BK43" s="230"/>
      <c r="BL43" s="230"/>
      <c r="BM43" s="230"/>
      <c r="BN43" s="230"/>
      <c r="BO43" s="239"/>
      <c r="BP43" s="239"/>
      <c r="BQ43" s="236">
        <v>37</v>
      </c>
      <c r="BR43" s="237"/>
      <c r="BS43" s="954"/>
      <c r="BT43" s="955"/>
      <c r="BU43" s="955"/>
      <c r="BV43" s="955"/>
      <c r="BW43" s="955"/>
      <c r="BX43" s="955"/>
      <c r="BY43" s="955"/>
      <c r="BZ43" s="955"/>
      <c r="CA43" s="955"/>
      <c r="CB43" s="955"/>
      <c r="CC43" s="955"/>
      <c r="CD43" s="955"/>
      <c r="CE43" s="955"/>
      <c r="CF43" s="955"/>
      <c r="CG43" s="976"/>
      <c r="CH43" s="951"/>
      <c r="CI43" s="952"/>
      <c r="CJ43" s="952"/>
      <c r="CK43" s="952"/>
      <c r="CL43" s="953"/>
      <c r="CM43" s="951"/>
      <c r="CN43" s="952"/>
      <c r="CO43" s="952"/>
      <c r="CP43" s="952"/>
      <c r="CQ43" s="953"/>
      <c r="CR43" s="951"/>
      <c r="CS43" s="952"/>
      <c r="CT43" s="952"/>
      <c r="CU43" s="952"/>
      <c r="CV43" s="953"/>
      <c r="CW43" s="951"/>
      <c r="CX43" s="952"/>
      <c r="CY43" s="952"/>
      <c r="CZ43" s="952"/>
      <c r="DA43" s="953"/>
      <c r="DB43" s="951"/>
      <c r="DC43" s="952"/>
      <c r="DD43" s="952"/>
      <c r="DE43" s="952"/>
      <c r="DF43" s="953"/>
      <c r="DG43" s="951"/>
      <c r="DH43" s="952"/>
      <c r="DI43" s="952"/>
      <c r="DJ43" s="952"/>
      <c r="DK43" s="953"/>
      <c r="DL43" s="951"/>
      <c r="DM43" s="952"/>
      <c r="DN43" s="952"/>
      <c r="DO43" s="952"/>
      <c r="DP43" s="953"/>
      <c r="DQ43" s="951"/>
      <c r="DR43" s="952"/>
      <c r="DS43" s="952"/>
      <c r="DT43" s="952"/>
      <c r="DU43" s="953"/>
      <c r="DV43" s="954"/>
      <c r="DW43" s="955"/>
      <c r="DX43" s="955"/>
      <c r="DY43" s="955"/>
      <c r="DZ43" s="956"/>
      <c r="EA43" s="228"/>
    </row>
    <row r="44" spans="1:131" ht="26.25" customHeight="1" x14ac:dyDescent="0.15">
      <c r="A44" s="236">
        <v>17</v>
      </c>
      <c r="B44" s="1001"/>
      <c r="C44" s="1002"/>
      <c r="D44" s="1002"/>
      <c r="E44" s="1002"/>
      <c r="F44" s="1002"/>
      <c r="G44" s="1002"/>
      <c r="H44" s="1002"/>
      <c r="I44" s="1002"/>
      <c r="J44" s="1002"/>
      <c r="K44" s="1002"/>
      <c r="L44" s="1002"/>
      <c r="M44" s="1002"/>
      <c r="N44" s="1002"/>
      <c r="O44" s="1002"/>
      <c r="P44" s="1003"/>
      <c r="Q44" s="1007"/>
      <c r="R44" s="1005"/>
      <c r="S44" s="1005"/>
      <c r="T44" s="1005"/>
      <c r="U44" s="1005"/>
      <c r="V44" s="1005"/>
      <c r="W44" s="1005"/>
      <c r="X44" s="1005"/>
      <c r="Y44" s="1005"/>
      <c r="Z44" s="1005"/>
      <c r="AA44" s="1005"/>
      <c r="AB44" s="1005"/>
      <c r="AC44" s="1005"/>
      <c r="AD44" s="1005"/>
      <c r="AE44" s="1008"/>
      <c r="AF44" s="1004"/>
      <c r="AG44" s="1005"/>
      <c r="AH44" s="1005"/>
      <c r="AI44" s="1005"/>
      <c r="AJ44" s="1006"/>
      <c r="AK44" s="942"/>
      <c r="AL44" s="933"/>
      <c r="AM44" s="933"/>
      <c r="AN44" s="933"/>
      <c r="AO44" s="933"/>
      <c r="AP44" s="933"/>
      <c r="AQ44" s="933"/>
      <c r="AR44" s="933"/>
      <c r="AS44" s="933"/>
      <c r="AT44" s="933"/>
      <c r="AU44" s="933"/>
      <c r="AV44" s="933"/>
      <c r="AW44" s="933"/>
      <c r="AX44" s="933"/>
      <c r="AY44" s="933"/>
      <c r="AZ44" s="1009"/>
      <c r="BA44" s="1009"/>
      <c r="BB44" s="1009"/>
      <c r="BC44" s="1009"/>
      <c r="BD44" s="1009"/>
      <c r="BE44" s="934"/>
      <c r="BF44" s="934"/>
      <c r="BG44" s="934"/>
      <c r="BH44" s="934"/>
      <c r="BI44" s="935"/>
      <c r="BJ44" s="230"/>
      <c r="BK44" s="230"/>
      <c r="BL44" s="230"/>
      <c r="BM44" s="230"/>
      <c r="BN44" s="230"/>
      <c r="BO44" s="239"/>
      <c r="BP44" s="239"/>
      <c r="BQ44" s="236">
        <v>38</v>
      </c>
      <c r="BR44" s="237"/>
      <c r="BS44" s="954"/>
      <c r="BT44" s="955"/>
      <c r="BU44" s="955"/>
      <c r="BV44" s="955"/>
      <c r="BW44" s="955"/>
      <c r="BX44" s="955"/>
      <c r="BY44" s="955"/>
      <c r="BZ44" s="955"/>
      <c r="CA44" s="955"/>
      <c r="CB44" s="955"/>
      <c r="CC44" s="955"/>
      <c r="CD44" s="955"/>
      <c r="CE44" s="955"/>
      <c r="CF44" s="955"/>
      <c r="CG44" s="976"/>
      <c r="CH44" s="951"/>
      <c r="CI44" s="952"/>
      <c r="CJ44" s="952"/>
      <c r="CK44" s="952"/>
      <c r="CL44" s="953"/>
      <c r="CM44" s="951"/>
      <c r="CN44" s="952"/>
      <c r="CO44" s="952"/>
      <c r="CP44" s="952"/>
      <c r="CQ44" s="953"/>
      <c r="CR44" s="951"/>
      <c r="CS44" s="952"/>
      <c r="CT44" s="952"/>
      <c r="CU44" s="952"/>
      <c r="CV44" s="953"/>
      <c r="CW44" s="951"/>
      <c r="CX44" s="952"/>
      <c r="CY44" s="952"/>
      <c r="CZ44" s="952"/>
      <c r="DA44" s="953"/>
      <c r="DB44" s="951"/>
      <c r="DC44" s="952"/>
      <c r="DD44" s="952"/>
      <c r="DE44" s="952"/>
      <c r="DF44" s="953"/>
      <c r="DG44" s="951"/>
      <c r="DH44" s="952"/>
      <c r="DI44" s="952"/>
      <c r="DJ44" s="952"/>
      <c r="DK44" s="953"/>
      <c r="DL44" s="951"/>
      <c r="DM44" s="952"/>
      <c r="DN44" s="952"/>
      <c r="DO44" s="952"/>
      <c r="DP44" s="953"/>
      <c r="DQ44" s="951"/>
      <c r="DR44" s="952"/>
      <c r="DS44" s="952"/>
      <c r="DT44" s="952"/>
      <c r="DU44" s="953"/>
      <c r="DV44" s="954"/>
      <c r="DW44" s="955"/>
      <c r="DX44" s="955"/>
      <c r="DY44" s="955"/>
      <c r="DZ44" s="956"/>
      <c r="EA44" s="228"/>
    </row>
    <row r="45" spans="1:131" ht="26.25" customHeight="1" x14ac:dyDescent="0.15">
      <c r="A45" s="236">
        <v>18</v>
      </c>
      <c r="B45" s="1001"/>
      <c r="C45" s="1002"/>
      <c r="D45" s="1002"/>
      <c r="E45" s="1002"/>
      <c r="F45" s="1002"/>
      <c r="G45" s="1002"/>
      <c r="H45" s="1002"/>
      <c r="I45" s="1002"/>
      <c r="J45" s="1002"/>
      <c r="K45" s="1002"/>
      <c r="L45" s="1002"/>
      <c r="M45" s="1002"/>
      <c r="N45" s="1002"/>
      <c r="O45" s="1002"/>
      <c r="P45" s="1003"/>
      <c r="Q45" s="1007"/>
      <c r="R45" s="1005"/>
      <c r="S45" s="1005"/>
      <c r="T45" s="1005"/>
      <c r="U45" s="1005"/>
      <c r="V45" s="1005"/>
      <c r="W45" s="1005"/>
      <c r="X45" s="1005"/>
      <c r="Y45" s="1005"/>
      <c r="Z45" s="1005"/>
      <c r="AA45" s="1005"/>
      <c r="AB45" s="1005"/>
      <c r="AC45" s="1005"/>
      <c r="AD45" s="1005"/>
      <c r="AE45" s="1008"/>
      <c r="AF45" s="1004"/>
      <c r="AG45" s="1005"/>
      <c r="AH45" s="1005"/>
      <c r="AI45" s="1005"/>
      <c r="AJ45" s="1006"/>
      <c r="AK45" s="942"/>
      <c r="AL45" s="933"/>
      <c r="AM45" s="933"/>
      <c r="AN45" s="933"/>
      <c r="AO45" s="933"/>
      <c r="AP45" s="933"/>
      <c r="AQ45" s="933"/>
      <c r="AR45" s="933"/>
      <c r="AS45" s="933"/>
      <c r="AT45" s="933"/>
      <c r="AU45" s="933"/>
      <c r="AV45" s="933"/>
      <c r="AW45" s="933"/>
      <c r="AX45" s="933"/>
      <c r="AY45" s="933"/>
      <c r="AZ45" s="1009"/>
      <c r="BA45" s="1009"/>
      <c r="BB45" s="1009"/>
      <c r="BC45" s="1009"/>
      <c r="BD45" s="1009"/>
      <c r="BE45" s="934"/>
      <c r="BF45" s="934"/>
      <c r="BG45" s="934"/>
      <c r="BH45" s="934"/>
      <c r="BI45" s="935"/>
      <c r="BJ45" s="230"/>
      <c r="BK45" s="230"/>
      <c r="BL45" s="230"/>
      <c r="BM45" s="230"/>
      <c r="BN45" s="230"/>
      <c r="BO45" s="239"/>
      <c r="BP45" s="239"/>
      <c r="BQ45" s="236">
        <v>39</v>
      </c>
      <c r="BR45" s="237"/>
      <c r="BS45" s="954"/>
      <c r="BT45" s="955"/>
      <c r="BU45" s="955"/>
      <c r="BV45" s="955"/>
      <c r="BW45" s="955"/>
      <c r="BX45" s="955"/>
      <c r="BY45" s="955"/>
      <c r="BZ45" s="955"/>
      <c r="CA45" s="955"/>
      <c r="CB45" s="955"/>
      <c r="CC45" s="955"/>
      <c r="CD45" s="955"/>
      <c r="CE45" s="955"/>
      <c r="CF45" s="955"/>
      <c r="CG45" s="976"/>
      <c r="CH45" s="951"/>
      <c r="CI45" s="952"/>
      <c r="CJ45" s="952"/>
      <c r="CK45" s="952"/>
      <c r="CL45" s="953"/>
      <c r="CM45" s="951"/>
      <c r="CN45" s="952"/>
      <c r="CO45" s="952"/>
      <c r="CP45" s="952"/>
      <c r="CQ45" s="953"/>
      <c r="CR45" s="951"/>
      <c r="CS45" s="952"/>
      <c r="CT45" s="952"/>
      <c r="CU45" s="952"/>
      <c r="CV45" s="953"/>
      <c r="CW45" s="951"/>
      <c r="CX45" s="952"/>
      <c r="CY45" s="952"/>
      <c r="CZ45" s="952"/>
      <c r="DA45" s="953"/>
      <c r="DB45" s="951"/>
      <c r="DC45" s="952"/>
      <c r="DD45" s="952"/>
      <c r="DE45" s="952"/>
      <c r="DF45" s="953"/>
      <c r="DG45" s="951"/>
      <c r="DH45" s="952"/>
      <c r="DI45" s="952"/>
      <c r="DJ45" s="952"/>
      <c r="DK45" s="953"/>
      <c r="DL45" s="951"/>
      <c r="DM45" s="952"/>
      <c r="DN45" s="952"/>
      <c r="DO45" s="952"/>
      <c r="DP45" s="953"/>
      <c r="DQ45" s="951"/>
      <c r="DR45" s="952"/>
      <c r="DS45" s="952"/>
      <c r="DT45" s="952"/>
      <c r="DU45" s="953"/>
      <c r="DV45" s="954"/>
      <c r="DW45" s="955"/>
      <c r="DX45" s="955"/>
      <c r="DY45" s="955"/>
      <c r="DZ45" s="956"/>
      <c r="EA45" s="228"/>
    </row>
    <row r="46" spans="1:131" ht="26.25" customHeight="1" x14ac:dyDescent="0.15">
      <c r="A46" s="236">
        <v>19</v>
      </c>
      <c r="B46" s="1001"/>
      <c r="C46" s="1002"/>
      <c r="D46" s="1002"/>
      <c r="E46" s="1002"/>
      <c r="F46" s="1002"/>
      <c r="G46" s="1002"/>
      <c r="H46" s="1002"/>
      <c r="I46" s="1002"/>
      <c r="J46" s="1002"/>
      <c r="K46" s="1002"/>
      <c r="L46" s="1002"/>
      <c r="M46" s="1002"/>
      <c r="N46" s="1002"/>
      <c r="O46" s="1002"/>
      <c r="P46" s="1003"/>
      <c r="Q46" s="1007"/>
      <c r="R46" s="1005"/>
      <c r="S46" s="1005"/>
      <c r="T46" s="1005"/>
      <c r="U46" s="1005"/>
      <c r="V46" s="1005"/>
      <c r="W46" s="1005"/>
      <c r="X46" s="1005"/>
      <c r="Y46" s="1005"/>
      <c r="Z46" s="1005"/>
      <c r="AA46" s="1005"/>
      <c r="AB46" s="1005"/>
      <c r="AC46" s="1005"/>
      <c r="AD46" s="1005"/>
      <c r="AE46" s="1008"/>
      <c r="AF46" s="1004"/>
      <c r="AG46" s="1005"/>
      <c r="AH46" s="1005"/>
      <c r="AI46" s="1005"/>
      <c r="AJ46" s="1006"/>
      <c r="AK46" s="942"/>
      <c r="AL46" s="933"/>
      <c r="AM46" s="933"/>
      <c r="AN46" s="933"/>
      <c r="AO46" s="933"/>
      <c r="AP46" s="933"/>
      <c r="AQ46" s="933"/>
      <c r="AR46" s="933"/>
      <c r="AS46" s="933"/>
      <c r="AT46" s="933"/>
      <c r="AU46" s="933"/>
      <c r="AV46" s="933"/>
      <c r="AW46" s="933"/>
      <c r="AX46" s="933"/>
      <c r="AY46" s="933"/>
      <c r="AZ46" s="1009"/>
      <c r="BA46" s="1009"/>
      <c r="BB46" s="1009"/>
      <c r="BC46" s="1009"/>
      <c r="BD46" s="1009"/>
      <c r="BE46" s="934"/>
      <c r="BF46" s="934"/>
      <c r="BG46" s="934"/>
      <c r="BH46" s="934"/>
      <c r="BI46" s="935"/>
      <c r="BJ46" s="230"/>
      <c r="BK46" s="230"/>
      <c r="BL46" s="230"/>
      <c r="BM46" s="230"/>
      <c r="BN46" s="230"/>
      <c r="BO46" s="239"/>
      <c r="BP46" s="239"/>
      <c r="BQ46" s="236">
        <v>40</v>
      </c>
      <c r="BR46" s="237"/>
      <c r="BS46" s="954"/>
      <c r="BT46" s="955"/>
      <c r="BU46" s="955"/>
      <c r="BV46" s="955"/>
      <c r="BW46" s="955"/>
      <c r="BX46" s="955"/>
      <c r="BY46" s="955"/>
      <c r="BZ46" s="955"/>
      <c r="CA46" s="955"/>
      <c r="CB46" s="955"/>
      <c r="CC46" s="955"/>
      <c r="CD46" s="955"/>
      <c r="CE46" s="955"/>
      <c r="CF46" s="955"/>
      <c r="CG46" s="976"/>
      <c r="CH46" s="951"/>
      <c r="CI46" s="952"/>
      <c r="CJ46" s="952"/>
      <c r="CK46" s="952"/>
      <c r="CL46" s="953"/>
      <c r="CM46" s="951"/>
      <c r="CN46" s="952"/>
      <c r="CO46" s="952"/>
      <c r="CP46" s="952"/>
      <c r="CQ46" s="953"/>
      <c r="CR46" s="951"/>
      <c r="CS46" s="952"/>
      <c r="CT46" s="952"/>
      <c r="CU46" s="952"/>
      <c r="CV46" s="953"/>
      <c r="CW46" s="951"/>
      <c r="CX46" s="952"/>
      <c r="CY46" s="952"/>
      <c r="CZ46" s="952"/>
      <c r="DA46" s="953"/>
      <c r="DB46" s="951"/>
      <c r="DC46" s="952"/>
      <c r="DD46" s="952"/>
      <c r="DE46" s="952"/>
      <c r="DF46" s="953"/>
      <c r="DG46" s="951"/>
      <c r="DH46" s="952"/>
      <c r="DI46" s="952"/>
      <c r="DJ46" s="952"/>
      <c r="DK46" s="953"/>
      <c r="DL46" s="951"/>
      <c r="DM46" s="952"/>
      <c r="DN46" s="952"/>
      <c r="DO46" s="952"/>
      <c r="DP46" s="953"/>
      <c r="DQ46" s="951"/>
      <c r="DR46" s="952"/>
      <c r="DS46" s="952"/>
      <c r="DT46" s="952"/>
      <c r="DU46" s="953"/>
      <c r="DV46" s="954"/>
      <c r="DW46" s="955"/>
      <c r="DX46" s="955"/>
      <c r="DY46" s="955"/>
      <c r="DZ46" s="956"/>
      <c r="EA46" s="228"/>
    </row>
    <row r="47" spans="1:131" ht="26.25" customHeight="1" x14ac:dyDescent="0.15">
      <c r="A47" s="236">
        <v>20</v>
      </c>
      <c r="B47" s="1001"/>
      <c r="C47" s="1002"/>
      <c r="D47" s="1002"/>
      <c r="E47" s="1002"/>
      <c r="F47" s="1002"/>
      <c r="G47" s="1002"/>
      <c r="H47" s="1002"/>
      <c r="I47" s="1002"/>
      <c r="J47" s="1002"/>
      <c r="K47" s="1002"/>
      <c r="L47" s="1002"/>
      <c r="M47" s="1002"/>
      <c r="N47" s="1002"/>
      <c r="O47" s="1002"/>
      <c r="P47" s="1003"/>
      <c r="Q47" s="1007"/>
      <c r="R47" s="1005"/>
      <c r="S47" s="1005"/>
      <c r="T47" s="1005"/>
      <c r="U47" s="1005"/>
      <c r="V47" s="1005"/>
      <c r="W47" s="1005"/>
      <c r="X47" s="1005"/>
      <c r="Y47" s="1005"/>
      <c r="Z47" s="1005"/>
      <c r="AA47" s="1005"/>
      <c r="AB47" s="1005"/>
      <c r="AC47" s="1005"/>
      <c r="AD47" s="1005"/>
      <c r="AE47" s="1008"/>
      <c r="AF47" s="1004"/>
      <c r="AG47" s="1005"/>
      <c r="AH47" s="1005"/>
      <c r="AI47" s="1005"/>
      <c r="AJ47" s="1006"/>
      <c r="AK47" s="942"/>
      <c r="AL47" s="933"/>
      <c r="AM47" s="933"/>
      <c r="AN47" s="933"/>
      <c r="AO47" s="933"/>
      <c r="AP47" s="933"/>
      <c r="AQ47" s="933"/>
      <c r="AR47" s="933"/>
      <c r="AS47" s="933"/>
      <c r="AT47" s="933"/>
      <c r="AU47" s="933"/>
      <c r="AV47" s="933"/>
      <c r="AW47" s="933"/>
      <c r="AX47" s="933"/>
      <c r="AY47" s="933"/>
      <c r="AZ47" s="1009"/>
      <c r="BA47" s="1009"/>
      <c r="BB47" s="1009"/>
      <c r="BC47" s="1009"/>
      <c r="BD47" s="1009"/>
      <c r="BE47" s="934"/>
      <c r="BF47" s="934"/>
      <c r="BG47" s="934"/>
      <c r="BH47" s="934"/>
      <c r="BI47" s="935"/>
      <c r="BJ47" s="230"/>
      <c r="BK47" s="230"/>
      <c r="BL47" s="230"/>
      <c r="BM47" s="230"/>
      <c r="BN47" s="230"/>
      <c r="BO47" s="239"/>
      <c r="BP47" s="239"/>
      <c r="BQ47" s="236">
        <v>41</v>
      </c>
      <c r="BR47" s="237"/>
      <c r="BS47" s="954"/>
      <c r="BT47" s="955"/>
      <c r="BU47" s="955"/>
      <c r="BV47" s="955"/>
      <c r="BW47" s="955"/>
      <c r="BX47" s="955"/>
      <c r="BY47" s="955"/>
      <c r="BZ47" s="955"/>
      <c r="CA47" s="955"/>
      <c r="CB47" s="955"/>
      <c r="CC47" s="955"/>
      <c r="CD47" s="955"/>
      <c r="CE47" s="955"/>
      <c r="CF47" s="955"/>
      <c r="CG47" s="976"/>
      <c r="CH47" s="951"/>
      <c r="CI47" s="952"/>
      <c r="CJ47" s="952"/>
      <c r="CK47" s="952"/>
      <c r="CL47" s="953"/>
      <c r="CM47" s="951"/>
      <c r="CN47" s="952"/>
      <c r="CO47" s="952"/>
      <c r="CP47" s="952"/>
      <c r="CQ47" s="953"/>
      <c r="CR47" s="951"/>
      <c r="CS47" s="952"/>
      <c r="CT47" s="952"/>
      <c r="CU47" s="952"/>
      <c r="CV47" s="953"/>
      <c r="CW47" s="951"/>
      <c r="CX47" s="952"/>
      <c r="CY47" s="952"/>
      <c r="CZ47" s="952"/>
      <c r="DA47" s="953"/>
      <c r="DB47" s="951"/>
      <c r="DC47" s="952"/>
      <c r="DD47" s="952"/>
      <c r="DE47" s="952"/>
      <c r="DF47" s="953"/>
      <c r="DG47" s="951"/>
      <c r="DH47" s="952"/>
      <c r="DI47" s="952"/>
      <c r="DJ47" s="952"/>
      <c r="DK47" s="953"/>
      <c r="DL47" s="951"/>
      <c r="DM47" s="952"/>
      <c r="DN47" s="952"/>
      <c r="DO47" s="952"/>
      <c r="DP47" s="953"/>
      <c r="DQ47" s="951"/>
      <c r="DR47" s="952"/>
      <c r="DS47" s="952"/>
      <c r="DT47" s="952"/>
      <c r="DU47" s="953"/>
      <c r="DV47" s="954"/>
      <c r="DW47" s="955"/>
      <c r="DX47" s="955"/>
      <c r="DY47" s="955"/>
      <c r="DZ47" s="956"/>
      <c r="EA47" s="228"/>
    </row>
    <row r="48" spans="1:131" ht="26.25" customHeight="1" x14ac:dyDescent="0.15">
      <c r="A48" s="236">
        <v>21</v>
      </c>
      <c r="B48" s="1001"/>
      <c r="C48" s="1002"/>
      <c r="D48" s="1002"/>
      <c r="E48" s="1002"/>
      <c r="F48" s="1002"/>
      <c r="G48" s="1002"/>
      <c r="H48" s="1002"/>
      <c r="I48" s="1002"/>
      <c r="J48" s="1002"/>
      <c r="K48" s="1002"/>
      <c r="L48" s="1002"/>
      <c r="M48" s="1002"/>
      <c r="N48" s="1002"/>
      <c r="O48" s="1002"/>
      <c r="P48" s="1003"/>
      <c r="Q48" s="1007"/>
      <c r="R48" s="1005"/>
      <c r="S48" s="1005"/>
      <c r="T48" s="1005"/>
      <c r="U48" s="1005"/>
      <c r="V48" s="1005"/>
      <c r="W48" s="1005"/>
      <c r="X48" s="1005"/>
      <c r="Y48" s="1005"/>
      <c r="Z48" s="1005"/>
      <c r="AA48" s="1005"/>
      <c r="AB48" s="1005"/>
      <c r="AC48" s="1005"/>
      <c r="AD48" s="1005"/>
      <c r="AE48" s="1008"/>
      <c r="AF48" s="1004"/>
      <c r="AG48" s="1005"/>
      <c r="AH48" s="1005"/>
      <c r="AI48" s="1005"/>
      <c r="AJ48" s="1006"/>
      <c r="AK48" s="942"/>
      <c r="AL48" s="933"/>
      <c r="AM48" s="933"/>
      <c r="AN48" s="933"/>
      <c r="AO48" s="933"/>
      <c r="AP48" s="933"/>
      <c r="AQ48" s="933"/>
      <c r="AR48" s="933"/>
      <c r="AS48" s="933"/>
      <c r="AT48" s="933"/>
      <c r="AU48" s="933"/>
      <c r="AV48" s="933"/>
      <c r="AW48" s="933"/>
      <c r="AX48" s="933"/>
      <c r="AY48" s="933"/>
      <c r="AZ48" s="1009"/>
      <c r="BA48" s="1009"/>
      <c r="BB48" s="1009"/>
      <c r="BC48" s="1009"/>
      <c r="BD48" s="1009"/>
      <c r="BE48" s="934"/>
      <c r="BF48" s="934"/>
      <c r="BG48" s="934"/>
      <c r="BH48" s="934"/>
      <c r="BI48" s="935"/>
      <c r="BJ48" s="230"/>
      <c r="BK48" s="230"/>
      <c r="BL48" s="230"/>
      <c r="BM48" s="230"/>
      <c r="BN48" s="230"/>
      <c r="BO48" s="239"/>
      <c r="BP48" s="239"/>
      <c r="BQ48" s="236">
        <v>42</v>
      </c>
      <c r="BR48" s="237"/>
      <c r="BS48" s="954"/>
      <c r="BT48" s="955"/>
      <c r="BU48" s="955"/>
      <c r="BV48" s="955"/>
      <c r="BW48" s="955"/>
      <c r="BX48" s="955"/>
      <c r="BY48" s="955"/>
      <c r="BZ48" s="955"/>
      <c r="CA48" s="955"/>
      <c r="CB48" s="955"/>
      <c r="CC48" s="955"/>
      <c r="CD48" s="955"/>
      <c r="CE48" s="955"/>
      <c r="CF48" s="955"/>
      <c r="CG48" s="976"/>
      <c r="CH48" s="951"/>
      <c r="CI48" s="952"/>
      <c r="CJ48" s="952"/>
      <c r="CK48" s="952"/>
      <c r="CL48" s="953"/>
      <c r="CM48" s="951"/>
      <c r="CN48" s="952"/>
      <c r="CO48" s="952"/>
      <c r="CP48" s="952"/>
      <c r="CQ48" s="953"/>
      <c r="CR48" s="951"/>
      <c r="CS48" s="952"/>
      <c r="CT48" s="952"/>
      <c r="CU48" s="952"/>
      <c r="CV48" s="953"/>
      <c r="CW48" s="951"/>
      <c r="CX48" s="952"/>
      <c r="CY48" s="952"/>
      <c r="CZ48" s="952"/>
      <c r="DA48" s="953"/>
      <c r="DB48" s="951"/>
      <c r="DC48" s="952"/>
      <c r="DD48" s="952"/>
      <c r="DE48" s="952"/>
      <c r="DF48" s="953"/>
      <c r="DG48" s="951"/>
      <c r="DH48" s="952"/>
      <c r="DI48" s="952"/>
      <c r="DJ48" s="952"/>
      <c r="DK48" s="953"/>
      <c r="DL48" s="951"/>
      <c r="DM48" s="952"/>
      <c r="DN48" s="952"/>
      <c r="DO48" s="952"/>
      <c r="DP48" s="953"/>
      <c r="DQ48" s="951"/>
      <c r="DR48" s="952"/>
      <c r="DS48" s="952"/>
      <c r="DT48" s="952"/>
      <c r="DU48" s="953"/>
      <c r="DV48" s="954"/>
      <c r="DW48" s="955"/>
      <c r="DX48" s="955"/>
      <c r="DY48" s="955"/>
      <c r="DZ48" s="956"/>
      <c r="EA48" s="228"/>
    </row>
    <row r="49" spans="1:131" ht="26.25" customHeight="1" x14ac:dyDescent="0.15">
      <c r="A49" s="236">
        <v>22</v>
      </c>
      <c r="B49" s="1001"/>
      <c r="C49" s="1002"/>
      <c r="D49" s="1002"/>
      <c r="E49" s="1002"/>
      <c r="F49" s="1002"/>
      <c r="G49" s="1002"/>
      <c r="H49" s="1002"/>
      <c r="I49" s="1002"/>
      <c r="J49" s="1002"/>
      <c r="K49" s="1002"/>
      <c r="L49" s="1002"/>
      <c r="M49" s="1002"/>
      <c r="N49" s="1002"/>
      <c r="O49" s="1002"/>
      <c r="P49" s="1003"/>
      <c r="Q49" s="1007"/>
      <c r="R49" s="1005"/>
      <c r="S49" s="1005"/>
      <c r="T49" s="1005"/>
      <c r="U49" s="1005"/>
      <c r="V49" s="1005"/>
      <c r="W49" s="1005"/>
      <c r="X49" s="1005"/>
      <c r="Y49" s="1005"/>
      <c r="Z49" s="1005"/>
      <c r="AA49" s="1005"/>
      <c r="AB49" s="1005"/>
      <c r="AC49" s="1005"/>
      <c r="AD49" s="1005"/>
      <c r="AE49" s="1008"/>
      <c r="AF49" s="1004"/>
      <c r="AG49" s="1005"/>
      <c r="AH49" s="1005"/>
      <c r="AI49" s="1005"/>
      <c r="AJ49" s="1006"/>
      <c r="AK49" s="942"/>
      <c r="AL49" s="933"/>
      <c r="AM49" s="933"/>
      <c r="AN49" s="933"/>
      <c r="AO49" s="933"/>
      <c r="AP49" s="933"/>
      <c r="AQ49" s="933"/>
      <c r="AR49" s="933"/>
      <c r="AS49" s="933"/>
      <c r="AT49" s="933"/>
      <c r="AU49" s="933"/>
      <c r="AV49" s="933"/>
      <c r="AW49" s="933"/>
      <c r="AX49" s="933"/>
      <c r="AY49" s="933"/>
      <c r="AZ49" s="1009"/>
      <c r="BA49" s="1009"/>
      <c r="BB49" s="1009"/>
      <c r="BC49" s="1009"/>
      <c r="BD49" s="1009"/>
      <c r="BE49" s="934"/>
      <c r="BF49" s="934"/>
      <c r="BG49" s="934"/>
      <c r="BH49" s="934"/>
      <c r="BI49" s="935"/>
      <c r="BJ49" s="230"/>
      <c r="BK49" s="230"/>
      <c r="BL49" s="230"/>
      <c r="BM49" s="230"/>
      <c r="BN49" s="230"/>
      <c r="BO49" s="239"/>
      <c r="BP49" s="239"/>
      <c r="BQ49" s="236">
        <v>43</v>
      </c>
      <c r="BR49" s="237"/>
      <c r="BS49" s="954"/>
      <c r="BT49" s="955"/>
      <c r="BU49" s="955"/>
      <c r="BV49" s="955"/>
      <c r="BW49" s="955"/>
      <c r="BX49" s="955"/>
      <c r="BY49" s="955"/>
      <c r="BZ49" s="955"/>
      <c r="CA49" s="955"/>
      <c r="CB49" s="955"/>
      <c r="CC49" s="955"/>
      <c r="CD49" s="955"/>
      <c r="CE49" s="955"/>
      <c r="CF49" s="955"/>
      <c r="CG49" s="976"/>
      <c r="CH49" s="951"/>
      <c r="CI49" s="952"/>
      <c r="CJ49" s="952"/>
      <c r="CK49" s="952"/>
      <c r="CL49" s="953"/>
      <c r="CM49" s="951"/>
      <c r="CN49" s="952"/>
      <c r="CO49" s="952"/>
      <c r="CP49" s="952"/>
      <c r="CQ49" s="953"/>
      <c r="CR49" s="951"/>
      <c r="CS49" s="952"/>
      <c r="CT49" s="952"/>
      <c r="CU49" s="952"/>
      <c r="CV49" s="953"/>
      <c r="CW49" s="951"/>
      <c r="CX49" s="952"/>
      <c r="CY49" s="952"/>
      <c r="CZ49" s="952"/>
      <c r="DA49" s="953"/>
      <c r="DB49" s="951"/>
      <c r="DC49" s="952"/>
      <c r="DD49" s="952"/>
      <c r="DE49" s="952"/>
      <c r="DF49" s="953"/>
      <c r="DG49" s="951"/>
      <c r="DH49" s="952"/>
      <c r="DI49" s="952"/>
      <c r="DJ49" s="952"/>
      <c r="DK49" s="953"/>
      <c r="DL49" s="951"/>
      <c r="DM49" s="952"/>
      <c r="DN49" s="952"/>
      <c r="DO49" s="952"/>
      <c r="DP49" s="953"/>
      <c r="DQ49" s="951"/>
      <c r="DR49" s="952"/>
      <c r="DS49" s="952"/>
      <c r="DT49" s="952"/>
      <c r="DU49" s="953"/>
      <c r="DV49" s="954"/>
      <c r="DW49" s="955"/>
      <c r="DX49" s="955"/>
      <c r="DY49" s="955"/>
      <c r="DZ49" s="956"/>
      <c r="EA49" s="228"/>
    </row>
    <row r="50" spans="1:131" ht="26.25" customHeight="1" x14ac:dyDescent="0.15">
      <c r="A50" s="236">
        <v>23</v>
      </c>
      <c r="B50" s="1001"/>
      <c r="C50" s="1002"/>
      <c r="D50" s="1002"/>
      <c r="E50" s="1002"/>
      <c r="F50" s="1002"/>
      <c r="G50" s="1002"/>
      <c r="H50" s="1002"/>
      <c r="I50" s="1002"/>
      <c r="J50" s="1002"/>
      <c r="K50" s="1002"/>
      <c r="L50" s="1002"/>
      <c r="M50" s="1002"/>
      <c r="N50" s="1002"/>
      <c r="O50" s="1002"/>
      <c r="P50" s="1003"/>
      <c r="Q50" s="997"/>
      <c r="R50" s="987"/>
      <c r="S50" s="987"/>
      <c r="T50" s="987"/>
      <c r="U50" s="987"/>
      <c r="V50" s="987"/>
      <c r="W50" s="987"/>
      <c r="X50" s="987"/>
      <c r="Y50" s="987"/>
      <c r="Z50" s="987"/>
      <c r="AA50" s="987"/>
      <c r="AB50" s="987"/>
      <c r="AC50" s="987"/>
      <c r="AD50" s="987"/>
      <c r="AE50" s="998"/>
      <c r="AF50" s="1004"/>
      <c r="AG50" s="1005"/>
      <c r="AH50" s="1005"/>
      <c r="AI50" s="1005"/>
      <c r="AJ50" s="1006"/>
      <c r="AK50" s="986"/>
      <c r="AL50" s="987"/>
      <c r="AM50" s="987"/>
      <c r="AN50" s="987"/>
      <c r="AO50" s="987"/>
      <c r="AP50" s="987"/>
      <c r="AQ50" s="987"/>
      <c r="AR50" s="987"/>
      <c r="AS50" s="987"/>
      <c r="AT50" s="987"/>
      <c r="AU50" s="987"/>
      <c r="AV50" s="987"/>
      <c r="AW50" s="987"/>
      <c r="AX50" s="987"/>
      <c r="AY50" s="987"/>
      <c r="AZ50" s="988"/>
      <c r="BA50" s="988"/>
      <c r="BB50" s="988"/>
      <c r="BC50" s="988"/>
      <c r="BD50" s="988"/>
      <c r="BE50" s="934"/>
      <c r="BF50" s="934"/>
      <c r="BG50" s="934"/>
      <c r="BH50" s="934"/>
      <c r="BI50" s="935"/>
      <c r="BJ50" s="230"/>
      <c r="BK50" s="230"/>
      <c r="BL50" s="230"/>
      <c r="BM50" s="230"/>
      <c r="BN50" s="230"/>
      <c r="BO50" s="239"/>
      <c r="BP50" s="239"/>
      <c r="BQ50" s="236">
        <v>44</v>
      </c>
      <c r="BR50" s="237"/>
      <c r="BS50" s="954"/>
      <c r="BT50" s="955"/>
      <c r="BU50" s="955"/>
      <c r="BV50" s="955"/>
      <c r="BW50" s="955"/>
      <c r="BX50" s="955"/>
      <c r="BY50" s="955"/>
      <c r="BZ50" s="955"/>
      <c r="CA50" s="955"/>
      <c r="CB50" s="955"/>
      <c r="CC50" s="955"/>
      <c r="CD50" s="955"/>
      <c r="CE50" s="955"/>
      <c r="CF50" s="955"/>
      <c r="CG50" s="976"/>
      <c r="CH50" s="951"/>
      <c r="CI50" s="952"/>
      <c r="CJ50" s="952"/>
      <c r="CK50" s="952"/>
      <c r="CL50" s="953"/>
      <c r="CM50" s="951"/>
      <c r="CN50" s="952"/>
      <c r="CO50" s="952"/>
      <c r="CP50" s="952"/>
      <c r="CQ50" s="953"/>
      <c r="CR50" s="951"/>
      <c r="CS50" s="952"/>
      <c r="CT50" s="952"/>
      <c r="CU50" s="952"/>
      <c r="CV50" s="953"/>
      <c r="CW50" s="951"/>
      <c r="CX50" s="952"/>
      <c r="CY50" s="952"/>
      <c r="CZ50" s="952"/>
      <c r="DA50" s="953"/>
      <c r="DB50" s="951"/>
      <c r="DC50" s="952"/>
      <c r="DD50" s="952"/>
      <c r="DE50" s="952"/>
      <c r="DF50" s="953"/>
      <c r="DG50" s="951"/>
      <c r="DH50" s="952"/>
      <c r="DI50" s="952"/>
      <c r="DJ50" s="952"/>
      <c r="DK50" s="953"/>
      <c r="DL50" s="951"/>
      <c r="DM50" s="952"/>
      <c r="DN50" s="952"/>
      <c r="DO50" s="952"/>
      <c r="DP50" s="953"/>
      <c r="DQ50" s="951"/>
      <c r="DR50" s="952"/>
      <c r="DS50" s="952"/>
      <c r="DT50" s="952"/>
      <c r="DU50" s="953"/>
      <c r="DV50" s="954"/>
      <c r="DW50" s="955"/>
      <c r="DX50" s="955"/>
      <c r="DY50" s="955"/>
      <c r="DZ50" s="956"/>
      <c r="EA50" s="228"/>
    </row>
    <row r="51" spans="1:131" ht="26.25" customHeight="1" x14ac:dyDescent="0.15">
      <c r="A51" s="236">
        <v>24</v>
      </c>
      <c r="B51" s="1001"/>
      <c r="C51" s="1002"/>
      <c r="D51" s="1002"/>
      <c r="E51" s="1002"/>
      <c r="F51" s="1002"/>
      <c r="G51" s="1002"/>
      <c r="H51" s="1002"/>
      <c r="I51" s="1002"/>
      <c r="J51" s="1002"/>
      <c r="K51" s="1002"/>
      <c r="L51" s="1002"/>
      <c r="M51" s="1002"/>
      <c r="N51" s="1002"/>
      <c r="O51" s="1002"/>
      <c r="P51" s="1003"/>
      <c r="Q51" s="997"/>
      <c r="R51" s="987"/>
      <c r="S51" s="987"/>
      <c r="T51" s="987"/>
      <c r="U51" s="987"/>
      <c r="V51" s="987"/>
      <c r="W51" s="987"/>
      <c r="X51" s="987"/>
      <c r="Y51" s="987"/>
      <c r="Z51" s="987"/>
      <c r="AA51" s="987"/>
      <c r="AB51" s="987"/>
      <c r="AC51" s="987"/>
      <c r="AD51" s="987"/>
      <c r="AE51" s="998"/>
      <c r="AF51" s="1004"/>
      <c r="AG51" s="1005"/>
      <c r="AH51" s="1005"/>
      <c r="AI51" s="1005"/>
      <c r="AJ51" s="1006"/>
      <c r="AK51" s="986"/>
      <c r="AL51" s="987"/>
      <c r="AM51" s="987"/>
      <c r="AN51" s="987"/>
      <c r="AO51" s="987"/>
      <c r="AP51" s="987"/>
      <c r="AQ51" s="987"/>
      <c r="AR51" s="987"/>
      <c r="AS51" s="987"/>
      <c r="AT51" s="987"/>
      <c r="AU51" s="987"/>
      <c r="AV51" s="987"/>
      <c r="AW51" s="987"/>
      <c r="AX51" s="987"/>
      <c r="AY51" s="987"/>
      <c r="AZ51" s="988"/>
      <c r="BA51" s="988"/>
      <c r="BB51" s="988"/>
      <c r="BC51" s="988"/>
      <c r="BD51" s="988"/>
      <c r="BE51" s="934"/>
      <c r="BF51" s="934"/>
      <c r="BG51" s="934"/>
      <c r="BH51" s="934"/>
      <c r="BI51" s="935"/>
      <c r="BJ51" s="230"/>
      <c r="BK51" s="230"/>
      <c r="BL51" s="230"/>
      <c r="BM51" s="230"/>
      <c r="BN51" s="230"/>
      <c r="BO51" s="239"/>
      <c r="BP51" s="239"/>
      <c r="BQ51" s="236">
        <v>45</v>
      </c>
      <c r="BR51" s="237"/>
      <c r="BS51" s="954"/>
      <c r="BT51" s="955"/>
      <c r="BU51" s="955"/>
      <c r="BV51" s="955"/>
      <c r="BW51" s="955"/>
      <c r="BX51" s="955"/>
      <c r="BY51" s="955"/>
      <c r="BZ51" s="955"/>
      <c r="CA51" s="955"/>
      <c r="CB51" s="955"/>
      <c r="CC51" s="955"/>
      <c r="CD51" s="955"/>
      <c r="CE51" s="955"/>
      <c r="CF51" s="955"/>
      <c r="CG51" s="976"/>
      <c r="CH51" s="951"/>
      <c r="CI51" s="952"/>
      <c r="CJ51" s="952"/>
      <c r="CK51" s="952"/>
      <c r="CL51" s="953"/>
      <c r="CM51" s="951"/>
      <c r="CN51" s="952"/>
      <c r="CO51" s="952"/>
      <c r="CP51" s="952"/>
      <c r="CQ51" s="953"/>
      <c r="CR51" s="951"/>
      <c r="CS51" s="952"/>
      <c r="CT51" s="952"/>
      <c r="CU51" s="952"/>
      <c r="CV51" s="953"/>
      <c r="CW51" s="951"/>
      <c r="CX51" s="952"/>
      <c r="CY51" s="952"/>
      <c r="CZ51" s="952"/>
      <c r="DA51" s="953"/>
      <c r="DB51" s="951"/>
      <c r="DC51" s="952"/>
      <c r="DD51" s="952"/>
      <c r="DE51" s="952"/>
      <c r="DF51" s="953"/>
      <c r="DG51" s="951"/>
      <c r="DH51" s="952"/>
      <c r="DI51" s="952"/>
      <c r="DJ51" s="952"/>
      <c r="DK51" s="953"/>
      <c r="DL51" s="951"/>
      <c r="DM51" s="952"/>
      <c r="DN51" s="952"/>
      <c r="DO51" s="952"/>
      <c r="DP51" s="953"/>
      <c r="DQ51" s="951"/>
      <c r="DR51" s="952"/>
      <c r="DS51" s="952"/>
      <c r="DT51" s="952"/>
      <c r="DU51" s="953"/>
      <c r="DV51" s="954"/>
      <c r="DW51" s="955"/>
      <c r="DX51" s="955"/>
      <c r="DY51" s="955"/>
      <c r="DZ51" s="956"/>
      <c r="EA51" s="228"/>
    </row>
    <row r="52" spans="1:131" ht="26.25" customHeight="1" x14ac:dyDescent="0.15">
      <c r="A52" s="236">
        <v>25</v>
      </c>
      <c r="B52" s="1001"/>
      <c r="C52" s="1002"/>
      <c r="D52" s="1002"/>
      <c r="E52" s="1002"/>
      <c r="F52" s="1002"/>
      <c r="G52" s="1002"/>
      <c r="H52" s="1002"/>
      <c r="I52" s="1002"/>
      <c r="J52" s="1002"/>
      <c r="K52" s="1002"/>
      <c r="L52" s="1002"/>
      <c r="M52" s="1002"/>
      <c r="N52" s="1002"/>
      <c r="O52" s="1002"/>
      <c r="P52" s="1003"/>
      <c r="Q52" s="997"/>
      <c r="R52" s="987"/>
      <c r="S52" s="987"/>
      <c r="T52" s="987"/>
      <c r="U52" s="987"/>
      <c r="V52" s="987"/>
      <c r="W52" s="987"/>
      <c r="X52" s="987"/>
      <c r="Y52" s="987"/>
      <c r="Z52" s="987"/>
      <c r="AA52" s="987"/>
      <c r="AB52" s="987"/>
      <c r="AC52" s="987"/>
      <c r="AD52" s="987"/>
      <c r="AE52" s="998"/>
      <c r="AF52" s="1004"/>
      <c r="AG52" s="1005"/>
      <c r="AH52" s="1005"/>
      <c r="AI52" s="1005"/>
      <c r="AJ52" s="1006"/>
      <c r="AK52" s="986"/>
      <c r="AL52" s="987"/>
      <c r="AM52" s="987"/>
      <c r="AN52" s="987"/>
      <c r="AO52" s="987"/>
      <c r="AP52" s="987"/>
      <c r="AQ52" s="987"/>
      <c r="AR52" s="987"/>
      <c r="AS52" s="987"/>
      <c r="AT52" s="987"/>
      <c r="AU52" s="987"/>
      <c r="AV52" s="987"/>
      <c r="AW52" s="987"/>
      <c r="AX52" s="987"/>
      <c r="AY52" s="987"/>
      <c r="AZ52" s="988"/>
      <c r="BA52" s="988"/>
      <c r="BB52" s="988"/>
      <c r="BC52" s="988"/>
      <c r="BD52" s="988"/>
      <c r="BE52" s="934"/>
      <c r="BF52" s="934"/>
      <c r="BG52" s="934"/>
      <c r="BH52" s="934"/>
      <c r="BI52" s="935"/>
      <c r="BJ52" s="230"/>
      <c r="BK52" s="230"/>
      <c r="BL52" s="230"/>
      <c r="BM52" s="230"/>
      <c r="BN52" s="230"/>
      <c r="BO52" s="239"/>
      <c r="BP52" s="239"/>
      <c r="BQ52" s="236">
        <v>46</v>
      </c>
      <c r="BR52" s="237"/>
      <c r="BS52" s="954"/>
      <c r="BT52" s="955"/>
      <c r="BU52" s="955"/>
      <c r="BV52" s="955"/>
      <c r="BW52" s="955"/>
      <c r="BX52" s="955"/>
      <c r="BY52" s="955"/>
      <c r="BZ52" s="955"/>
      <c r="CA52" s="955"/>
      <c r="CB52" s="955"/>
      <c r="CC52" s="955"/>
      <c r="CD52" s="955"/>
      <c r="CE52" s="955"/>
      <c r="CF52" s="955"/>
      <c r="CG52" s="976"/>
      <c r="CH52" s="951"/>
      <c r="CI52" s="952"/>
      <c r="CJ52" s="952"/>
      <c r="CK52" s="952"/>
      <c r="CL52" s="953"/>
      <c r="CM52" s="951"/>
      <c r="CN52" s="952"/>
      <c r="CO52" s="952"/>
      <c r="CP52" s="952"/>
      <c r="CQ52" s="953"/>
      <c r="CR52" s="951"/>
      <c r="CS52" s="952"/>
      <c r="CT52" s="952"/>
      <c r="CU52" s="952"/>
      <c r="CV52" s="953"/>
      <c r="CW52" s="951"/>
      <c r="CX52" s="952"/>
      <c r="CY52" s="952"/>
      <c r="CZ52" s="952"/>
      <c r="DA52" s="953"/>
      <c r="DB52" s="951"/>
      <c r="DC52" s="952"/>
      <c r="DD52" s="952"/>
      <c r="DE52" s="952"/>
      <c r="DF52" s="953"/>
      <c r="DG52" s="951"/>
      <c r="DH52" s="952"/>
      <c r="DI52" s="952"/>
      <c r="DJ52" s="952"/>
      <c r="DK52" s="953"/>
      <c r="DL52" s="951"/>
      <c r="DM52" s="952"/>
      <c r="DN52" s="952"/>
      <c r="DO52" s="952"/>
      <c r="DP52" s="953"/>
      <c r="DQ52" s="951"/>
      <c r="DR52" s="952"/>
      <c r="DS52" s="952"/>
      <c r="DT52" s="952"/>
      <c r="DU52" s="953"/>
      <c r="DV52" s="954"/>
      <c r="DW52" s="955"/>
      <c r="DX52" s="955"/>
      <c r="DY52" s="955"/>
      <c r="DZ52" s="956"/>
      <c r="EA52" s="228"/>
    </row>
    <row r="53" spans="1:131" ht="26.25" customHeight="1" x14ac:dyDescent="0.15">
      <c r="A53" s="236">
        <v>26</v>
      </c>
      <c r="B53" s="1001"/>
      <c r="C53" s="1002"/>
      <c r="D53" s="1002"/>
      <c r="E53" s="1002"/>
      <c r="F53" s="1002"/>
      <c r="G53" s="1002"/>
      <c r="H53" s="1002"/>
      <c r="I53" s="1002"/>
      <c r="J53" s="1002"/>
      <c r="K53" s="1002"/>
      <c r="L53" s="1002"/>
      <c r="M53" s="1002"/>
      <c r="N53" s="1002"/>
      <c r="O53" s="1002"/>
      <c r="P53" s="1003"/>
      <c r="Q53" s="997"/>
      <c r="R53" s="987"/>
      <c r="S53" s="987"/>
      <c r="T53" s="987"/>
      <c r="U53" s="987"/>
      <c r="V53" s="987"/>
      <c r="W53" s="987"/>
      <c r="X53" s="987"/>
      <c r="Y53" s="987"/>
      <c r="Z53" s="987"/>
      <c r="AA53" s="987"/>
      <c r="AB53" s="987"/>
      <c r="AC53" s="987"/>
      <c r="AD53" s="987"/>
      <c r="AE53" s="998"/>
      <c r="AF53" s="1004"/>
      <c r="AG53" s="1005"/>
      <c r="AH53" s="1005"/>
      <c r="AI53" s="1005"/>
      <c r="AJ53" s="1006"/>
      <c r="AK53" s="986"/>
      <c r="AL53" s="987"/>
      <c r="AM53" s="987"/>
      <c r="AN53" s="987"/>
      <c r="AO53" s="987"/>
      <c r="AP53" s="987"/>
      <c r="AQ53" s="987"/>
      <c r="AR53" s="987"/>
      <c r="AS53" s="987"/>
      <c r="AT53" s="987"/>
      <c r="AU53" s="987"/>
      <c r="AV53" s="987"/>
      <c r="AW53" s="987"/>
      <c r="AX53" s="987"/>
      <c r="AY53" s="987"/>
      <c r="AZ53" s="988"/>
      <c r="BA53" s="988"/>
      <c r="BB53" s="988"/>
      <c r="BC53" s="988"/>
      <c r="BD53" s="988"/>
      <c r="BE53" s="934"/>
      <c r="BF53" s="934"/>
      <c r="BG53" s="934"/>
      <c r="BH53" s="934"/>
      <c r="BI53" s="935"/>
      <c r="BJ53" s="230"/>
      <c r="BK53" s="230"/>
      <c r="BL53" s="230"/>
      <c r="BM53" s="230"/>
      <c r="BN53" s="230"/>
      <c r="BO53" s="239"/>
      <c r="BP53" s="239"/>
      <c r="BQ53" s="236">
        <v>47</v>
      </c>
      <c r="BR53" s="237"/>
      <c r="BS53" s="954"/>
      <c r="BT53" s="955"/>
      <c r="BU53" s="955"/>
      <c r="BV53" s="955"/>
      <c r="BW53" s="955"/>
      <c r="BX53" s="955"/>
      <c r="BY53" s="955"/>
      <c r="BZ53" s="955"/>
      <c r="CA53" s="955"/>
      <c r="CB53" s="955"/>
      <c r="CC53" s="955"/>
      <c r="CD53" s="955"/>
      <c r="CE53" s="955"/>
      <c r="CF53" s="955"/>
      <c r="CG53" s="976"/>
      <c r="CH53" s="951"/>
      <c r="CI53" s="952"/>
      <c r="CJ53" s="952"/>
      <c r="CK53" s="952"/>
      <c r="CL53" s="953"/>
      <c r="CM53" s="951"/>
      <c r="CN53" s="952"/>
      <c r="CO53" s="952"/>
      <c r="CP53" s="952"/>
      <c r="CQ53" s="953"/>
      <c r="CR53" s="951"/>
      <c r="CS53" s="952"/>
      <c r="CT53" s="952"/>
      <c r="CU53" s="952"/>
      <c r="CV53" s="953"/>
      <c r="CW53" s="951"/>
      <c r="CX53" s="952"/>
      <c r="CY53" s="952"/>
      <c r="CZ53" s="952"/>
      <c r="DA53" s="953"/>
      <c r="DB53" s="951"/>
      <c r="DC53" s="952"/>
      <c r="DD53" s="952"/>
      <c r="DE53" s="952"/>
      <c r="DF53" s="953"/>
      <c r="DG53" s="951"/>
      <c r="DH53" s="952"/>
      <c r="DI53" s="952"/>
      <c r="DJ53" s="952"/>
      <c r="DK53" s="953"/>
      <c r="DL53" s="951"/>
      <c r="DM53" s="952"/>
      <c r="DN53" s="952"/>
      <c r="DO53" s="952"/>
      <c r="DP53" s="953"/>
      <c r="DQ53" s="951"/>
      <c r="DR53" s="952"/>
      <c r="DS53" s="952"/>
      <c r="DT53" s="952"/>
      <c r="DU53" s="953"/>
      <c r="DV53" s="954"/>
      <c r="DW53" s="955"/>
      <c r="DX53" s="955"/>
      <c r="DY53" s="955"/>
      <c r="DZ53" s="956"/>
      <c r="EA53" s="228"/>
    </row>
    <row r="54" spans="1:131" ht="26.25" customHeight="1" x14ac:dyDescent="0.15">
      <c r="A54" s="236">
        <v>27</v>
      </c>
      <c r="B54" s="1001"/>
      <c r="C54" s="1002"/>
      <c r="D54" s="1002"/>
      <c r="E54" s="1002"/>
      <c r="F54" s="1002"/>
      <c r="G54" s="1002"/>
      <c r="H54" s="1002"/>
      <c r="I54" s="1002"/>
      <c r="J54" s="1002"/>
      <c r="K54" s="1002"/>
      <c r="L54" s="1002"/>
      <c r="M54" s="1002"/>
      <c r="N54" s="1002"/>
      <c r="O54" s="1002"/>
      <c r="P54" s="1003"/>
      <c r="Q54" s="997"/>
      <c r="R54" s="987"/>
      <c r="S54" s="987"/>
      <c r="T54" s="987"/>
      <c r="U54" s="987"/>
      <c r="V54" s="987"/>
      <c r="W54" s="987"/>
      <c r="X54" s="987"/>
      <c r="Y54" s="987"/>
      <c r="Z54" s="987"/>
      <c r="AA54" s="987"/>
      <c r="AB54" s="987"/>
      <c r="AC54" s="987"/>
      <c r="AD54" s="987"/>
      <c r="AE54" s="998"/>
      <c r="AF54" s="1004"/>
      <c r="AG54" s="1005"/>
      <c r="AH54" s="1005"/>
      <c r="AI54" s="1005"/>
      <c r="AJ54" s="1006"/>
      <c r="AK54" s="986"/>
      <c r="AL54" s="987"/>
      <c r="AM54" s="987"/>
      <c r="AN54" s="987"/>
      <c r="AO54" s="987"/>
      <c r="AP54" s="987"/>
      <c r="AQ54" s="987"/>
      <c r="AR54" s="987"/>
      <c r="AS54" s="987"/>
      <c r="AT54" s="987"/>
      <c r="AU54" s="987"/>
      <c r="AV54" s="987"/>
      <c r="AW54" s="987"/>
      <c r="AX54" s="987"/>
      <c r="AY54" s="987"/>
      <c r="AZ54" s="988"/>
      <c r="BA54" s="988"/>
      <c r="BB54" s="988"/>
      <c r="BC54" s="988"/>
      <c r="BD54" s="988"/>
      <c r="BE54" s="934"/>
      <c r="BF54" s="934"/>
      <c r="BG54" s="934"/>
      <c r="BH54" s="934"/>
      <c r="BI54" s="935"/>
      <c r="BJ54" s="230"/>
      <c r="BK54" s="230"/>
      <c r="BL54" s="230"/>
      <c r="BM54" s="230"/>
      <c r="BN54" s="230"/>
      <c r="BO54" s="239"/>
      <c r="BP54" s="239"/>
      <c r="BQ54" s="236">
        <v>48</v>
      </c>
      <c r="BR54" s="237"/>
      <c r="BS54" s="954"/>
      <c r="BT54" s="955"/>
      <c r="BU54" s="955"/>
      <c r="BV54" s="955"/>
      <c r="BW54" s="955"/>
      <c r="BX54" s="955"/>
      <c r="BY54" s="955"/>
      <c r="BZ54" s="955"/>
      <c r="CA54" s="955"/>
      <c r="CB54" s="955"/>
      <c r="CC54" s="955"/>
      <c r="CD54" s="955"/>
      <c r="CE54" s="955"/>
      <c r="CF54" s="955"/>
      <c r="CG54" s="976"/>
      <c r="CH54" s="951"/>
      <c r="CI54" s="952"/>
      <c r="CJ54" s="952"/>
      <c r="CK54" s="952"/>
      <c r="CL54" s="953"/>
      <c r="CM54" s="951"/>
      <c r="CN54" s="952"/>
      <c r="CO54" s="952"/>
      <c r="CP54" s="952"/>
      <c r="CQ54" s="953"/>
      <c r="CR54" s="951"/>
      <c r="CS54" s="952"/>
      <c r="CT54" s="952"/>
      <c r="CU54" s="952"/>
      <c r="CV54" s="953"/>
      <c r="CW54" s="951"/>
      <c r="CX54" s="952"/>
      <c r="CY54" s="952"/>
      <c r="CZ54" s="952"/>
      <c r="DA54" s="953"/>
      <c r="DB54" s="951"/>
      <c r="DC54" s="952"/>
      <c r="DD54" s="952"/>
      <c r="DE54" s="952"/>
      <c r="DF54" s="953"/>
      <c r="DG54" s="951"/>
      <c r="DH54" s="952"/>
      <c r="DI54" s="952"/>
      <c r="DJ54" s="952"/>
      <c r="DK54" s="953"/>
      <c r="DL54" s="951"/>
      <c r="DM54" s="952"/>
      <c r="DN54" s="952"/>
      <c r="DO54" s="952"/>
      <c r="DP54" s="953"/>
      <c r="DQ54" s="951"/>
      <c r="DR54" s="952"/>
      <c r="DS54" s="952"/>
      <c r="DT54" s="952"/>
      <c r="DU54" s="953"/>
      <c r="DV54" s="954"/>
      <c r="DW54" s="955"/>
      <c r="DX54" s="955"/>
      <c r="DY54" s="955"/>
      <c r="DZ54" s="956"/>
      <c r="EA54" s="228"/>
    </row>
    <row r="55" spans="1:131" ht="26.25" customHeight="1" x14ac:dyDescent="0.15">
      <c r="A55" s="236">
        <v>28</v>
      </c>
      <c r="B55" s="1001"/>
      <c r="C55" s="1002"/>
      <c r="D55" s="1002"/>
      <c r="E55" s="1002"/>
      <c r="F55" s="1002"/>
      <c r="G55" s="1002"/>
      <c r="H55" s="1002"/>
      <c r="I55" s="1002"/>
      <c r="J55" s="1002"/>
      <c r="K55" s="1002"/>
      <c r="L55" s="1002"/>
      <c r="M55" s="1002"/>
      <c r="N55" s="1002"/>
      <c r="O55" s="1002"/>
      <c r="P55" s="1003"/>
      <c r="Q55" s="997"/>
      <c r="R55" s="987"/>
      <c r="S55" s="987"/>
      <c r="T55" s="987"/>
      <c r="U55" s="987"/>
      <c r="V55" s="987"/>
      <c r="W55" s="987"/>
      <c r="X55" s="987"/>
      <c r="Y55" s="987"/>
      <c r="Z55" s="987"/>
      <c r="AA55" s="987"/>
      <c r="AB55" s="987"/>
      <c r="AC55" s="987"/>
      <c r="AD55" s="987"/>
      <c r="AE55" s="998"/>
      <c r="AF55" s="1004"/>
      <c r="AG55" s="1005"/>
      <c r="AH55" s="1005"/>
      <c r="AI55" s="1005"/>
      <c r="AJ55" s="1006"/>
      <c r="AK55" s="986"/>
      <c r="AL55" s="987"/>
      <c r="AM55" s="987"/>
      <c r="AN55" s="987"/>
      <c r="AO55" s="987"/>
      <c r="AP55" s="987"/>
      <c r="AQ55" s="987"/>
      <c r="AR55" s="987"/>
      <c r="AS55" s="987"/>
      <c r="AT55" s="987"/>
      <c r="AU55" s="987"/>
      <c r="AV55" s="987"/>
      <c r="AW55" s="987"/>
      <c r="AX55" s="987"/>
      <c r="AY55" s="987"/>
      <c r="AZ55" s="988"/>
      <c r="BA55" s="988"/>
      <c r="BB55" s="988"/>
      <c r="BC55" s="988"/>
      <c r="BD55" s="988"/>
      <c r="BE55" s="934"/>
      <c r="BF55" s="934"/>
      <c r="BG55" s="934"/>
      <c r="BH55" s="934"/>
      <c r="BI55" s="935"/>
      <c r="BJ55" s="230"/>
      <c r="BK55" s="230"/>
      <c r="BL55" s="230"/>
      <c r="BM55" s="230"/>
      <c r="BN55" s="230"/>
      <c r="BO55" s="239"/>
      <c r="BP55" s="239"/>
      <c r="BQ55" s="236">
        <v>49</v>
      </c>
      <c r="BR55" s="237"/>
      <c r="BS55" s="954"/>
      <c r="BT55" s="955"/>
      <c r="BU55" s="955"/>
      <c r="BV55" s="955"/>
      <c r="BW55" s="955"/>
      <c r="BX55" s="955"/>
      <c r="BY55" s="955"/>
      <c r="BZ55" s="955"/>
      <c r="CA55" s="955"/>
      <c r="CB55" s="955"/>
      <c r="CC55" s="955"/>
      <c r="CD55" s="955"/>
      <c r="CE55" s="955"/>
      <c r="CF55" s="955"/>
      <c r="CG55" s="976"/>
      <c r="CH55" s="951"/>
      <c r="CI55" s="952"/>
      <c r="CJ55" s="952"/>
      <c r="CK55" s="952"/>
      <c r="CL55" s="953"/>
      <c r="CM55" s="951"/>
      <c r="CN55" s="952"/>
      <c r="CO55" s="952"/>
      <c r="CP55" s="952"/>
      <c r="CQ55" s="953"/>
      <c r="CR55" s="951"/>
      <c r="CS55" s="952"/>
      <c r="CT55" s="952"/>
      <c r="CU55" s="952"/>
      <c r="CV55" s="953"/>
      <c r="CW55" s="951"/>
      <c r="CX55" s="952"/>
      <c r="CY55" s="952"/>
      <c r="CZ55" s="952"/>
      <c r="DA55" s="953"/>
      <c r="DB55" s="951"/>
      <c r="DC55" s="952"/>
      <c r="DD55" s="952"/>
      <c r="DE55" s="952"/>
      <c r="DF55" s="953"/>
      <c r="DG55" s="951"/>
      <c r="DH55" s="952"/>
      <c r="DI55" s="952"/>
      <c r="DJ55" s="952"/>
      <c r="DK55" s="953"/>
      <c r="DL55" s="951"/>
      <c r="DM55" s="952"/>
      <c r="DN55" s="952"/>
      <c r="DO55" s="952"/>
      <c r="DP55" s="953"/>
      <c r="DQ55" s="951"/>
      <c r="DR55" s="952"/>
      <c r="DS55" s="952"/>
      <c r="DT55" s="952"/>
      <c r="DU55" s="953"/>
      <c r="DV55" s="954"/>
      <c r="DW55" s="955"/>
      <c r="DX55" s="955"/>
      <c r="DY55" s="955"/>
      <c r="DZ55" s="956"/>
      <c r="EA55" s="228"/>
    </row>
    <row r="56" spans="1:131" ht="26.25" customHeight="1" x14ac:dyDescent="0.15">
      <c r="A56" s="236">
        <v>29</v>
      </c>
      <c r="B56" s="1001"/>
      <c r="C56" s="1002"/>
      <c r="D56" s="1002"/>
      <c r="E56" s="1002"/>
      <c r="F56" s="1002"/>
      <c r="G56" s="1002"/>
      <c r="H56" s="1002"/>
      <c r="I56" s="1002"/>
      <c r="J56" s="1002"/>
      <c r="K56" s="1002"/>
      <c r="L56" s="1002"/>
      <c r="M56" s="1002"/>
      <c r="N56" s="1002"/>
      <c r="O56" s="1002"/>
      <c r="P56" s="1003"/>
      <c r="Q56" s="997"/>
      <c r="R56" s="987"/>
      <c r="S56" s="987"/>
      <c r="T56" s="987"/>
      <c r="U56" s="987"/>
      <c r="V56" s="987"/>
      <c r="W56" s="987"/>
      <c r="X56" s="987"/>
      <c r="Y56" s="987"/>
      <c r="Z56" s="987"/>
      <c r="AA56" s="987"/>
      <c r="AB56" s="987"/>
      <c r="AC56" s="987"/>
      <c r="AD56" s="987"/>
      <c r="AE56" s="998"/>
      <c r="AF56" s="1004"/>
      <c r="AG56" s="1005"/>
      <c r="AH56" s="1005"/>
      <c r="AI56" s="1005"/>
      <c r="AJ56" s="1006"/>
      <c r="AK56" s="986"/>
      <c r="AL56" s="987"/>
      <c r="AM56" s="987"/>
      <c r="AN56" s="987"/>
      <c r="AO56" s="987"/>
      <c r="AP56" s="987"/>
      <c r="AQ56" s="987"/>
      <c r="AR56" s="987"/>
      <c r="AS56" s="987"/>
      <c r="AT56" s="987"/>
      <c r="AU56" s="987"/>
      <c r="AV56" s="987"/>
      <c r="AW56" s="987"/>
      <c r="AX56" s="987"/>
      <c r="AY56" s="987"/>
      <c r="AZ56" s="988"/>
      <c r="BA56" s="988"/>
      <c r="BB56" s="988"/>
      <c r="BC56" s="988"/>
      <c r="BD56" s="988"/>
      <c r="BE56" s="934"/>
      <c r="BF56" s="934"/>
      <c r="BG56" s="934"/>
      <c r="BH56" s="934"/>
      <c r="BI56" s="935"/>
      <c r="BJ56" s="230"/>
      <c r="BK56" s="230"/>
      <c r="BL56" s="230"/>
      <c r="BM56" s="230"/>
      <c r="BN56" s="230"/>
      <c r="BO56" s="239"/>
      <c r="BP56" s="239"/>
      <c r="BQ56" s="236">
        <v>50</v>
      </c>
      <c r="BR56" s="237"/>
      <c r="BS56" s="954"/>
      <c r="BT56" s="955"/>
      <c r="BU56" s="955"/>
      <c r="BV56" s="955"/>
      <c r="BW56" s="955"/>
      <c r="BX56" s="955"/>
      <c r="BY56" s="955"/>
      <c r="BZ56" s="955"/>
      <c r="CA56" s="955"/>
      <c r="CB56" s="955"/>
      <c r="CC56" s="955"/>
      <c r="CD56" s="955"/>
      <c r="CE56" s="955"/>
      <c r="CF56" s="955"/>
      <c r="CG56" s="976"/>
      <c r="CH56" s="951"/>
      <c r="CI56" s="952"/>
      <c r="CJ56" s="952"/>
      <c r="CK56" s="952"/>
      <c r="CL56" s="953"/>
      <c r="CM56" s="951"/>
      <c r="CN56" s="952"/>
      <c r="CO56" s="952"/>
      <c r="CP56" s="952"/>
      <c r="CQ56" s="953"/>
      <c r="CR56" s="951"/>
      <c r="CS56" s="952"/>
      <c r="CT56" s="952"/>
      <c r="CU56" s="952"/>
      <c r="CV56" s="953"/>
      <c r="CW56" s="951"/>
      <c r="CX56" s="952"/>
      <c r="CY56" s="952"/>
      <c r="CZ56" s="952"/>
      <c r="DA56" s="953"/>
      <c r="DB56" s="951"/>
      <c r="DC56" s="952"/>
      <c r="DD56" s="952"/>
      <c r="DE56" s="952"/>
      <c r="DF56" s="953"/>
      <c r="DG56" s="951"/>
      <c r="DH56" s="952"/>
      <c r="DI56" s="952"/>
      <c r="DJ56" s="952"/>
      <c r="DK56" s="953"/>
      <c r="DL56" s="951"/>
      <c r="DM56" s="952"/>
      <c r="DN56" s="952"/>
      <c r="DO56" s="952"/>
      <c r="DP56" s="953"/>
      <c r="DQ56" s="951"/>
      <c r="DR56" s="952"/>
      <c r="DS56" s="952"/>
      <c r="DT56" s="952"/>
      <c r="DU56" s="953"/>
      <c r="DV56" s="954"/>
      <c r="DW56" s="955"/>
      <c r="DX56" s="955"/>
      <c r="DY56" s="955"/>
      <c r="DZ56" s="956"/>
      <c r="EA56" s="228"/>
    </row>
    <row r="57" spans="1:131" ht="26.25" customHeight="1" x14ac:dyDescent="0.15">
      <c r="A57" s="236">
        <v>30</v>
      </c>
      <c r="B57" s="1001"/>
      <c r="C57" s="1002"/>
      <c r="D57" s="1002"/>
      <c r="E57" s="1002"/>
      <c r="F57" s="1002"/>
      <c r="G57" s="1002"/>
      <c r="H57" s="1002"/>
      <c r="I57" s="1002"/>
      <c r="J57" s="1002"/>
      <c r="K57" s="1002"/>
      <c r="L57" s="1002"/>
      <c r="M57" s="1002"/>
      <c r="N57" s="1002"/>
      <c r="O57" s="1002"/>
      <c r="P57" s="1003"/>
      <c r="Q57" s="997"/>
      <c r="R57" s="987"/>
      <c r="S57" s="987"/>
      <c r="T57" s="987"/>
      <c r="U57" s="987"/>
      <c r="V57" s="987"/>
      <c r="W57" s="987"/>
      <c r="X57" s="987"/>
      <c r="Y57" s="987"/>
      <c r="Z57" s="987"/>
      <c r="AA57" s="987"/>
      <c r="AB57" s="987"/>
      <c r="AC57" s="987"/>
      <c r="AD57" s="987"/>
      <c r="AE57" s="998"/>
      <c r="AF57" s="1004"/>
      <c r="AG57" s="1005"/>
      <c r="AH57" s="1005"/>
      <c r="AI57" s="1005"/>
      <c r="AJ57" s="1006"/>
      <c r="AK57" s="986"/>
      <c r="AL57" s="987"/>
      <c r="AM57" s="987"/>
      <c r="AN57" s="987"/>
      <c r="AO57" s="987"/>
      <c r="AP57" s="987"/>
      <c r="AQ57" s="987"/>
      <c r="AR57" s="987"/>
      <c r="AS57" s="987"/>
      <c r="AT57" s="987"/>
      <c r="AU57" s="987"/>
      <c r="AV57" s="987"/>
      <c r="AW57" s="987"/>
      <c r="AX57" s="987"/>
      <c r="AY57" s="987"/>
      <c r="AZ57" s="988"/>
      <c r="BA57" s="988"/>
      <c r="BB57" s="988"/>
      <c r="BC57" s="988"/>
      <c r="BD57" s="988"/>
      <c r="BE57" s="934"/>
      <c r="BF57" s="934"/>
      <c r="BG57" s="934"/>
      <c r="BH57" s="934"/>
      <c r="BI57" s="935"/>
      <c r="BJ57" s="230"/>
      <c r="BK57" s="230"/>
      <c r="BL57" s="230"/>
      <c r="BM57" s="230"/>
      <c r="BN57" s="230"/>
      <c r="BO57" s="239"/>
      <c r="BP57" s="239"/>
      <c r="BQ57" s="236">
        <v>51</v>
      </c>
      <c r="BR57" s="237"/>
      <c r="BS57" s="954"/>
      <c r="BT57" s="955"/>
      <c r="BU57" s="955"/>
      <c r="BV57" s="955"/>
      <c r="BW57" s="955"/>
      <c r="BX57" s="955"/>
      <c r="BY57" s="955"/>
      <c r="BZ57" s="955"/>
      <c r="CA57" s="955"/>
      <c r="CB57" s="955"/>
      <c r="CC57" s="955"/>
      <c r="CD57" s="955"/>
      <c r="CE57" s="955"/>
      <c r="CF57" s="955"/>
      <c r="CG57" s="976"/>
      <c r="CH57" s="951"/>
      <c r="CI57" s="952"/>
      <c r="CJ57" s="952"/>
      <c r="CK57" s="952"/>
      <c r="CL57" s="953"/>
      <c r="CM57" s="951"/>
      <c r="CN57" s="952"/>
      <c r="CO57" s="952"/>
      <c r="CP57" s="952"/>
      <c r="CQ57" s="953"/>
      <c r="CR57" s="951"/>
      <c r="CS57" s="952"/>
      <c r="CT57" s="952"/>
      <c r="CU57" s="952"/>
      <c r="CV57" s="953"/>
      <c r="CW57" s="951"/>
      <c r="CX57" s="952"/>
      <c r="CY57" s="952"/>
      <c r="CZ57" s="952"/>
      <c r="DA57" s="953"/>
      <c r="DB57" s="951"/>
      <c r="DC57" s="952"/>
      <c r="DD57" s="952"/>
      <c r="DE57" s="952"/>
      <c r="DF57" s="953"/>
      <c r="DG57" s="951"/>
      <c r="DH57" s="952"/>
      <c r="DI57" s="952"/>
      <c r="DJ57" s="952"/>
      <c r="DK57" s="953"/>
      <c r="DL57" s="951"/>
      <c r="DM57" s="952"/>
      <c r="DN57" s="952"/>
      <c r="DO57" s="952"/>
      <c r="DP57" s="953"/>
      <c r="DQ57" s="951"/>
      <c r="DR57" s="952"/>
      <c r="DS57" s="952"/>
      <c r="DT57" s="952"/>
      <c r="DU57" s="953"/>
      <c r="DV57" s="954"/>
      <c r="DW57" s="955"/>
      <c r="DX57" s="955"/>
      <c r="DY57" s="955"/>
      <c r="DZ57" s="956"/>
      <c r="EA57" s="228"/>
    </row>
    <row r="58" spans="1:131" ht="26.25" customHeight="1" x14ac:dyDescent="0.15">
      <c r="A58" s="236">
        <v>31</v>
      </c>
      <c r="B58" s="1001"/>
      <c r="C58" s="1002"/>
      <c r="D58" s="1002"/>
      <c r="E58" s="1002"/>
      <c r="F58" s="1002"/>
      <c r="G58" s="1002"/>
      <c r="H58" s="1002"/>
      <c r="I58" s="1002"/>
      <c r="J58" s="1002"/>
      <c r="K58" s="1002"/>
      <c r="L58" s="1002"/>
      <c r="M58" s="1002"/>
      <c r="N58" s="1002"/>
      <c r="O58" s="1002"/>
      <c r="P58" s="1003"/>
      <c r="Q58" s="997"/>
      <c r="R58" s="987"/>
      <c r="S58" s="987"/>
      <c r="T58" s="987"/>
      <c r="U58" s="987"/>
      <c r="V58" s="987"/>
      <c r="W58" s="987"/>
      <c r="X58" s="987"/>
      <c r="Y58" s="987"/>
      <c r="Z58" s="987"/>
      <c r="AA58" s="987"/>
      <c r="AB58" s="987"/>
      <c r="AC58" s="987"/>
      <c r="AD58" s="987"/>
      <c r="AE58" s="998"/>
      <c r="AF58" s="1004"/>
      <c r="AG58" s="1005"/>
      <c r="AH58" s="1005"/>
      <c r="AI58" s="1005"/>
      <c r="AJ58" s="1006"/>
      <c r="AK58" s="986"/>
      <c r="AL58" s="987"/>
      <c r="AM58" s="987"/>
      <c r="AN58" s="987"/>
      <c r="AO58" s="987"/>
      <c r="AP58" s="987"/>
      <c r="AQ58" s="987"/>
      <c r="AR58" s="987"/>
      <c r="AS58" s="987"/>
      <c r="AT58" s="987"/>
      <c r="AU58" s="987"/>
      <c r="AV58" s="987"/>
      <c r="AW58" s="987"/>
      <c r="AX58" s="987"/>
      <c r="AY58" s="987"/>
      <c r="AZ58" s="988"/>
      <c r="BA58" s="988"/>
      <c r="BB58" s="988"/>
      <c r="BC58" s="988"/>
      <c r="BD58" s="988"/>
      <c r="BE58" s="934"/>
      <c r="BF58" s="934"/>
      <c r="BG58" s="934"/>
      <c r="BH58" s="934"/>
      <c r="BI58" s="935"/>
      <c r="BJ58" s="230"/>
      <c r="BK58" s="230"/>
      <c r="BL58" s="230"/>
      <c r="BM58" s="230"/>
      <c r="BN58" s="230"/>
      <c r="BO58" s="239"/>
      <c r="BP58" s="239"/>
      <c r="BQ58" s="236">
        <v>52</v>
      </c>
      <c r="BR58" s="237"/>
      <c r="BS58" s="954"/>
      <c r="BT58" s="955"/>
      <c r="BU58" s="955"/>
      <c r="BV58" s="955"/>
      <c r="BW58" s="955"/>
      <c r="BX58" s="955"/>
      <c r="BY58" s="955"/>
      <c r="BZ58" s="955"/>
      <c r="CA58" s="955"/>
      <c r="CB58" s="955"/>
      <c r="CC58" s="955"/>
      <c r="CD58" s="955"/>
      <c r="CE58" s="955"/>
      <c r="CF58" s="955"/>
      <c r="CG58" s="976"/>
      <c r="CH58" s="951"/>
      <c r="CI58" s="952"/>
      <c r="CJ58" s="952"/>
      <c r="CK58" s="952"/>
      <c r="CL58" s="953"/>
      <c r="CM58" s="951"/>
      <c r="CN58" s="952"/>
      <c r="CO58" s="952"/>
      <c r="CP58" s="952"/>
      <c r="CQ58" s="953"/>
      <c r="CR58" s="951"/>
      <c r="CS58" s="952"/>
      <c r="CT58" s="952"/>
      <c r="CU58" s="952"/>
      <c r="CV58" s="953"/>
      <c r="CW58" s="951"/>
      <c r="CX58" s="952"/>
      <c r="CY58" s="952"/>
      <c r="CZ58" s="952"/>
      <c r="DA58" s="953"/>
      <c r="DB58" s="951"/>
      <c r="DC58" s="952"/>
      <c r="DD58" s="952"/>
      <c r="DE58" s="952"/>
      <c r="DF58" s="953"/>
      <c r="DG58" s="951"/>
      <c r="DH58" s="952"/>
      <c r="DI58" s="952"/>
      <c r="DJ58" s="952"/>
      <c r="DK58" s="953"/>
      <c r="DL58" s="951"/>
      <c r="DM58" s="952"/>
      <c r="DN58" s="952"/>
      <c r="DO58" s="952"/>
      <c r="DP58" s="953"/>
      <c r="DQ58" s="951"/>
      <c r="DR58" s="952"/>
      <c r="DS58" s="952"/>
      <c r="DT58" s="952"/>
      <c r="DU58" s="953"/>
      <c r="DV58" s="954"/>
      <c r="DW58" s="955"/>
      <c r="DX58" s="955"/>
      <c r="DY58" s="955"/>
      <c r="DZ58" s="956"/>
      <c r="EA58" s="228"/>
    </row>
    <row r="59" spans="1:131" ht="26.25" customHeight="1" x14ac:dyDescent="0.15">
      <c r="A59" s="236">
        <v>32</v>
      </c>
      <c r="B59" s="1001"/>
      <c r="C59" s="1002"/>
      <c r="D59" s="1002"/>
      <c r="E59" s="1002"/>
      <c r="F59" s="1002"/>
      <c r="G59" s="1002"/>
      <c r="H59" s="1002"/>
      <c r="I59" s="1002"/>
      <c r="J59" s="1002"/>
      <c r="K59" s="1002"/>
      <c r="L59" s="1002"/>
      <c r="M59" s="1002"/>
      <c r="N59" s="1002"/>
      <c r="O59" s="1002"/>
      <c r="P59" s="1003"/>
      <c r="Q59" s="997"/>
      <c r="R59" s="987"/>
      <c r="S59" s="987"/>
      <c r="T59" s="987"/>
      <c r="U59" s="987"/>
      <c r="V59" s="987"/>
      <c r="W59" s="987"/>
      <c r="X59" s="987"/>
      <c r="Y59" s="987"/>
      <c r="Z59" s="987"/>
      <c r="AA59" s="987"/>
      <c r="AB59" s="987"/>
      <c r="AC59" s="987"/>
      <c r="AD59" s="987"/>
      <c r="AE59" s="998"/>
      <c r="AF59" s="1004"/>
      <c r="AG59" s="1005"/>
      <c r="AH59" s="1005"/>
      <c r="AI59" s="1005"/>
      <c r="AJ59" s="1006"/>
      <c r="AK59" s="986"/>
      <c r="AL59" s="987"/>
      <c r="AM59" s="987"/>
      <c r="AN59" s="987"/>
      <c r="AO59" s="987"/>
      <c r="AP59" s="987"/>
      <c r="AQ59" s="987"/>
      <c r="AR59" s="987"/>
      <c r="AS59" s="987"/>
      <c r="AT59" s="987"/>
      <c r="AU59" s="987"/>
      <c r="AV59" s="987"/>
      <c r="AW59" s="987"/>
      <c r="AX59" s="987"/>
      <c r="AY59" s="987"/>
      <c r="AZ59" s="988"/>
      <c r="BA59" s="988"/>
      <c r="BB59" s="988"/>
      <c r="BC59" s="988"/>
      <c r="BD59" s="988"/>
      <c r="BE59" s="934"/>
      <c r="BF59" s="934"/>
      <c r="BG59" s="934"/>
      <c r="BH59" s="934"/>
      <c r="BI59" s="935"/>
      <c r="BJ59" s="230"/>
      <c r="BK59" s="230"/>
      <c r="BL59" s="230"/>
      <c r="BM59" s="230"/>
      <c r="BN59" s="230"/>
      <c r="BO59" s="239"/>
      <c r="BP59" s="239"/>
      <c r="BQ59" s="236">
        <v>53</v>
      </c>
      <c r="BR59" s="237"/>
      <c r="BS59" s="954"/>
      <c r="BT59" s="955"/>
      <c r="BU59" s="955"/>
      <c r="BV59" s="955"/>
      <c r="BW59" s="955"/>
      <c r="BX59" s="955"/>
      <c r="BY59" s="955"/>
      <c r="BZ59" s="955"/>
      <c r="CA59" s="955"/>
      <c r="CB59" s="955"/>
      <c r="CC59" s="955"/>
      <c r="CD59" s="955"/>
      <c r="CE59" s="955"/>
      <c r="CF59" s="955"/>
      <c r="CG59" s="976"/>
      <c r="CH59" s="951"/>
      <c r="CI59" s="952"/>
      <c r="CJ59" s="952"/>
      <c r="CK59" s="952"/>
      <c r="CL59" s="953"/>
      <c r="CM59" s="951"/>
      <c r="CN59" s="952"/>
      <c r="CO59" s="952"/>
      <c r="CP59" s="952"/>
      <c r="CQ59" s="953"/>
      <c r="CR59" s="951"/>
      <c r="CS59" s="952"/>
      <c r="CT59" s="952"/>
      <c r="CU59" s="952"/>
      <c r="CV59" s="953"/>
      <c r="CW59" s="951"/>
      <c r="CX59" s="952"/>
      <c r="CY59" s="952"/>
      <c r="CZ59" s="952"/>
      <c r="DA59" s="953"/>
      <c r="DB59" s="951"/>
      <c r="DC59" s="952"/>
      <c r="DD59" s="952"/>
      <c r="DE59" s="952"/>
      <c r="DF59" s="953"/>
      <c r="DG59" s="951"/>
      <c r="DH59" s="952"/>
      <c r="DI59" s="952"/>
      <c r="DJ59" s="952"/>
      <c r="DK59" s="953"/>
      <c r="DL59" s="951"/>
      <c r="DM59" s="952"/>
      <c r="DN59" s="952"/>
      <c r="DO59" s="952"/>
      <c r="DP59" s="953"/>
      <c r="DQ59" s="951"/>
      <c r="DR59" s="952"/>
      <c r="DS59" s="952"/>
      <c r="DT59" s="952"/>
      <c r="DU59" s="953"/>
      <c r="DV59" s="954"/>
      <c r="DW59" s="955"/>
      <c r="DX59" s="955"/>
      <c r="DY59" s="955"/>
      <c r="DZ59" s="956"/>
      <c r="EA59" s="228"/>
    </row>
    <row r="60" spans="1:131" ht="26.25" customHeight="1" x14ac:dyDescent="0.15">
      <c r="A60" s="236">
        <v>33</v>
      </c>
      <c r="B60" s="1001"/>
      <c r="C60" s="1002"/>
      <c r="D60" s="1002"/>
      <c r="E60" s="1002"/>
      <c r="F60" s="1002"/>
      <c r="G60" s="1002"/>
      <c r="H60" s="1002"/>
      <c r="I60" s="1002"/>
      <c r="J60" s="1002"/>
      <c r="K60" s="1002"/>
      <c r="L60" s="1002"/>
      <c r="M60" s="1002"/>
      <c r="N60" s="1002"/>
      <c r="O60" s="1002"/>
      <c r="P60" s="1003"/>
      <c r="Q60" s="997"/>
      <c r="R60" s="987"/>
      <c r="S60" s="987"/>
      <c r="T60" s="987"/>
      <c r="U60" s="987"/>
      <c r="V60" s="987"/>
      <c r="W60" s="987"/>
      <c r="X60" s="987"/>
      <c r="Y60" s="987"/>
      <c r="Z60" s="987"/>
      <c r="AA60" s="987"/>
      <c r="AB60" s="987"/>
      <c r="AC60" s="987"/>
      <c r="AD60" s="987"/>
      <c r="AE60" s="998"/>
      <c r="AF60" s="1004"/>
      <c r="AG60" s="1005"/>
      <c r="AH60" s="1005"/>
      <c r="AI60" s="1005"/>
      <c r="AJ60" s="1006"/>
      <c r="AK60" s="986"/>
      <c r="AL60" s="987"/>
      <c r="AM60" s="987"/>
      <c r="AN60" s="987"/>
      <c r="AO60" s="987"/>
      <c r="AP60" s="987"/>
      <c r="AQ60" s="987"/>
      <c r="AR60" s="987"/>
      <c r="AS60" s="987"/>
      <c r="AT60" s="987"/>
      <c r="AU60" s="987"/>
      <c r="AV60" s="987"/>
      <c r="AW60" s="987"/>
      <c r="AX60" s="987"/>
      <c r="AY60" s="987"/>
      <c r="AZ60" s="988"/>
      <c r="BA60" s="988"/>
      <c r="BB60" s="988"/>
      <c r="BC60" s="988"/>
      <c r="BD60" s="988"/>
      <c r="BE60" s="934"/>
      <c r="BF60" s="934"/>
      <c r="BG60" s="934"/>
      <c r="BH60" s="934"/>
      <c r="BI60" s="935"/>
      <c r="BJ60" s="230"/>
      <c r="BK60" s="230"/>
      <c r="BL60" s="230"/>
      <c r="BM60" s="230"/>
      <c r="BN60" s="230"/>
      <c r="BO60" s="239"/>
      <c r="BP60" s="239"/>
      <c r="BQ60" s="236">
        <v>54</v>
      </c>
      <c r="BR60" s="237"/>
      <c r="BS60" s="954"/>
      <c r="BT60" s="955"/>
      <c r="BU60" s="955"/>
      <c r="BV60" s="955"/>
      <c r="BW60" s="955"/>
      <c r="BX60" s="955"/>
      <c r="BY60" s="955"/>
      <c r="BZ60" s="955"/>
      <c r="CA60" s="955"/>
      <c r="CB60" s="955"/>
      <c r="CC60" s="955"/>
      <c r="CD60" s="955"/>
      <c r="CE60" s="955"/>
      <c r="CF60" s="955"/>
      <c r="CG60" s="976"/>
      <c r="CH60" s="951"/>
      <c r="CI60" s="952"/>
      <c r="CJ60" s="952"/>
      <c r="CK60" s="952"/>
      <c r="CL60" s="953"/>
      <c r="CM60" s="951"/>
      <c r="CN60" s="952"/>
      <c r="CO60" s="952"/>
      <c r="CP60" s="952"/>
      <c r="CQ60" s="953"/>
      <c r="CR60" s="951"/>
      <c r="CS60" s="952"/>
      <c r="CT60" s="952"/>
      <c r="CU60" s="952"/>
      <c r="CV60" s="953"/>
      <c r="CW60" s="951"/>
      <c r="CX60" s="952"/>
      <c r="CY60" s="952"/>
      <c r="CZ60" s="952"/>
      <c r="DA60" s="953"/>
      <c r="DB60" s="951"/>
      <c r="DC60" s="952"/>
      <c r="DD60" s="952"/>
      <c r="DE60" s="952"/>
      <c r="DF60" s="953"/>
      <c r="DG60" s="951"/>
      <c r="DH60" s="952"/>
      <c r="DI60" s="952"/>
      <c r="DJ60" s="952"/>
      <c r="DK60" s="953"/>
      <c r="DL60" s="951"/>
      <c r="DM60" s="952"/>
      <c r="DN60" s="952"/>
      <c r="DO60" s="952"/>
      <c r="DP60" s="953"/>
      <c r="DQ60" s="951"/>
      <c r="DR60" s="952"/>
      <c r="DS60" s="952"/>
      <c r="DT60" s="952"/>
      <c r="DU60" s="953"/>
      <c r="DV60" s="954"/>
      <c r="DW60" s="955"/>
      <c r="DX60" s="955"/>
      <c r="DY60" s="955"/>
      <c r="DZ60" s="956"/>
      <c r="EA60" s="228"/>
    </row>
    <row r="61" spans="1:131" ht="26.25" customHeight="1" thickBot="1" x14ac:dyDescent="0.2">
      <c r="A61" s="236">
        <v>34</v>
      </c>
      <c r="B61" s="1001"/>
      <c r="C61" s="1002"/>
      <c r="D61" s="1002"/>
      <c r="E61" s="1002"/>
      <c r="F61" s="1002"/>
      <c r="G61" s="1002"/>
      <c r="H61" s="1002"/>
      <c r="I61" s="1002"/>
      <c r="J61" s="1002"/>
      <c r="K61" s="1002"/>
      <c r="L61" s="1002"/>
      <c r="M61" s="1002"/>
      <c r="N61" s="1002"/>
      <c r="O61" s="1002"/>
      <c r="P61" s="1003"/>
      <c r="Q61" s="997"/>
      <c r="R61" s="987"/>
      <c r="S61" s="987"/>
      <c r="T61" s="987"/>
      <c r="U61" s="987"/>
      <c r="V61" s="987"/>
      <c r="W61" s="987"/>
      <c r="X61" s="987"/>
      <c r="Y61" s="987"/>
      <c r="Z61" s="987"/>
      <c r="AA61" s="987"/>
      <c r="AB61" s="987"/>
      <c r="AC61" s="987"/>
      <c r="AD61" s="987"/>
      <c r="AE61" s="998"/>
      <c r="AF61" s="1004"/>
      <c r="AG61" s="1005"/>
      <c r="AH61" s="1005"/>
      <c r="AI61" s="1005"/>
      <c r="AJ61" s="1006"/>
      <c r="AK61" s="986"/>
      <c r="AL61" s="987"/>
      <c r="AM61" s="987"/>
      <c r="AN61" s="987"/>
      <c r="AO61" s="987"/>
      <c r="AP61" s="987"/>
      <c r="AQ61" s="987"/>
      <c r="AR61" s="987"/>
      <c r="AS61" s="987"/>
      <c r="AT61" s="987"/>
      <c r="AU61" s="987"/>
      <c r="AV61" s="987"/>
      <c r="AW61" s="987"/>
      <c r="AX61" s="987"/>
      <c r="AY61" s="987"/>
      <c r="AZ61" s="988"/>
      <c r="BA61" s="988"/>
      <c r="BB61" s="988"/>
      <c r="BC61" s="988"/>
      <c r="BD61" s="988"/>
      <c r="BE61" s="934"/>
      <c r="BF61" s="934"/>
      <c r="BG61" s="934"/>
      <c r="BH61" s="934"/>
      <c r="BI61" s="935"/>
      <c r="BJ61" s="230"/>
      <c r="BK61" s="230"/>
      <c r="BL61" s="230"/>
      <c r="BM61" s="230"/>
      <c r="BN61" s="230"/>
      <c r="BO61" s="239"/>
      <c r="BP61" s="239"/>
      <c r="BQ61" s="236">
        <v>55</v>
      </c>
      <c r="BR61" s="237"/>
      <c r="BS61" s="954"/>
      <c r="BT61" s="955"/>
      <c r="BU61" s="955"/>
      <c r="BV61" s="955"/>
      <c r="BW61" s="955"/>
      <c r="BX61" s="955"/>
      <c r="BY61" s="955"/>
      <c r="BZ61" s="955"/>
      <c r="CA61" s="955"/>
      <c r="CB61" s="955"/>
      <c r="CC61" s="955"/>
      <c r="CD61" s="955"/>
      <c r="CE61" s="955"/>
      <c r="CF61" s="955"/>
      <c r="CG61" s="976"/>
      <c r="CH61" s="951"/>
      <c r="CI61" s="952"/>
      <c r="CJ61" s="952"/>
      <c r="CK61" s="952"/>
      <c r="CL61" s="953"/>
      <c r="CM61" s="951"/>
      <c r="CN61" s="952"/>
      <c r="CO61" s="952"/>
      <c r="CP61" s="952"/>
      <c r="CQ61" s="953"/>
      <c r="CR61" s="951"/>
      <c r="CS61" s="952"/>
      <c r="CT61" s="952"/>
      <c r="CU61" s="952"/>
      <c r="CV61" s="953"/>
      <c r="CW61" s="951"/>
      <c r="CX61" s="952"/>
      <c r="CY61" s="952"/>
      <c r="CZ61" s="952"/>
      <c r="DA61" s="953"/>
      <c r="DB61" s="951"/>
      <c r="DC61" s="952"/>
      <c r="DD61" s="952"/>
      <c r="DE61" s="952"/>
      <c r="DF61" s="953"/>
      <c r="DG61" s="951"/>
      <c r="DH61" s="952"/>
      <c r="DI61" s="952"/>
      <c r="DJ61" s="952"/>
      <c r="DK61" s="953"/>
      <c r="DL61" s="951"/>
      <c r="DM61" s="952"/>
      <c r="DN61" s="952"/>
      <c r="DO61" s="952"/>
      <c r="DP61" s="953"/>
      <c r="DQ61" s="951"/>
      <c r="DR61" s="952"/>
      <c r="DS61" s="952"/>
      <c r="DT61" s="952"/>
      <c r="DU61" s="953"/>
      <c r="DV61" s="954"/>
      <c r="DW61" s="955"/>
      <c r="DX61" s="955"/>
      <c r="DY61" s="955"/>
      <c r="DZ61" s="956"/>
      <c r="EA61" s="228"/>
    </row>
    <row r="62" spans="1:131" ht="26.25" customHeight="1" x14ac:dyDescent="0.15">
      <c r="A62" s="236">
        <v>35</v>
      </c>
      <c r="B62" s="994"/>
      <c r="C62" s="995"/>
      <c r="D62" s="995"/>
      <c r="E62" s="995"/>
      <c r="F62" s="995"/>
      <c r="G62" s="995"/>
      <c r="H62" s="995"/>
      <c r="I62" s="995"/>
      <c r="J62" s="995"/>
      <c r="K62" s="995"/>
      <c r="L62" s="995"/>
      <c r="M62" s="995"/>
      <c r="N62" s="995"/>
      <c r="O62" s="995"/>
      <c r="P62" s="996"/>
      <c r="Q62" s="997"/>
      <c r="R62" s="987"/>
      <c r="S62" s="987"/>
      <c r="T62" s="987"/>
      <c r="U62" s="987"/>
      <c r="V62" s="987"/>
      <c r="W62" s="987"/>
      <c r="X62" s="987"/>
      <c r="Y62" s="987"/>
      <c r="Z62" s="987"/>
      <c r="AA62" s="987"/>
      <c r="AB62" s="987"/>
      <c r="AC62" s="987"/>
      <c r="AD62" s="987"/>
      <c r="AE62" s="998"/>
      <c r="AF62" s="999"/>
      <c r="AG62" s="987"/>
      <c r="AH62" s="987"/>
      <c r="AI62" s="987"/>
      <c r="AJ62" s="1000"/>
      <c r="AK62" s="986"/>
      <c r="AL62" s="987"/>
      <c r="AM62" s="987"/>
      <c r="AN62" s="987"/>
      <c r="AO62" s="987"/>
      <c r="AP62" s="987"/>
      <c r="AQ62" s="987"/>
      <c r="AR62" s="987"/>
      <c r="AS62" s="987"/>
      <c r="AT62" s="987"/>
      <c r="AU62" s="987"/>
      <c r="AV62" s="987"/>
      <c r="AW62" s="987"/>
      <c r="AX62" s="987"/>
      <c r="AY62" s="987"/>
      <c r="AZ62" s="988"/>
      <c r="BA62" s="988"/>
      <c r="BB62" s="988"/>
      <c r="BC62" s="988"/>
      <c r="BD62" s="988"/>
      <c r="BE62" s="989"/>
      <c r="BF62" s="989"/>
      <c r="BG62" s="989"/>
      <c r="BH62" s="989"/>
      <c r="BI62" s="990"/>
      <c r="BJ62" s="991" t="s">
        <v>400</v>
      </c>
      <c r="BK62" s="992"/>
      <c r="BL62" s="992"/>
      <c r="BM62" s="992"/>
      <c r="BN62" s="993"/>
      <c r="BO62" s="239"/>
      <c r="BP62" s="239"/>
      <c r="BQ62" s="236">
        <v>56</v>
      </c>
      <c r="BR62" s="237"/>
      <c r="BS62" s="954"/>
      <c r="BT62" s="955"/>
      <c r="BU62" s="955"/>
      <c r="BV62" s="955"/>
      <c r="BW62" s="955"/>
      <c r="BX62" s="955"/>
      <c r="BY62" s="955"/>
      <c r="BZ62" s="955"/>
      <c r="CA62" s="955"/>
      <c r="CB62" s="955"/>
      <c r="CC62" s="955"/>
      <c r="CD62" s="955"/>
      <c r="CE62" s="955"/>
      <c r="CF62" s="955"/>
      <c r="CG62" s="976"/>
      <c r="CH62" s="951"/>
      <c r="CI62" s="952"/>
      <c r="CJ62" s="952"/>
      <c r="CK62" s="952"/>
      <c r="CL62" s="953"/>
      <c r="CM62" s="951"/>
      <c r="CN62" s="952"/>
      <c r="CO62" s="952"/>
      <c r="CP62" s="952"/>
      <c r="CQ62" s="953"/>
      <c r="CR62" s="951"/>
      <c r="CS62" s="952"/>
      <c r="CT62" s="952"/>
      <c r="CU62" s="952"/>
      <c r="CV62" s="953"/>
      <c r="CW62" s="951"/>
      <c r="CX62" s="952"/>
      <c r="CY62" s="952"/>
      <c r="CZ62" s="952"/>
      <c r="DA62" s="953"/>
      <c r="DB62" s="951"/>
      <c r="DC62" s="952"/>
      <c r="DD62" s="952"/>
      <c r="DE62" s="952"/>
      <c r="DF62" s="953"/>
      <c r="DG62" s="951"/>
      <c r="DH62" s="952"/>
      <c r="DI62" s="952"/>
      <c r="DJ62" s="952"/>
      <c r="DK62" s="953"/>
      <c r="DL62" s="951"/>
      <c r="DM62" s="952"/>
      <c r="DN62" s="952"/>
      <c r="DO62" s="952"/>
      <c r="DP62" s="953"/>
      <c r="DQ62" s="951"/>
      <c r="DR62" s="952"/>
      <c r="DS62" s="952"/>
      <c r="DT62" s="952"/>
      <c r="DU62" s="953"/>
      <c r="DV62" s="954"/>
      <c r="DW62" s="955"/>
      <c r="DX62" s="955"/>
      <c r="DY62" s="955"/>
      <c r="DZ62" s="956"/>
      <c r="EA62" s="228"/>
    </row>
    <row r="63" spans="1:131" ht="26.25" customHeight="1" thickBot="1" x14ac:dyDescent="0.2">
      <c r="A63" s="238" t="s">
        <v>383</v>
      </c>
      <c r="B63" s="899" t="s">
        <v>401</v>
      </c>
      <c r="C63" s="900"/>
      <c r="D63" s="900"/>
      <c r="E63" s="900"/>
      <c r="F63" s="900"/>
      <c r="G63" s="900"/>
      <c r="H63" s="900"/>
      <c r="I63" s="900"/>
      <c r="J63" s="900"/>
      <c r="K63" s="900"/>
      <c r="L63" s="900"/>
      <c r="M63" s="900"/>
      <c r="N63" s="900"/>
      <c r="O63" s="900"/>
      <c r="P63" s="910"/>
      <c r="Q63" s="924"/>
      <c r="R63" s="925"/>
      <c r="S63" s="925"/>
      <c r="T63" s="925"/>
      <c r="U63" s="925"/>
      <c r="V63" s="925"/>
      <c r="W63" s="925"/>
      <c r="X63" s="925"/>
      <c r="Y63" s="925"/>
      <c r="Z63" s="925"/>
      <c r="AA63" s="925"/>
      <c r="AB63" s="925"/>
      <c r="AC63" s="925"/>
      <c r="AD63" s="925"/>
      <c r="AE63" s="982"/>
      <c r="AF63" s="983">
        <f>SUM(AF28:AJ62)</f>
        <v>30814</v>
      </c>
      <c r="AG63" s="921"/>
      <c r="AH63" s="921"/>
      <c r="AI63" s="921"/>
      <c r="AJ63" s="984"/>
      <c r="AK63" s="985"/>
      <c r="AL63" s="925"/>
      <c r="AM63" s="925"/>
      <c r="AN63" s="925"/>
      <c r="AO63" s="925"/>
      <c r="AP63" s="921">
        <f t="shared" ref="AP63" si="0">SUM(AP28:AT62)</f>
        <v>39370</v>
      </c>
      <c r="AQ63" s="921"/>
      <c r="AR63" s="921"/>
      <c r="AS63" s="921"/>
      <c r="AT63" s="921"/>
      <c r="AU63" s="921">
        <f t="shared" ref="AU63" si="1">SUM(AU28:AY62)</f>
        <v>7923</v>
      </c>
      <c r="AV63" s="921"/>
      <c r="AW63" s="921"/>
      <c r="AX63" s="921"/>
      <c r="AY63" s="921"/>
      <c r="AZ63" s="979"/>
      <c r="BA63" s="979"/>
      <c r="BB63" s="979"/>
      <c r="BC63" s="979"/>
      <c r="BD63" s="979"/>
      <c r="BE63" s="922"/>
      <c r="BF63" s="922"/>
      <c r="BG63" s="922"/>
      <c r="BH63" s="922"/>
      <c r="BI63" s="923"/>
      <c r="BJ63" s="980" t="s">
        <v>495</v>
      </c>
      <c r="BK63" s="915"/>
      <c r="BL63" s="915"/>
      <c r="BM63" s="915"/>
      <c r="BN63" s="981"/>
      <c r="BO63" s="239"/>
      <c r="BP63" s="239"/>
      <c r="BQ63" s="236">
        <v>57</v>
      </c>
      <c r="BR63" s="237"/>
      <c r="BS63" s="954"/>
      <c r="BT63" s="955"/>
      <c r="BU63" s="955"/>
      <c r="BV63" s="955"/>
      <c r="BW63" s="955"/>
      <c r="BX63" s="955"/>
      <c r="BY63" s="955"/>
      <c r="BZ63" s="955"/>
      <c r="CA63" s="955"/>
      <c r="CB63" s="955"/>
      <c r="CC63" s="955"/>
      <c r="CD63" s="955"/>
      <c r="CE63" s="955"/>
      <c r="CF63" s="955"/>
      <c r="CG63" s="976"/>
      <c r="CH63" s="951"/>
      <c r="CI63" s="952"/>
      <c r="CJ63" s="952"/>
      <c r="CK63" s="952"/>
      <c r="CL63" s="953"/>
      <c r="CM63" s="951"/>
      <c r="CN63" s="952"/>
      <c r="CO63" s="952"/>
      <c r="CP63" s="952"/>
      <c r="CQ63" s="953"/>
      <c r="CR63" s="951"/>
      <c r="CS63" s="952"/>
      <c r="CT63" s="952"/>
      <c r="CU63" s="952"/>
      <c r="CV63" s="953"/>
      <c r="CW63" s="951"/>
      <c r="CX63" s="952"/>
      <c r="CY63" s="952"/>
      <c r="CZ63" s="952"/>
      <c r="DA63" s="953"/>
      <c r="DB63" s="951"/>
      <c r="DC63" s="952"/>
      <c r="DD63" s="952"/>
      <c r="DE63" s="952"/>
      <c r="DF63" s="953"/>
      <c r="DG63" s="951"/>
      <c r="DH63" s="952"/>
      <c r="DI63" s="952"/>
      <c r="DJ63" s="952"/>
      <c r="DK63" s="953"/>
      <c r="DL63" s="951"/>
      <c r="DM63" s="952"/>
      <c r="DN63" s="952"/>
      <c r="DO63" s="952"/>
      <c r="DP63" s="953"/>
      <c r="DQ63" s="951"/>
      <c r="DR63" s="952"/>
      <c r="DS63" s="952"/>
      <c r="DT63" s="952"/>
      <c r="DU63" s="953"/>
      <c r="DV63" s="954"/>
      <c r="DW63" s="955"/>
      <c r="DX63" s="955"/>
      <c r="DY63" s="955"/>
      <c r="DZ63" s="956"/>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4"/>
      <c r="BT64" s="955"/>
      <c r="BU64" s="955"/>
      <c r="BV64" s="955"/>
      <c r="BW64" s="955"/>
      <c r="BX64" s="955"/>
      <c r="BY64" s="955"/>
      <c r="BZ64" s="955"/>
      <c r="CA64" s="955"/>
      <c r="CB64" s="955"/>
      <c r="CC64" s="955"/>
      <c r="CD64" s="955"/>
      <c r="CE64" s="955"/>
      <c r="CF64" s="955"/>
      <c r="CG64" s="976"/>
      <c r="CH64" s="951"/>
      <c r="CI64" s="952"/>
      <c r="CJ64" s="952"/>
      <c r="CK64" s="952"/>
      <c r="CL64" s="953"/>
      <c r="CM64" s="951"/>
      <c r="CN64" s="952"/>
      <c r="CO64" s="952"/>
      <c r="CP64" s="952"/>
      <c r="CQ64" s="953"/>
      <c r="CR64" s="951"/>
      <c r="CS64" s="952"/>
      <c r="CT64" s="952"/>
      <c r="CU64" s="952"/>
      <c r="CV64" s="953"/>
      <c r="CW64" s="951"/>
      <c r="CX64" s="952"/>
      <c r="CY64" s="952"/>
      <c r="CZ64" s="952"/>
      <c r="DA64" s="953"/>
      <c r="DB64" s="951"/>
      <c r="DC64" s="952"/>
      <c r="DD64" s="952"/>
      <c r="DE64" s="952"/>
      <c r="DF64" s="953"/>
      <c r="DG64" s="951"/>
      <c r="DH64" s="952"/>
      <c r="DI64" s="952"/>
      <c r="DJ64" s="952"/>
      <c r="DK64" s="953"/>
      <c r="DL64" s="951"/>
      <c r="DM64" s="952"/>
      <c r="DN64" s="952"/>
      <c r="DO64" s="952"/>
      <c r="DP64" s="953"/>
      <c r="DQ64" s="951"/>
      <c r="DR64" s="952"/>
      <c r="DS64" s="952"/>
      <c r="DT64" s="952"/>
      <c r="DU64" s="953"/>
      <c r="DV64" s="954"/>
      <c r="DW64" s="955"/>
      <c r="DX64" s="955"/>
      <c r="DY64" s="955"/>
      <c r="DZ64" s="956"/>
      <c r="EA64" s="228"/>
    </row>
    <row r="65" spans="1:131" ht="26.25" customHeight="1" thickBot="1" x14ac:dyDescent="0.2">
      <c r="A65" s="230" t="s">
        <v>402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4"/>
      <c r="BT65" s="955"/>
      <c r="BU65" s="955"/>
      <c r="BV65" s="955"/>
      <c r="BW65" s="955"/>
      <c r="BX65" s="955"/>
      <c r="BY65" s="955"/>
      <c r="BZ65" s="955"/>
      <c r="CA65" s="955"/>
      <c r="CB65" s="955"/>
      <c r="CC65" s="955"/>
      <c r="CD65" s="955"/>
      <c r="CE65" s="955"/>
      <c r="CF65" s="955"/>
      <c r="CG65" s="976"/>
      <c r="CH65" s="951"/>
      <c r="CI65" s="952"/>
      <c r="CJ65" s="952"/>
      <c r="CK65" s="952"/>
      <c r="CL65" s="953"/>
      <c r="CM65" s="951"/>
      <c r="CN65" s="952"/>
      <c r="CO65" s="952"/>
      <c r="CP65" s="952"/>
      <c r="CQ65" s="953"/>
      <c r="CR65" s="951"/>
      <c r="CS65" s="952"/>
      <c r="CT65" s="952"/>
      <c r="CU65" s="952"/>
      <c r="CV65" s="953"/>
      <c r="CW65" s="951"/>
      <c r="CX65" s="952"/>
      <c r="CY65" s="952"/>
      <c r="CZ65" s="952"/>
      <c r="DA65" s="953"/>
      <c r="DB65" s="951"/>
      <c r="DC65" s="952"/>
      <c r="DD65" s="952"/>
      <c r="DE65" s="952"/>
      <c r="DF65" s="953"/>
      <c r="DG65" s="951"/>
      <c r="DH65" s="952"/>
      <c r="DI65" s="952"/>
      <c r="DJ65" s="952"/>
      <c r="DK65" s="953"/>
      <c r="DL65" s="951"/>
      <c r="DM65" s="952"/>
      <c r="DN65" s="952"/>
      <c r="DO65" s="952"/>
      <c r="DP65" s="953"/>
      <c r="DQ65" s="951"/>
      <c r="DR65" s="952"/>
      <c r="DS65" s="952"/>
      <c r="DT65" s="952"/>
      <c r="DU65" s="953"/>
      <c r="DV65" s="954"/>
      <c r="DW65" s="955"/>
      <c r="DX65" s="955"/>
      <c r="DY65" s="955"/>
      <c r="DZ65" s="956"/>
      <c r="EA65" s="228"/>
    </row>
    <row r="66" spans="1:131" ht="26.25" customHeight="1" x14ac:dyDescent="0.15">
      <c r="A66" s="957" t="s">
        <v>403</v>
      </c>
      <c r="B66" s="958"/>
      <c r="C66" s="958"/>
      <c r="D66" s="958"/>
      <c r="E66" s="958"/>
      <c r="F66" s="958"/>
      <c r="G66" s="958"/>
      <c r="H66" s="958"/>
      <c r="I66" s="958"/>
      <c r="J66" s="958"/>
      <c r="K66" s="958"/>
      <c r="L66" s="958"/>
      <c r="M66" s="958"/>
      <c r="N66" s="958"/>
      <c r="O66" s="958"/>
      <c r="P66" s="959"/>
      <c r="Q66" s="963" t="s">
        <v>404</v>
      </c>
      <c r="R66" s="964"/>
      <c r="S66" s="964"/>
      <c r="T66" s="964"/>
      <c r="U66" s="965"/>
      <c r="V66" s="963" t="s">
        <v>388</v>
      </c>
      <c r="W66" s="964"/>
      <c r="X66" s="964"/>
      <c r="Y66" s="964"/>
      <c r="Z66" s="965"/>
      <c r="AA66" s="963" t="s">
        <v>389</v>
      </c>
      <c r="AB66" s="964"/>
      <c r="AC66" s="964"/>
      <c r="AD66" s="964"/>
      <c r="AE66" s="965"/>
      <c r="AF66" s="969" t="s">
        <v>390</v>
      </c>
      <c r="AG66" s="970"/>
      <c r="AH66" s="970"/>
      <c r="AI66" s="970"/>
      <c r="AJ66" s="971"/>
      <c r="AK66" s="963" t="s">
        <v>391</v>
      </c>
      <c r="AL66" s="958"/>
      <c r="AM66" s="958"/>
      <c r="AN66" s="958"/>
      <c r="AO66" s="959"/>
      <c r="AP66" s="963" t="s">
        <v>405</v>
      </c>
      <c r="AQ66" s="964"/>
      <c r="AR66" s="964"/>
      <c r="AS66" s="964"/>
      <c r="AT66" s="965"/>
      <c r="AU66" s="963" t="s">
        <v>406</v>
      </c>
      <c r="AV66" s="964"/>
      <c r="AW66" s="964"/>
      <c r="AX66" s="964"/>
      <c r="AY66" s="965"/>
      <c r="AZ66" s="963" t="s">
        <v>361</v>
      </c>
      <c r="BA66" s="964"/>
      <c r="BB66" s="964"/>
      <c r="BC66" s="964"/>
      <c r="BD66" s="977"/>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0"/>
      <c r="B67" s="961"/>
      <c r="C67" s="961"/>
      <c r="D67" s="961"/>
      <c r="E67" s="961"/>
      <c r="F67" s="961"/>
      <c r="G67" s="961"/>
      <c r="H67" s="961"/>
      <c r="I67" s="961"/>
      <c r="J67" s="961"/>
      <c r="K67" s="961"/>
      <c r="L67" s="961"/>
      <c r="M67" s="961"/>
      <c r="N67" s="961"/>
      <c r="O67" s="961"/>
      <c r="P67" s="962"/>
      <c r="Q67" s="966"/>
      <c r="R67" s="967"/>
      <c r="S67" s="967"/>
      <c r="T67" s="967"/>
      <c r="U67" s="968"/>
      <c r="V67" s="966"/>
      <c r="W67" s="967"/>
      <c r="X67" s="967"/>
      <c r="Y67" s="967"/>
      <c r="Z67" s="968"/>
      <c r="AA67" s="966"/>
      <c r="AB67" s="967"/>
      <c r="AC67" s="967"/>
      <c r="AD67" s="967"/>
      <c r="AE67" s="968"/>
      <c r="AF67" s="972"/>
      <c r="AG67" s="973"/>
      <c r="AH67" s="973"/>
      <c r="AI67" s="973"/>
      <c r="AJ67" s="974"/>
      <c r="AK67" s="975"/>
      <c r="AL67" s="961"/>
      <c r="AM67" s="961"/>
      <c r="AN67" s="961"/>
      <c r="AO67" s="962"/>
      <c r="AP67" s="966"/>
      <c r="AQ67" s="967"/>
      <c r="AR67" s="967"/>
      <c r="AS67" s="967"/>
      <c r="AT67" s="968"/>
      <c r="AU67" s="966"/>
      <c r="AV67" s="967"/>
      <c r="AW67" s="967"/>
      <c r="AX67" s="967"/>
      <c r="AY67" s="968"/>
      <c r="AZ67" s="966"/>
      <c r="BA67" s="967"/>
      <c r="BB67" s="967"/>
      <c r="BC67" s="967"/>
      <c r="BD67" s="978"/>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47" t="s">
        <v>559</v>
      </c>
      <c r="C68" s="948"/>
      <c r="D68" s="948"/>
      <c r="E68" s="948"/>
      <c r="F68" s="948"/>
      <c r="G68" s="948"/>
      <c r="H68" s="948"/>
      <c r="I68" s="948"/>
      <c r="J68" s="948"/>
      <c r="K68" s="948"/>
      <c r="L68" s="948"/>
      <c r="M68" s="948"/>
      <c r="N68" s="948"/>
      <c r="O68" s="948"/>
      <c r="P68" s="949"/>
      <c r="Q68" s="950">
        <v>11671</v>
      </c>
      <c r="R68" s="944"/>
      <c r="S68" s="944"/>
      <c r="T68" s="944"/>
      <c r="U68" s="944"/>
      <c r="V68" s="944">
        <v>11006</v>
      </c>
      <c r="W68" s="944"/>
      <c r="X68" s="944"/>
      <c r="Y68" s="944"/>
      <c r="Z68" s="944"/>
      <c r="AA68" s="944">
        <v>665</v>
      </c>
      <c r="AB68" s="944"/>
      <c r="AC68" s="944"/>
      <c r="AD68" s="944"/>
      <c r="AE68" s="944"/>
      <c r="AF68" s="944">
        <v>4005</v>
      </c>
      <c r="AG68" s="944"/>
      <c r="AH68" s="944"/>
      <c r="AI68" s="944"/>
      <c r="AJ68" s="944"/>
      <c r="AK68" s="944">
        <v>0</v>
      </c>
      <c r="AL68" s="944"/>
      <c r="AM68" s="944"/>
      <c r="AN68" s="944"/>
      <c r="AO68" s="944"/>
      <c r="AP68" s="944">
        <v>4495</v>
      </c>
      <c r="AQ68" s="944"/>
      <c r="AR68" s="944"/>
      <c r="AS68" s="944"/>
      <c r="AT68" s="944"/>
      <c r="AU68" s="944">
        <v>1569</v>
      </c>
      <c r="AV68" s="944"/>
      <c r="AW68" s="944"/>
      <c r="AX68" s="944"/>
      <c r="AY68" s="944"/>
      <c r="AZ68" s="945"/>
      <c r="BA68" s="945"/>
      <c r="BB68" s="945"/>
      <c r="BC68" s="945"/>
      <c r="BD68" s="946"/>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560</v>
      </c>
      <c r="C69" s="937"/>
      <c r="D69" s="937"/>
      <c r="E69" s="937"/>
      <c r="F69" s="937"/>
      <c r="G69" s="937"/>
      <c r="H69" s="937"/>
      <c r="I69" s="937"/>
      <c r="J69" s="937"/>
      <c r="K69" s="937"/>
      <c r="L69" s="937"/>
      <c r="M69" s="937"/>
      <c r="N69" s="937"/>
      <c r="O69" s="937"/>
      <c r="P69" s="938"/>
      <c r="Q69" s="939">
        <v>2743</v>
      </c>
      <c r="R69" s="933"/>
      <c r="S69" s="933"/>
      <c r="T69" s="933"/>
      <c r="U69" s="933"/>
      <c r="V69" s="933">
        <v>2681</v>
      </c>
      <c r="W69" s="933"/>
      <c r="X69" s="933"/>
      <c r="Y69" s="933"/>
      <c r="Z69" s="933"/>
      <c r="AA69" s="933">
        <v>62</v>
      </c>
      <c r="AB69" s="933"/>
      <c r="AC69" s="933"/>
      <c r="AD69" s="933"/>
      <c r="AE69" s="933"/>
      <c r="AF69" s="933">
        <v>62</v>
      </c>
      <c r="AG69" s="933"/>
      <c r="AH69" s="933"/>
      <c r="AI69" s="933"/>
      <c r="AJ69" s="933"/>
      <c r="AK69" s="933">
        <v>0</v>
      </c>
      <c r="AL69" s="933"/>
      <c r="AM69" s="933"/>
      <c r="AN69" s="933"/>
      <c r="AO69" s="933"/>
      <c r="AP69" s="933">
        <v>49</v>
      </c>
      <c r="AQ69" s="933"/>
      <c r="AR69" s="933"/>
      <c r="AS69" s="933"/>
      <c r="AT69" s="933"/>
      <c r="AU69" s="933">
        <v>1</v>
      </c>
      <c r="AV69" s="933"/>
      <c r="AW69" s="933"/>
      <c r="AX69" s="933"/>
      <c r="AY69" s="933"/>
      <c r="AZ69" s="934"/>
      <c r="BA69" s="934"/>
      <c r="BB69" s="934"/>
      <c r="BC69" s="934"/>
      <c r="BD69" s="935"/>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383</v>
      </c>
      <c r="B88" s="899" t="s">
        <v>407</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f>SUM(AF68:AJ87)</f>
        <v>4067</v>
      </c>
      <c r="AG88" s="921"/>
      <c r="AH88" s="921"/>
      <c r="AI88" s="921"/>
      <c r="AJ88" s="921"/>
      <c r="AK88" s="925"/>
      <c r="AL88" s="925"/>
      <c r="AM88" s="925"/>
      <c r="AN88" s="925"/>
      <c r="AO88" s="925"/>
      <c r="AP88" s="921">
        <f t="shared" ref="AP88" si="2">SUM(AP68:AT87)</f>
        <v>4544</v>
      </c>
      <c r="AQ88" s="921"/>
      <c r="AR88" s="921"/>
      <c r="AS88" s="921"/>
      <c r="AT88" s="921"/>
      <c r="AU88" s="921">
        <f t="shared" ref="AU88" si="3">SUM(AU68:AY87)</f>
        <v>1570</v>
      </c>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383</v>
      </c>
      <c r="BR102" s="899" t="s">
        <v>408</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f>SUM(CR7:CV101)</f>
        <v>28657</v>
      </c>
      <c r="CS102" s="915"/>
      <c r="CT102" s="915"/>
      <c r="CU102" s="915"/>
      <c r="CV102" s="916"/>
      <c r="CW102" s="914">
        <f t="shared" ref="CW102" si="4">SUM(CW7:DA101)</f>
        <v>20328</v>
      </c>
      <c r="CX102" s="915"/>
      <c r="CY102" s="915"/>
      <c r="CZ102" s="915"/>
      <c r="DA102" s="916"/>
      <c r="DB102" s="914">
        <f t="shared" ref="DB102" si="5">SUM(DB7:DF101)</f>
        <v>51266</v>
      </c>
      <c r="DC102" s="915"/>
      <c r="DD102" s="915"/>
      <c r="DE102" s="915"/>
      <c r="DF102" s="916"/>
      <c r="DG102" s="914">
        <f t="shared" ref="DG102" si="6">SUM(DG7:DK101)</f>
        <v>7752</v>
      </c>
      <c r="DH102" s="915"/>
      <c r="DI102" s="915"/>
      <c r="DJ102" s="915"/>
      <c r="DK102" s="916"/>
      <c r="DL102" s="914">
        <f t="shared" ref="DL102" si="7">SUM(DL7:DP101)</f>
        <v>0</v>
      </c>
      <c r="DM102" s="915"/>
      <c r="DN102" s="915"/>
      <c r="DO102" s="915"/>
      <c r="DP102" s="916"/>
      <c r="DQ102" s="914">
        <f t="shared" ref="DQ102" si="8">SUM(DQ7:DU101)</f>
        <v>0</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409</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410</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413</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414</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415</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416</v>
      </c>
      <c r="AB109" s="858"/>
      <c r="AC109" s="858"/>
      <c r="AD109" s="858"/>
      <c r="AE109" s="859"/>
      <c r="AF109" s="860" t="s">
        <v>314</v>
      </c>
      <c r="AG109" s="858"/>
      <c r="AH109" s="858"/>
      <c r="AI109" s="858"/>
      <c r="AJ109" s="859"/>
      <c r="AK109" s="860" t="s">
        <v>313</v>
      </c>
      <c r="AL109" s="858"/>
      <c r="AM109" s="858"/>
      <c r="AN109" s="858"/>
      <c r="AO109" s="859"/>
      <c r="AP109" s="860" t="s">
        <v>417</v>
      </c>
      <c r="AQ109" s="858"/>
      <c r="AR109" s="858"/>
      <c r="AS109" s="858"/>
      <c r="AT109" s="891"/>
      <c r="AU109" s="857" t="s">
        <v>415</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416</v>
      </c>
      <c r="BR109" s="858"/>
      <c r="BS109" s="858"/>
      <c r="BT109" s="858"/>
      <c r="BU109" s="859"/>
      <c r="BV109" s="860" t="s">
        <v>314</v>
      </c>
      <c r="BW109" s="858"/>
      <c r="BX109" s="858"/>
      <c r="BY109" s="858"/>
      <c r="BZ109" s="859"/>
      <c r="CA109" s="860" t="s">
        <v>313</v>
      </c>
      <c r="CB109" s="858"/>
      <c r="CC109" s="858"/>
      <c r="CD109" s="858"/>
      <c r="CE109" s="859"/>
      <c r="CF109" s="898" t="s">
        <v>417</v>
      </c>
      <c r="CG109" s="898"/>
      <c r="CH109" s="898"/>
      <c r="CI109" s="898"/>
      <c r="CJ109" s="898"/>
      <c r="CK109" s="860" t="s">
        <v>418</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416</v>
      </c>
      <c r="DH109" s="858"/>
      <c r="DI109" s="858"/>
      <c r="DJ109" s="858"/>
      <c r="DK109" s="859"/>
      <c r="DL109" s="860" t="s">
        <v>314</v>
      </c>
      <c r="DM109" s="858"/>
      <c r="DN109" s="858"/>
      <c r="DO109" s="858"/>
      <c r="DP109" s="859"/>
      <c r="DQ109" s="860" t="s">
        <v>313</v>
      </c>
      <c r="DR109" s="858"/>
      <c r="DS109" s="858"/>
      <c r="DT109" s="858"/>
      <c r="DU109" s="859"/>
      <c r="DV109" s="860" t="s">
        <v>417</v>
      </c>
      <c r="DW109" s="858"/>
      <c r="DX109" s="858"/>
      <c r="DY109" s="858"/>
      <c r="DZ109" s="891"/>
    </row>
    <row r="110" spans="1:131" s="228" customFormat="1" ht="26.25" customHeight="1" x14ac:dyDescent="0.15">
      <c r="A110" s="767" t="s">
        <v>419</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66699349</v>
      </c>
      <c r="AB110" s="851"/>
      <c r="AC110" s="851"/>
      <c r="AD110" s="851"/>
      <c r="AE110" s="852"/>
      <c r="AF110" s="853">
        <v>67010541</v>
      </c>
      <c r="AG110" s="851"/>
      <c r="AH110" s="851"/>
      <c r="AI110" s="851"/>
      <c r="AJ110" s="852"/>
      <c r="AK110" s="853">
        <v>66485388</v>
      </c>
      <c r="AL110" s="851"/>
      <c r="AM110" s="851"/>
      <c r="AN110" s="851"/>
      <c r="AO110" s="852"/>
      <c r="AP110" s="854">
        <v>23.1</v>
      </c>
      <c r="AQ110" s="855"/>
      <c r="AR110" s="855"/>
      <c r="AS110" s="855"/>
      <c r="AT110" s="856"/>
      <c r="AU110" s="892" t="s">
        <v>74</v>
      </c>
      <c r="AV110" s="893"/>
      <c r="AW110" s="893"/>
      <c r="AX110" s="893"/>
      <c r="AY110" s="893"/>
      <c r="AZ110" s="819" t="s">
        <v>420</v>
      </c>
      <c r="BA110" s="768"/>
      <c r="BB110" s="768"/>
      <c r="BC110" s="768"/>
      <c r="BD110" s="768"/>
      <c r="BE110" s="768"/>
      <c r="BF110" s="768"/>
      <c r="BG110" s="768"/>
      <c r="BH110" s="768"/>
      <c r="BI110" s="768"/>
      <c r="BJ110" s="768"/>
      <c r="BK110" s="768"/>
      <c r="BL110" s="768"/>
      <c r="BM110" s="768"/>
      <c r="BN110" s="768"/>
      <c r="BO110" s="768"/>
      <c r="BP110" s="769"/>
      <c r="BQ110" s="820">
        <v>1051602302</v>
      </c>
      <c r="BR110" s="802"/>
      <c r="BS110" s="802"/>
      <c r="BT110" s="802"/>
      <c r="BU110" s="802"/>
      <c r="BV110" s="802">
        <v>1032718951</v>
      </c>
      <c r="BW110" s="802"/>
      <c r="BX110" s="802"/>
      <c r="BY110" s="802"/>
      <c r="BZ110" s="802"/>
      <c r="CA110" s="802">
        <v>995381506</v>
      </c>
      <c r="CB110" s="802"/>
      <c r="CC110" s="802"/>
      <c r="CD110" s="802"/>
      <c r="CE110" s="802"/>
      <c r="CF110" s="829">
        <v>346.4</v>
      </c>
      <c r="CG110" s="830"/>
      <c r="CH110" s="830"/>
      <c r="CI110" s="830"/>
      <c r="CJ110" s="830"/>
      <c r="CK110" s="888" t="s">
        <v>421</v>
      </c>
      <c r="CL110" s="779"/>
      <c r="CM110" s="819" t="s">
        <v>422</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246333</v>
      </c>
      <c r="DH110" s="802"/>
      <c r="DI110" s="802"/>
      <c r="DJ110" s="802"/>
      <c r="DK110" s="802"/>
      <c r="DL110" s="802">
        <v>217187</v>
      </c>
      <c r="DM110" s="802"/>
      <c r="DN110" s="802"/>
      <c r="DO110" s="802"/>
      <c r="DP110" s="802"/>
      <c r="DQ110" s="802">
        <v>187585</v>
      </c>
      <c r="DR110" s="802"/>
      <c r="DS110" s="802"/>
      <c r="DT110" s="802"/>
      <c r="DU110" s="802"/>
      <c r="DV110" s="803">
        <v>0.1</v>
      </c>
      <c r="DW110" s="803"/>
      <c r="DX110" s="803"/>
      <c r="DY110" s="803"/>
      <c r="DZ110" s="804"/>
    </row>
    <row r="111" spans="1:131" s="228" customFormat="1" ht="26.25" customHeight="1" x14ac:dyDescent="0.15">
      <c r="A111" s="734" t="s">
        <v>423</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v>2328289</v>
      </c>
      <c r="AB111" s="882"/>
      <c r="AC111" s="882"/>
      <c r="AD111" s="882"/>
      <c r="AE111" s="883"/>
      <c r="AF111" s="884">
        <v>3196742</v>
      </c>
      <c r="AG111" s="882"/>
      <c r="AH111" s="882"/>
      <c r="AI111" s="882"/>
      <c r="AJ111" s="883"/>
      <c r="AK111" s="884">
        <v>2412189</v>
      </c>
      <c r="AL111" s="882"/>
      <c r="AM111" s="882"/>
      <c r="AN111" s="882"/>
      <c r="AO111" s="883"/>
      <c r="AP111" s="885">
        <v>0.8</v>
      </c>
      <c r="AQ111" s="886"/>
      <c r="AR111" s="886"/>
      <c r="AS111" s="886"/>
      <c r="AT111" s="887"/>
      <c r="AU111" s="894"/>
      <c r="AV111" s="895"/>
      <c r="AW111" s="895"/>
      <c r="AX111" s="895"/>
      <c r="AY111" s="895"/>
      <c r="AZ111" s="775" t="s">
        <v>424</v>
      </c>
      <c r="BA111" s="712"/>
      <c r="BB111" s="712"/>
      <c r="BC111" s="712"/>
      <c r="BD111" s="712"/>
      <c r="BE111" s="712"/>
      <c r="BF111" s="712"/>
      <c r="BG111" s="712"/>
      <c r="BH111" s="712"/>
      <c r="BI111" s="712"/>
      <c r="BJ111" s="712"/>
      <c r="BK111" s="712"/>
      <c r="BL111" s="712"/>
      <c r="BM111" s="712"/>
      <c r="BN111" s="712"/>
      <c r="BO111" s="712"/>
      <c r="BP111" s="713"/>
      <c r="BQ111" s="776">
        <v>5296617</v>
      </c>
      <c r="BR111" s="777"/>
      <c r="BS111" s="777"/>
      <c r="BT111" s="777"/>
      <c r="BU111" s="777"/>
      <c r="BV111" s="777">
        <v>3815661</v>
      </c>
      <c r="BW111" s="777"/>
      <c r="BX111" s="777"/>
      <c r="BY111" s="777"/>
      <c r="BZ111" s="777"/>
      <c r="CA111" s="777">
        <v>8112990</v>
      </c>
      <c r="CB111" s="777"/>
      <c r="CC111" s="777"/>
      <c r="CD111" s="777"/>
      <c r="CE111" s="777"/>
      <c r="CF111" s="838">
        <v>2.8</v>
      </c>
      <c r="CG111" s="839"/>
      <c r="CH111" s="839"/>
      <c r="CI111" s="839"/>
      <c r="CJ111" s="839"/>
      <c r="CK111" s="889"/>
      <c r="CL111" s="781"/>
      <c r="CM111" s="775" t="s">
        <v>425</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122</v>
      </c>
      <c r="DH111" s="777"/>
      <c r="DI111" s="777"/>
      <c r="DJ111" s="777"/>
      <c r="DK111" s="777"/>
      <c r="DL111" s="777" t="s">
        <v>122</v>
      </c>
      <c r="DM111" s="777"/>
      <c r="DN111" s="777"/>
      <c r="DO111" s="777"/>
      <c r="DP111" s="777"/>
      <c r="DQ111" s="777" t="s">
        <v>122</v>
      </c>
      <c r="DR111" s="777"/>
      <c r="DS111" s="777"/>
      <c r="DT111" s="777"/>
      <c r="DU111" s="777"/>
      <c r="DV111" s="754" t="s">
        <v>122</v>
      </c>
      <c r="DW111" s="754"/>
      <c r="DX111" s="754"/>
      <c r="DY111" s="754"/>
      <c r="DZ111" s="755"/>
    </row>
    <row r="112" spans="1:131" s="228" customFormat="1" ht="26.25" customHeight="1" x14ac:dyDescent="0.15">
      <c r="A112" s="874" t="s">
        <v>426</v>
      </c>
      <c r="B112" s="875"/>
      <c r="C112" s="712" t="s">
        <v>427</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6956667</v>
      </c>
      <c r="AB112" s="740"/>
      <c r="AC112" s="740"/>
      <c r="AD112" s="740"/>
      <c r="AE112" s="741"/>
      <c r="AF112" s="742">
        <v>6840000</v>
      </c>
      <c r="AG112" s="740"/>
      <c r="AH112" s="740"/>
      <c r="AI112" s="740"/>
      <c r="AJ112" s="741"/>
      <c r="AK112" s="742">
        <v>7090000</v>
      </c>
      <c r="AL112" s="740"/>
      <c r="AM112" s="740"/>
      <c r="AN112" s="740"/>
      <c r="AO112" s="741"/>
      <c r="AP112" s="784">
        <v>2.5</v>
      </c>
      <c r="AQ112" s="785"/>
      <c r="AR112" s="785"/>
      <c r="AS112" s="785"/>
      <c r="AT112" s="786"/>
      <c r="AU112" s="894"/>
      <c r="AV112" s="895"/>
      <c r="AW112" s="895"/>
      <c r="AX112" s="895"/>
      <c r="AY112" s="895"/>
      <c r="AZ112" s="775" t="s">
        <v>428</v>
      </c>
      <c r="BA112" s="712"/>
      <c r="BB112" s="712"/>
      <c r="BC112" s="712"/>
      <c r="BD112" s="712"/>
      <c r="BE112" s="712"/>
      <c r="BF112" s="712"/>
      <c r="BG112" s="712"/>
      <c r="BH112" s="712"/>
      <c r="BI112" s="712"/>
      <c r="BJ112" s="712"/>
      <c r="BK112" s="712"/>
      <c r="BL112" s="712"/>
      <c r="BM112" s="712"/>
      <c r="BN112" s="712"/>
      <c r="BO112" s="712"/>
      <c r="BP112" s="713"/>
      <c r="BQ112" s="776">
        <v>1171537</v>
      </c>
      <c r="BR112" s="777"/>
      <c r="BS112" s="777"/>
      <c r="BT112" s="777"/>
      <c r="BU112" s="777"/>
      <c r="BV112" s="777">
        <v>2663771</v>
      </c>
      <c r="BW112" s="777"/>
      <c r="BX112" s="777"/>
      <c r="BY112" s="777"/>
      <c r="BZ112" s="777"/>
      <c r="CA112" s="777">
        <v>7923304</v>
      </c>
      <c r="CB112" s="777"/>
      <c r="CC112" s="777"/>
      <c r="CD112" s="777"/>
      <c r="CE112" s="777"/>
      <c r="CF112" s="838">
        <v>2.8</v>
      </c>
      <c r="CG112" s="839"/>
      <c r="CH112" s="839"/>
      <c r="CI112" s="839"/>
      <c r="CJ112" s="839"/>
      <c r="CK112" s="889"/>
      <c r="CL112" s="781"/>
      <c r="CM112" s="775" t="s">
        <v>429</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v>1419684</v>
      </c>
      <c r="DH112" s="777"/>
      <c r="DI112" s="777"/>
      <c r="DJ112" s="777"/>
      <c r="DK112" s="777"/>
      <c r="DL112" s="777">
        <v>1169590</v>
      </c>
      <c r="DM112" s="777"/>
      <c r="DN112" s="777"/>
      <c r="DO112" s="777"/>
      <c r="DP112" s="777"/>
      <c r="DQ112" s="777">
        <v>509590</v>
      </c>
      <c r="DR112" s="777"/>
      <c r="DS112" s="777"/>
      <c r="DT112" s="777"/>
      <c r="DU112" s="777"/>
      <c r="DV112" s="754">
        <v>0.2</v>
      </c>
      <c r="DW112" s="754"/>
      <c r="DX112" s="754"/>
      <c r="DY112" s="754"/>
      <c r="DZ112" s="755"/>
    </row>
    <row r="113" spans="1:130" s="228" customFormat="1" ht="26.25" customHeight="1" x14ac:dyDescent="0.15">
      <c r="A113" s="876"/>
      <c r="B113" s="877"/>
      <c r="C113" s="712" t="s">
        <v>430</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207433</v>
      </c>
      <c r="AB113" s="740"/>
      <c r="AC113" s="740"/>
      <c r="AD113" s="740"/>
      <c r="AE113" s="741"/>
      <c r="AF113" s="742">
        <v>326937</v>
      </c>
      <c r="AG113" s="740"/>
      <c r="AH113" s="740"/>
      <c r="AI113" s="740"/>
      <c r="AJ113" s="741"/>
      <c r="AK113" s="742">
        <v>429152</v>
      </c>
      <c r="AL113" s="740"/>
      <c r="AM113" s="740"/>
      <c r="AN113" s="740"/>
      <c r="AO113" s="741"/>
      <c r="AP113" s="784">
        <v>0.1</v>
      </c>
      <c r="AQ113" s="785"/>
      <c r="AR113" s="785"/>
      <c r="AS113" s="785"/>
      <c r="AT113" s="786"/>
      <c r="AU113" s="894"/>
      <c r="AV113" s="895"/>
      <c r="AW113" s="895"/>
      <c r="AX113" s="895"/>
      <c r="AY113" s="895"/>
      <c r="AZ113" s="775" t="s">
        <v>431</v>
      </c>
      <c r="BA113" s="712"/>
      <c r="BB113" s="712"/>
      <c r="BC113" s="712"/>
      <c r="BD113" s="712"/>
      <c r="BE113" s="712"/>
      <c r="BF113" s="712"/>
      <c r="BG113" s="712"/>
      <c r="BH113" s="712"/>
      <c r="BI113" s="712"/>
      <c r="BJ113" s="712"/>
      <c r="BK113" s="712"/>
      <c r="BL113" s="712"/>
      <c r="BM113" s="712"/>
      <c r="BN113" s="712"/>
      <c r="BO113" s="712"/>
      <c r="BP113" s="713"/>
      <c r="BQ113" s="776">
        <v>1791734</v>
      </c>
      <c r="BR113" s="777"/>
      <c r="BS113" s="777"/>
      <c r="BT113" s="777"/>
      <c r="BU113" s="777"/>
      <c r="BV113" s="777">
        <v>1641063</v>
      </c>
      <c r="BW113" s="777"/>
      <c r="BX113" s="777"/>
      <c r="BY113" s="777"/>
      <c r="BZ113" s="777"/>
      <c r="CA113" s="777">
        <v>1568951</v>
      </c>
      <c r="CB113" s="777"/>
      <c r="CC113" s="777"/>
      <c r="CD113" s="777"/>
      <c r="CE113" s="777"/>
      <c r="CF113" s="838">
        <v>0.5</v>
      </c>
      <c r="CG113" s="839"/>
      <c r="CH113" s="839"/>
      <c r="CI113" s="839"/>
      <c r="CJ113" s="839"/>
      <c r="CK113" s="889"/>
      <c r="CL113" s="781"/>
      <c r="CM113" s="775" t="s">
        <v>432</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122</v>
      </c>
      <c r="DH113" s="777"/>
      <c r="DI113" s="777"/>
      <c r="DJ113" s="777"/>
      <c r="DK113" s="777"/>
      <c r="DL113" s="777" t="s">
        <v>122</v>
      </c>
      <c r="DM113" s="777"/>
      <c r="DN113" s="777"/>
      <c r="DO113" s="777"/>
      <c r="DP113" s="777"/>
      <c r="DQ113" s="777" t="s">
        <v>433</v>
      </c>
      <c r="DR113" s="777"/>
      <c r="DS113" s="777"/>
      <c r="DT113" s="777"/>
      <c r="DU113" s="777"/>
      <c r="DV113" s="754" t="s">
        <v>122</v>
      </c>
      <c r="DW113" s="754"/>
      <c r="DX113" s="754"/>
      <c r="DY113" s="754"/>
      <c r="DZ113" s="755"/>
    </row>
    <row r="114" spans="1:130" s="228" customFormat="1" ht="26.25" customHeight="1" x14ac:dyDescent="0.15">
      <c r="A114" s="876"/>
      <c r="B114" s="877"/>
      <c r="C114" s="712" t="s">
        <v>434</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v>239159</v>
      </c>
      <c r="AB114" s="740"/>
      <c r="AC114" s="740"/>
      <c r="AD114" s="740"/>
      <c r="AE114" s="741"/>
      <c r="AF114" s="742">
        <v>161536</v>
      </c>
      <c r="AG114" s="740"/>
      <c r="AH114" s="740"/>
      <c r="AI114" s="740"/>
      <c r="AJ114" s="741"/>
      <c r="AK114" s="742">
        <v>82738</v>
      </c>
      <c r="AL114" s="740"/>
      <c r="AM114" s="740"/>
      <c r="AN114" s="740"/>
      <c r="AO114" s="741"/>
      <c r="AP114" s="784">
        <v>0</v>
      </c>
      <c r="AQ114" s="785"/>
      <c r="AR114" s="785"/>
      <c r="AS114" s="785"/>
      <c r="AT114" s="786"/>
      <c r="AU114" s="894"/>
      <c r="AV114" s="895"/>
      <c r="AW114" s="895"/>
      <c r="AX114" s="895"/>
      <c r="AY114" s="895"/>
      <c r="AZ114" s="775" t="s">
        <v>435</v>
      </c>
      <c r="BA114" s="712"/>
      <c r="BB114" s="712"/>
      <c r="BC114" s="712"/>
      <c r="BD114" s="712"/>
      <c r="BE114" s="712"/>
      <c r="BF114" s="712"/>
      <c r="BG114" s="712"/>
      <c r="BH114" s="712"/>
      <c r="BI114" s="712"/>
      <c r="BJ114" s="712"/>
      <c r="BK114" s="712"/>
      <c r="BL114" s="712"/>
      <c r="BM114" s="712"/>
      <c r="BN114" s="712"/>
      <c r="BO114" s="712"/>
      <c r="BP114" s="713"/>
      <c r="BQ114" s="776">
        <v>88500587</v>
      </c>
      <c r="BR114" s="777"/>
      <c r="BS114" s="777"/>
      <c r="BT114" s="777"/>
      <c r="BU114" s="777"/>
      <c r="BV114" s="777">
        <v>84440369</v>
      </c>
      <c r="BW114" s="777"/>
      <c r="BX114" s="777"/>
      <c r="BY114" s="777"/>
      <c r="BZ114" s="777"/>
      <c r="CA114" s="777">
        <v>81358372</v>
      </c>
      <c r="CB114" s="777"/>
      <c r="CC114" s="777"/>
      <c r="CD114" s="777"/>
      <c r="CE114" s="777"/>
      <c r="CF114" s="838">
        <v>28.3</v>
      </c>
      <c r="CG114" s="839"/>
      <c r="CH114" s="839"/>
      <c r="CI114" s="839"/>
      <c r="CJ114" s="839"/>
      <c r="CK114" s="889"/>
      <c r="CL114" s="781"/>
      <c r="CM114" s="775" t="s">
        <v>436</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437</v>
      </c>
      <c r="DH114" s="777"/>
      <c r="DI114" s="777"/>
      <c r="DJ114" s="777"/>
      <c r="DK114" s="777"/>
      <c r="DL114" s="777" t="s">
        <v>437</v>
      </c>
      <c r="DM114" s="777"/>
      <c r="DN114" s="777"/>
      <c r="DO114" s="777"/>
      <c r="DP114" s="777"/>
      <c r="DQ114" s="777" t="s">
        <v>122</v>
      </c>
      <c r="DR114" s="777"/>
      <c r="DS114" s="777"/>
      <c r="DT114" s="777"/>
      <c r="DU114" s="777"/>
      <c r="DV114" s="754" t="s">
        <v>437</v>
      </c>
      <c r="DW114" s="754"/>
      <c r="DX114" s="754"/>
      <c r="DY114" s="754"/>
      <c r="DZ114" s="755"/>
    </row>
    <row r="115" spans="1:130" s="228" customFormat="1" ht="26.25" customHeight="1" x14ac:dyDescent="0.15">
      <c r="A115" s="876"/>
      <c r="B115" s="877"/>
      <c r="C115" s="712" t="s">
        <v>438</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289029</v>
      </c>
      <c r="AB115" s="740"/>
      <c r="AC115" s="740"/>
      <c r="AD115" s="740"/>
      <c r="AE115" s="741"/>
      <c r="AF115" s="742">
        <v>3339415</v>
      </c>
      <c r="AG115" s="740"/>
      <c r="AH115" s="740"/>
      <c r="AI115" s="740"/>
      <c r="AJ115" s="741"/>
      <c r="AK115" s="742">
        <v>1760110</v>
      </c>
      <c r="AL115" s="740"/>
      <c r="AM115" s="740"/>
      <c r="AN115" s="740"/>
      <c r="AO115" s="741"/>
      <c r="AP115" s="784">
        <v>0.6</v>
      </c>
      <c r="AQ115" s="785"/>
      <c r="AR115" s="785"/>
      <c r="AS115" s="785"/>
      <c r="AT115" s="786"/>
      <c r="AU115" s="894"/>
      <c r="AV115" s="895"/>
      <c r="AW115" s="895"/>
      <c r="AX115" s="895"/>
      <c r="AY115" s="895"/>
      <c r="AZ115" s="775" t="s">
        <v>439</v>
      </c>
      <c r="BA115" s="712"/>
      <c r="BB115" s="712"/>
      <c r="BC115" s="712"/>
      <c r="BD115" s="712"/>
      <c r="BE115" s="712"/>
      <c r="BF115" s="712"/>
      <c r="BG115" s="712"/>
      <c r="BH115" s="712"/>
      <c r="BI115" s="712"/>
      <c r="BJ115" s="712"/>
      <c r="BK115" s="712"/>
      <c r="BL115" s="712"/>
      <c r="BM115" s="712"/>
      <c r="BN115" s="712"/>
      <c r="BO115" s="712"/>
      <c r="BP115" s="713"/>
      <c r="BQ115" s="776">
        <v>15186193</v>
      </c>
      <c r="BR115" s="777"/>
      <c r="BS115" s="777"/>
      <c r="BT115" s="777"/>
      <c r="BU115" s="777"/>
      <c r="BV115" s="777">
        <v>11059678</v>
      </c>
      <c r="BW115" s="777"/>
      <c r="BX115" s="777"/>
      <c r="BY115" s="777"/>
      <c r="BZ115" s="777"/>
      <c r="CA115" s="777">
        <v>9515130</v>
      </c>
      <c r="CB115" s="777"/>
      <c r="CC115" s="777"/>
      <c r="CD115" s="777"/>
      <c r="CE115" s="777"/>
      <c r="CF115" s="838">
        <v>3.3</v>
      </c>
      <c r="CG115" s="839"/>
      <c r="CH115" s="839"/>
      <c r="CI115" s="839"/>
      <c r="CJ115" s="839"/>
      <c r="CK115" s="889"/>
      <c r="CL115" s="781"/>
      <c r="CM115" s="775" t="s">
        <v>440</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v>3630600</v>
      </c>
      <c r="DH115" s="777"/>
      <c r="DI115" s="777"/>
      <c r="DJ115" s="777"/>
      <c r="DK115" s="777"/>
      <c r="DL115" s="777">
        <v>2428884</v>
      </c>
      <c r="DM115" s="777"/>
      <c r="DN115" s="777"/>
      <c r="DO115" s="777"/>
      <c r="DP115" s="777"/>
      <c r="DQ115" s="777">
        <v>7415815</v>
      </c>
      <c r="DR115" s="777"/>
      <c r="DS115" s="777"/>
      <c r="DT115" s="777"/>
      <c r="DU115" s="777"/>
      <c r="DV115" s="754">
        <v>2.6</v>
      </c>
      <c r="DW115" s="754"/>
      <c r="DX115" s="754"/>
      <c r="DY115" s="754"/>
      <c r="DZ115" s="755"/>
    </row>
    <row r="116" spans="1:130" s="228" customFormat="1" ht="26.25" customHeight="1" x14ac:dyDescent="0.15">
      <c r="A116" s="878"/>
      <c r="B116" s="879"/>
      <c r="C116" s="799" t="s">
        <v>441</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t="s">
        <v>122</v>
      </c>
      <c r="AB116" s="740"/>
      <c r="AC116" s="740"/>
      <c r="AD116" s="740"/>
      <c r="AE116" s="741"/>
      <c r="AF116" s="742" t="s">
        <v>122</v>
      </c>
      <c r="AG116" s="740"/>
      <c r="AH116" s="740"/>
      <c r="AI116" s="740"/>
      <c r="AJ116" s="741"/>
      <c r="AK116" s="742" t="s">
        <v>122</v>
      </c>
      <c r="AL116" s="740"/>
      <c r="AM116" s="740"/>
      <c r="AN116" s="740"/>
      <c r="AO116" s="741"/>
      <c r="AP116" s="784" t="s">
        <v>122</v>
      </c>
      <c r="AQ116" s="785"/>
      <c r="AR116" s="785"/>
      <c r="AS116" s="785"/>
      <c r="AT116" s="786"/>
      <c r="AU116" s="894"/>
      <c r="AV116" s="895"/>
      <c r="AW116" s="895"/>
      <c r="AX116" s="895"/>
      <c r="AY116" s="895"/>
      <c r="AZ116" s="871" t="s">
        <v>442</v>
      </c>
      <c r="BA116" s="872"/>
      <c r="BB116" s="872"/>
      <c r="BC116" s="872"/>
      <c r="BD116" s="872"/>
      <c r="BE116" s="872"/>
      <c r="BF116" s="872"/>
      <c r="BG116" s="872"/>
      <c r="BH116" s="872"/>
      <c r="BI116" s="872"/>
      <c r="BJ116" s="872"/>
      <c r="BK116" s="872"/>
      <c r="BL116" s="872"/>
      <c r="BM116" s="872"/>
      <c r="BN116" s="872"/>
      <c r="BO116" s="872"/>
      <c r="BP116" s="873"/>
      <c r="BQ116" s="776" t="s">
        <v>437</v>
      </c>
      <c r="BR116" s="777"/>
      <c r="BS116" s="777"/>
      <c r="BT116" s="777"/>
      <c r="BU116" s="777"/>
      <c r="BV116" s="777" t="s">
        <v>122</v>
      </c>
      <c r="BW116" s="777"/>
      <c r="BX116" s="777"/>
      <c r="BY116" s="777"/>
      <c r="BZ116" s="777"/>
      <c r="CA116" s="777" t="s">
        <v>122</v>
      </c>
      <c r="CB116" s="777"/>
      <c r="CC116" s="777"/>
      <c r="CD116" s="777"/>
      <c r="CE116" s="777"/>
      <c r="CF116" s="838" t="s">
        <v>122</v>
      </c>
      <c r="CG116" s="839"/>
      <c r="CH116" s="839"/>
      <c r="CI116" s="839"/>
      <c r="CJ116" s="839"/>
      <c r="CK116" s="889"/>
      <c r="CL116" s="781"/>
      <c r="CM116" s="775" t="s">
        <v>443</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122</v>
      </c>
      <c r="DH116" s="777"/>
      <c r="DI116" s="777"/>
      <c r="DJ116" s="777"/>
      <c r="DK116" s="777"/>
      <c r="DL116" s="777" t="s">
        <v>122</v>
      </c>
      <c r="DM116" s="777"/>
      <c r="DN116" s="777"/>
      <c r="DO116" s="777"/>
      <c r="DP116" s="777"/>
      <c r="DQ116" s="777" t="s">
        <v>437</v>
      </c>
      <c r="DR116" s="777"/>
      <c r="DS116" s="777"/>
      <c r="DT116" s="777"/>
      <c r="DU116" s="777"/>
      <c r="DV116" s="754" t="s">
        <v>122</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444</v>
      </c>
      <c r="Z117" s="859"/>
      <c r="AA117" s="864">
        <v>76719926</v>
      </c>
      <c r="AB117" s="865"/>
      <c r="AC117" s="865"/>
      <c r="AD117" s="865"/>
      <c r="AE117" s="866"/>
      <c r="AF117" s="867">
        <v>80875171</v>
      </c>
      <c r="AG117" s="865"/>
      <c r="AH117" s="865"/>
      <c r="AI117" s="865"/>
      <c r="AJ117" s="866"/>
      <c r="AK117" s="867">
        <v>78259577</v>
      </c>
      <c r="AL117" s="865"/>
      <c r="AM117" s="865"/>
      <c r="AN117" s="865"/>
      <c r="AO117" s="866"/>
      <c r="AP117" s="868"/>
      <c r="AQ117" s="869"/>
      <c r="AR117" s="869"/>
      <c r="AS117" s="869"/>
      <c r="AT117" s="870"/>
      <c r="AU117" s="894"/>
      <c r="AV117" s="895"/>
      <c r="AW117" s="895"/>
      <c r="AX117" s="895"/>
      <c r="AY117" s="895"/>
      <c r="AZ117" s="775" t="s">
        <v>445</v>
      </c>
      <c r="BA117" s="712"/>
      <c r="BB117" s="712"/>
      <c r="BC117" s="712"/>
      <c r="BD117" s="712"/>
      <c r="BE117" s="712"/>
      <c r="BF117" s="712"/>
      <c r="BG117" s="712"/>
      <c r="BH117" s="712"/>
      <c r="BI117" s="712"/>
      <c r="BJ117" s="712"/>
      <c r="BK117" s="712"/>
      <c r="BL117" s="712"/>
      <c r="BM117" s="712"/>
      <c r="BN117" s="712"/>
      <c r="BO117" s="712"/>
      <c r="BP117" s="713"/>
      <c r="BQ117" s="776" t="s">
        <v>437</v>
      </c>
      <c r="BR117" s="777"/>
      <c r="BS117" s="777"/>
      <c r="BT117" s="777"/>
      <c r="BU117" s="777"/>
      <c r="BV117" s="777" t="s">
        <v>122</v>
      </c>
      <c r="BW117" s="777"/>
      <c r="BX117" s="777"/>
      <c r="BY117" s="777"/>
      <c r="BZ117" s="777"/>
      <c r="CA117" s="777" t="s">
        <v>122</v>
      </c>
      <c r="CB117" s="777"/>
      <c r="CC117" s="777"/>
      <c r="CD117" s="777"/>
      <c r="CE117" s="777"/>
      <c r="CF117" s="838" t="s">
        <v>122</v>
      </c>
      <c r="CG117" s="839"/>
      <c r="CH117" s="839"/>
      <c r="CI117" s="839"/>
      <c r="CJ117" s="839"/>
      <c r="CK117" s="889"/>
      <c r="CL117" s="781"/>
      <c r="CM117" s="775" t="s">
        <v>446</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437</v>
      </c>
      <c r="DH117" s="777"/>
      <c r="DI117" s="777"/>
      <c r="DJ117" s="777"/>
      <c r="DK117" s="777"/>
      <c r="DL117" s="777" t="s">
        <v>122</v>
      </c>
      <c r="DM117" s="777"/>
      <c r="DN117" s="777"/>
      <c r="DO117" s="777"/>
      <c r="DP117" s="777"/>
      <c r="DQ117" s="777" t="s">
        <v>122</v>
      </c>
      <c r="DR117" s="777"/>
      <c r="DS117" s="777"/>
      <c r="DT117" s="777"/>
      <c r="DU117" s="777"/>
      <c r="DV117" s="754" t="s">
        <v>122</v>
      </c>
      <c r="DW117" s="754"/>
      <c r="DX117" s="754"/>
      <c r="DY117" s="754"/>
      <c r="DZ117" s="755"/>
    </row>
    <row r="118" spans="1:130" s="228" customFormat="1" ht="26.25" customHeight="1" x14ac:dyDescent="0.15">
      <c r="A118" s="857" t="s">
        <v>418</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416</v>
      </c>
      <c r="AB118" s="858"/>
      <c r="AC118" s="858"/>
      <c r="AD118" s="858"/>
      <c r="AE118" s="859"/>
      <c r="AF118" s="860" t="s">
        <v>314</v>
      </c>
      <c r="AG118" s="858"/>
      <c r="AH118" s="858"/>
      <c r="AI118" s="858"/>
      <c r="AJ118" s="859"/>
      <c r="AK118" s="860" t="s">
        <v>313</v>
      </c>
      <c r="AL118" s="858"/>
      <c r="AM118" s="858"/>
      <c r="AN118" s="858"/>
      <c r="AO118" s="859"/>
      <c r="AP118" s="861" t="s">
        <v>417</v>
      </c>
      <c r="AQ118" s="862"/>
      <c r="AR118" s="862"/>
      <c r="AS118" s="862"/>
      <c r="AT118" s="863"/>
      <c r="AU118" s="894"/>
      <c r="AV118" s="895"/>
      <c r="AW118" s="895"/>
      <c r="AX118" s="895"/>
      <c r="AY118" s="895"/>
      <c r="AZ118" s="798" t="s">
        <v>447</v>
      </c>
      <c r="BA118" s="799"/>
      <c r="BB118" s="799"/>
      <c r="BC118" s="799"/>
      <c r="BD118" s="799"/>
      <c r="BE118" s="799"/>
      <c r="BF118" s="799"/>
      <c r="BG118" s="799"/>
      <c r="BH118" s="799"/>
      <c r="BI118" s="799"/>
      <c r="BJ118" s="799"/>
      <c r="BK118" s="799"/>
      <c r="BL118" s="799"/>
      <c r="BM118" s="799"/>
      <c r="BN118" s="799"/>
      <c r="BO118" s="799"/>
      <c r="BP118" s="800"/>
      <c r="BQ118" s="825" t="s">
        <v>122</v>
      </c>
      <c r="BR118" s="805"/>
      <c r="BS118" s="805"/>
      <c r="BT118" s="805"/>
      <c r="BU118" s="805"/>
      <c r="BV118" s="805" t="s">
        <v>433</v>
      </c>
      <c r="BW118" s="805"/>
      <c r="BX118" s="805"/>
      <c r="BY118" s="805"/>
      <c r="BZ118" s="805"/>
      <c r="CA118" s="805" t="s">
        <v>437</v>
      </c>
      <c r="CB118" s="805"/>
      <c r="CC118" s="805"/>
      <c r="CD118" s="805"/>
      <c r="CE118" s="805"/>
      <c r="CF118" s="838" t="s">
        <v>122</v>
      </c>
      <c r="CG118" s="839"/>
      <c r="CH118" s="839"/>
      <c r="CI118" s="839"/>
      <c r="CJ118" s="839"/>
      <c r="CK118" s="889"/>
      <c r="CL118" s="781"/>
      <c r="CM118" s="775" t="s">
        <v>448</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122</v>
      </c>
      <c r="DH118" s="777"/>
      <c r="DI118" s="777"/>
      <c r="DJ118" s="777"/>
      <c r="DK118" s="777"/>
      <c r="DL118" s="777" t="s">
        <v>122</v>
      </c>
      <c r="DM118" s="777"/>
      <c r="DN118" s="777"/>
      <c r="DO118" s="777"/>
      <c r="DP118" s="777"/>
      <c r="DQ118" s="777" t="s">
        <v>122</v>
      </c>
      <c r="DR118" s="777"/>
      <c r="DS118" s="777"/>
      <c r="DT118" s="777"/>
      <c r="DU118" s="777"/>
      <c r="DV118" s="754" t="s">
        <v>122</v>
      </c>
      <c r="DW118" s="754"/>
      <c r="DX118" s="754"/>
      <c r="DY118" s="754"/>
      <c r="DZ118" s="755"/>
    </row>
    <row r="119" spans="1:130" s="228" customFormat="1" ht="26.25" customHeight="1" x14ac:dyDescent="0.15">
      <c r="A119" s="778" t="s">
        <v>421</v>
      </c>
      <c r="B119" s="779"/>
      <c r="C119" s="819" t="s">
        <v>422</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28698</v>
      </c>
      <c r="AB119" s="851"/>
      <c r="AC119" s="851"/>
      <c r="AD119" s="851"/>
      <c r="AE119" s="852"/>
      <c r="AF119" s="853">
        <v>29146</v>
      </c>
      <c r="AG119" s="851"/>
      <c r="AH119" s="851"/>
      <c r="AI119" s="851"/>
      <c r="AJ119" s="852"/>
      <c r="AK119" s="853">
        <v>29602</v>
      </c>
      <c r="AL119" s="851"/>
      <c r="AM119" s="851"/>
      <c r="AN119" s="851"/>
      <c r="AO119" s="852"/>
      <c r="AP119" s="854">
        <v>0</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449</v>
      </c>
      <c r="BP119" s="841"/>
      <c r="BQ119" s="825">
        <v>1163548970</v>
      </c>
      <c r="BR119" s="805"/>
      <c r="BS119" s="805"/>
      <c r="BT119" s="805"/>
      <c r="BU119" s="805"/>
      <c r="BV119" s="805">
        <v>1136339493</v>
      </c>
      <c r="BW119" s="805"/>
      <c r="BX119" s="805"/>
      <c r="BY119" s="805"/>
      <c r="BZ119" s="805"/>
      <c r="CA119" s="805">
        <v>1103860253</v>
      </c>
      <c r="CB119" s="805"/>
      <c r="CC119" s="805"/>
      <c r="CD119" s="805"/>
      <c r="CE119" s="805"/>
      <c r="CF119" s="708"/>
      <c r="CG119" s="709"/>
      <c r="CH119" s="709"/>
      <c r="CI119" s="709"/>
      <c r="CJ119" s="794"/>
      <c r="CK119" s="890"/>
      <c r="CL119" s="783"/>
      <c r="CM119" s="798" t="s">
        <v>450</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t="s">
        <v>437</v>
      </c>
      <c r="DH119" s="777"/>
      <c r="DI119" s="777"/>
      <c r="DJ119" s="777"/>
      <c r="DK119" s="777"/>
      <c r="DL119" s="777" t="s">
        <v>433</v>
      </c>
      <c r="DM119" s="777"/>
      <c r="DN119" s="777"/>
      <c r="DO119" s="777"/>
      <c r="DP119" s="777"/>
      <c r="DQ119" s="777" t="s">
        <v>122</v>
      </c>
      <c r="DR119" s="777"/>
      <c r="DS119" s="777"/>
      <c r="DT119" s="777"/>
      <c r="DU119" s="777"/>
      <c r="DV119" s="754" t="s">
        <v>122</v>
      </c>
      <c r="DW119" s="754"/>
      <c r="DX119" s="754"/>
      <c r="DY119" s="754"/>
      <c r="DZ119" s="755"/>
    </row>
    <row r="120" spans="1:130" s="228" customFormat="1" ht="26.25" customHeight="1" x14ac:dyDescent="0.15">
      <c r="A120" s="780"/>
      <c r="B120" s="781"/>
      <c r="C120" s="775" t="s">
        <v>425</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122</v>
      </c>
      <c r="AB120" s="740"/>
      <c r="AC120" s="740"/>
      <c r="AD120" s="740"/>
      <c r="AE120" s="741"/>
      <c r="AF120" s="742" t="s">
        <v>437</v>
      </c>
      <c r="AG120" s="740"/>
      <c r="AH120" s="740"/>
      <c r="AI120" s="740"/>
      <c r="AJ120" s="741"/>
      <c r="AK120" s="742" t="s">
        <v>122</v>
      </c>
      <c r="AL120" s="740"/>
      <c r="AM120" s="740"/>
      <c r="AN120" s="740"/>
      <c r="AO120" s="741"/>
      <c r="AP120" s="784" t="s">
        <v>122</v>
      </c>
      <c r="AQ120" s="785"/>
      <c r="AR120" s="785"/>
      <c r="AS120" s="785"/>
      <c r="AT120" s="786"/>
      <c r="AU120" s="842" t="s">
        <v>451</v>
      </c>
      <c r="AV120" s="843"/>
      <c r="AW120" s="843"/>
      <c r="AX120" s="843"/>
      <c r="AY120" s="844"/>
      <c r="AZ120" s="819" t="s">
        <v>452</v>
      </c>
      <c r="BA120" s="768"/>
      <c r="BB120" s="768"/>
      <c r="BC120" s="768"/>
      <c r="BD120" s="768"/>
      <c r="BE120" s="768"/>
      <c r="BF120" s="768"/>
      <c r="BG120" s="768"/>
      <c r="BH120" s="768"/>
      <c r="BI120" s="768"/>
      <c r="BJ120" s="768"/>
      <c r="BK120" s="768"/>
      <c r="BL120" s="768"/>
      <c r="BM120" s="768"/>
      <c r="BN120" s="768"/>
      <c r="BO120" s="768"/>
      <c r="BP120" s="769"/>
      <c r="BQ120" s="820">
        <v>158606082</v>
      </c>
      <c r="BR120" s="802"/>
      <c r="BS120" s="802"/>
      <c r="BT120" s="802"/>
      <c r="BU120" s="802"/>
      <c r="BV120" s="802">
        <v>179934436</v>
      </c>
      <c r="BW120" s="802"/>
      <c r="BX120" s="802"/>
      <c r="BY120" s="802"/>
      <c r="BZ120" s="802"/>
      <c r="CA120" s="802">
        <v>187188591</v>
      </c>
      <c r="CB120" s="802"/>
      <c r="CC120" s="802"/>
      <c r="CD120" s="802"/>
      <c r="CE120" s="802"/>
      <c r="CF120" s="829">
        <v>65.099999999999994</v>
      </c>
      <c r="CG120" s="830"/>
      <c r="CH120" s="830"/>
      <c r="CI120" s="830"/>
      <c r="CJ120" s="830"/>
      <c r="CK120" s="831" t="s">
        <v>453</v>
      </c>
      <c r="CL120" s="811"/>
      <c r="CM120" s="811"/>
      <c r="CN120" s="811"/>
      <c r="CO120" s="812"/>
      <c r="CP120" s="835" t="s">
        <v>398</v>
      </c>
      <c r="CQ120" s="836"/>
      <c r="CR120" s="836"/>
      <c r="CS120" s="836"/>
      <c r="CT120" s="836"/>
      <c r="CU120" s="836"/>
      <c r="CV120" s="836"/>
      <c r="CW120" s="836"/>
      <c r="CX120" s="836"/>
      <c r="CY120" s="836"/>
      <c r="CZ120" s="836"/>
      <c r="DA120" s="836"/>
      <c r="DB120" s="836"/>
      <c r="DC120" s="836"/>
      <c r="DD120" s="836"/>
      <c r="DE120" s="836"/>
      <c r="DF120" s="837"/>
      <c r="DG120" s="820">
        <v>897805</v>
      </c>
      <c r="DH120" s="802"/>
      <c r="DI120" s="802"/>
      <c r="DJ120" s="802"/>
      <c r="DK120" s="802"/>
      <c r="DL120" s="802">
        <v>1743724</v>
      </c>
      <c r="DM120" s="802"/>
      <c r="DN120" s="802"/>
      <c r="DO120" s="802"/>
      <c r="DP120" s="802"/>
      <c r="DQ120" s="802">
        <v>6599841</v>
      </c>
      <c r="DR120" s="802"/>
      <c r="DS120" s="802"/>
      <c r="DT120" s="802"/>
      <c r="DU120" s="802"/>
      <c r="DV120" s="803">
        <v>2.2999999999999998</v>
      </c>
      <c r="DW120" s="803"/>
      <c r="DX120" s="803"/>
      <c r="DY120" s="803"/>
      <c r="DZ120" s="804"/>
    </row>
    <row r="121" spans="1:130" s="228" customFormat="1" ht="26.25" customHeight="1" x14ac:dyDescent="0.15">
      <c r="A121" s="780"/>
      <c r="B121" s="781"/>
      <c r="C121" s="826" t="s">
        <v>454</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v>102934</v>
      </c>
      <c r="AB121" s="740"/>
      <c r="AC121" s="740"/>
      <c r="AD121" s="740"/>
      <c r="AE121" s="741"/>
      <c r="AF121" s="742">
        <v>252934</v>
      </c>
      <c r="AG121" s="740"/>
      <c r="AH121" s="740"/>
      <c r="AI121" s="740"/>
      <c r="AJ121" s="741"/>
      <c r="AK121" s="742">
        <v>662340</v>
      </c>
      <c r="AL121" s="740"/>
      <c r="AM121" s="740"/>
      <c r="AN121" s="740"/>
      <c r="AO121" s="741"/>
      <c r="AP121" s="784">
        <v>0.2</v>
      </c>
      <c r="AQ121" s="785"/>
      <c r="AR121" s="785"/>
      <c r="AS121" s="785"/>
      <c r="AT121" s="786"/>
      <c r="AU121" s="845"/>
      <c r="AV121" s="846"/>
      <c r="AW121" s="846"/>
      <c r="AX121" s="846"/>
      <c r="AY121" s="847"/>
      <c r="AZ121" s="775" t="s">
        <v>455</v>
      </c>
      <c r="BA121" s="712"/>
      <c r="BB121" s="712"/>
      <c r="BC121" s="712"/>
      <c r="BD121" s="712"/>
      <c r="BE121" s="712"/>
      <c r="BF121" s="712"/>
      <c r="BG121" s="712"/>
      <c r="BH121" s="712"/>
      <c r="BI121" s="712"/>
      <c r="BJ121" s="712"/>
      <c r="BK121" s="712"/>
      <c r="BL121" s="712"/>
      <c r="BM121" s="712"/>
      <c r="BN121" s="712"/>
      <c r="BO121" s="712"/>
      <c r="BP121" s="713"/>
      <c r="BQ121" s="776">
        <v>9905599</v>
      </c>
      <c r="BR121" s="777"/>
      <c r="BS121" s="777"/>
      <c r="BT121" s="777"/>
      <c r="BU121" s="777"/>
      <c r="BV121" s="777">
        <v>9185007</v>
      </c>
      <c r="BW121" s="777"/>
      <c r="BX121" s="777"/>
      <c r="BY121" s="777"/>
      <c r="BZ121" s="777"/>
      <c r="CA121" s="777">
        <v>8464568</v>
      </c>
      <c r="CB121" s="777"/>
      <c r="CC121" s="777"/>
      <c r="CD121" s="777"/>
      <c r="CE121" s="777"/>
      <c r="CF121" s="838">
        <v>2.9</v>
      </c>
      <c r="CG121" s="839"/>
      <c r="CH121" s="839"/>
      <c r="CI121" s="839"/>
      <c r="CJ121" s="839"/>
      <c r="CK121" s="832"/>
      <c r="CL121" s="814"/>
      <c r="CM121" s="814"/>
      <c r="CN121" s="814"/>
      <c r="CO121" s="815"/>
      <c r="CP121" s="795" t="s">
        <v>456</v>
      </c>
      <c r="CQ121" s="796"/>
      <c r="CR121" s="796"/>
      <c r="CS121" s="796"/>
      <c r="CT121" s="796"/>
      <c r="CU121" s="796"/>
      <c r="CV121" s="796"/>
      <c r="CW121" s="796"/>
      <c r="CX121" s="796"/>
      <c r="CY121" s="796"/>
      <c r="CZ121" s="796"/>
      <c r="DA121" s="796"/>
      <c r="DB121" s="796"/>
      <c r="DC121" s="796"/>
      <c r="DD121" s="796"/>
      <c r="DE121" s="796"/>
      <c r="DF121" s="797"/>
      <c r="DG121" s="776">
        <v>273732</v>
      </c>
      <c r="DH121" s="777"/>
      <c r="DI121" s="777"/>
      <c r="DJ121" s="777"/>
      <c r="DK121" s="777"/>
      <c r="DL121" s="777">
        <v>920047</v>
      </c>
      <c r="DM121" s="777"/>
      <c r="DN121" s="777"/>
      <c r="DO121" s="777"/>
      <c r="DP121" s="777"/>
      <c r="DQ121" s="777">
        <v>1323463</v>
      </c>
      <c r="DR121" s="777"/>
      <c r="DS121" s="777"/>
      <c r="DT121" s="777"/>
      <c r="DU121" s="777"/>
      <c r="DV121" s="754">
        <v>0.5</v>
      </c>
      <c r="DW121" s="754"/>
      <c r="DX121" s="754"/>
      <c r="DY121" s="754"/>
      <c r="DZ121" s="755"/>
    </row>
    <row r="122" spans="1:130" s="228" customFormat="1" ht="26.25" customHeight="1" x14ac:dyDescent="0.15">
      <c r="A122" s="780"/>
      <c r="B122" s="781"/>
      <c r="C122" s="775" t="s">
        <v>436</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122</v>
      </c>
      <c r="AB122" s="740"/>
      <c r="AC122" s="740"/>
      <c r="AD122" s="740"/>
      <c r="AE122" s="741"/>
      <c r="AF122" s="742" t="s">
        <v>122</v>
      </c>
      <c r="AG122" s="740"/>
      <c r="AH122" s="740"/>
      <c r="AI122" s="740"/>
      <c r="AJ122" s="741"/>
      <c r="AK122" s="742" t="s">
        <v>122</v>
      </c>
      <c r="AL122" s="740"/>
      <c r="AM122" s="740"/>
      <c r="AN122" s="740"/>
      <c r="AO122" s="741"/>
      <c r="AP122" s="784" t="s">
        <v>122</v>
      </c>
      <c r="AQ122" s="785"/>
      <c r="AR122" s="785"/>
      <c r="AS122" s="785"/>
      <c r="AT122" s="786"/>
      <c r="AU122" s="845"/>
      <c r="AV122" s="846"/>
      <c r="AW122" s="846"/>
      <c r="AX122" s="846"/>
      <c r="AY122" s="847"/>
      <c r="AZ122" s="798" t="s">
        <v>457</v>
      </c>
      <c r="BA122" s="799"/>
      <c r="BB122" s="799"/>
      <c r="BC122" s="799"/>
      <c r="BD122" s="799"/>
      <c r="BE122" s="799"/>
      <c r="BF122" s="799"/>
      <c r="BG122" s="799"/>
      <c r="BH122" s="799"/>
      <c r="BI122" s="799"/>
      <c r="BJ122" s="799"/>
      <c r="BK122" s="799"/>
      <c r="BL122" s="799"/>
      <c r="BM122" s="799"/>
      <c r="BN122" s="799"/>
      <c r="BO122" s="799"/>
      <c r="BP122" s="800"/>
      <c r="BQ122" s="825">
        <v>615231737</v>
      </c>
      <c r="BR122" s="805"/>
      <c r="BS122" s="805"/>
      <c r="BT122" s="805"/>
      <c r="BU122" s="805"/>
      <c r="BV122" s="805">
        <v>607620492</v>
      </c>
      <c r="BW122" s="805"/>
      <c r="BX122" s="805"/>
      <c r="BY122" s="805"/>
      <c r="BZ122" s="805"/>
      <c r="CA122" s="805">
        <v>584276743</v>
      </c>
      <c r="CB122" s="805"/>
      <c r="CC122" s="805"/>
      <c r="CD122" s="805"/>
      <c r="CE122" s="805"/>
      <c r="CF122" s="806">
        <v>203.3</v>
      </c>
      <c r="CG122" s="807"/>
      <c r="CH122" s="807"/>
      <c r="CI122" s="807"/>
      <c r="CJ122" s="807"/>
      <c r="CK122" s="832"/>
      <c r="CL122" s="814"/>
      <c r="CM122" s="814"/>
      <c r="CN122" s="814"/>
      <c r="CO122" s="815"/>
      <c r="CP122" s="795" t="s">
        <v>458</v>
      </c>
      <c r="CQ122" s="796"/>
      <c r="CR122" s="796"/>
      <c r="CS122" s="796"/>
      <c r="CT122" s="796"/>
      <c r="CU122" s="796"/>
      <c r="CV122" s="796"/>
      <c r="CW122" s="796"/>
      <c r="CX122" s="796"/>
      <c r="CY122" s="796"/>
      <c r="CZ122" s="796"/>
      <c r="DA122" s="796"/>
      <c r="DB122" s="796"/>
      <c r="DC122" s="796"/>
      <c r="DD122" s="796"/>
      <c r="DE122" s="796"/>
      <c r="DF122" s="797"/>
      <c r="DG122" s="776" t="s">
        <v>122</v>
      </c>
      <c r="DH122" s="777"/>
      <c r="DI122" s="777"/>
      <c r="DJ122" s="777"/>
      <c r="DK122" s="777"/>
      <c r="DL122" s="777" t="s">
        <v>433</v>
      </c>
      <c r="DM122" s="777"/>
      <c r="DN122" s="777"/>
      <c r="DO122" s="777"/>
      <c r="DP122" s="777"/>
      <c r="DQ122" s="777" t="s">
        <v>122</v>
      </c>
      <c r="DR122" s="777"/>
      <c r="DS122" s="777"/>
      <c r="DT122" s="777"/>
      <c r="DU122" s="777"/>
      <c r="DV122" s="754" t="s">
        <v>437</v>
      </c>
      <c r="DW122" s="754"/>
      <c r="DX122" s="754"/>
      <c r="DY122" s="754"/>
      <c r="DZ122" s="755"/>
    </row>
    <row r="123" spans="1:130" s="228" customFormat="1" ht="26.25" customHeight="1" x14ac:dyDescent="0.15">
      <c r="A123" s="780"/>
      <c r="B123" s="781"/>
      <c r="C123" s="775" t="s">
        <v>443</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122</v>
      </c>
      <c r="AB123" s="740"/>
      <c r="AC123" s="740"/>
      <c r="AD123" s="740"/>
      <c r="AE123" s="741"/>
      <c r="AF123" s="742" t="s">
        <v>122</v>
      </c>
      <c r="AG123" s="740"/>
      <c r="AH123" s="740"/>
      <c r="AI123" s="740"/>
      <c r="AJ123" s="741"/>
      <c r="AK123" s="742" t="s">
        <v>122</v>
      </c>
      <c r="AL123" s="740"/>
      <c r="AM123" s="740"/>
      <c r="AN123" s="740"/>
      <c r="AO123" s="741"/>
      <c r="AP123" s="784" t="s">
        <v>122</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459</v>
      </c>
      <c r="BP123" s="841"/>
      <c r="BQ123" s="792">
        <v>783743418</v>
      </c>
      <c r="BR123" s="793"/>
      <c r="BS123" s="793"/>
      <c r="BT123" s="793"/>
      <c r="BU123" s="793"/>
      <c r="BV123" s="793">
        <v>796739935</v>
      </c>
      <c r="BW123" s="793"/>
      <c r="BX123" s="793"/>
      <c r="BY123" s="793"/>
      <c r="BZ123" s="793"/>
      <c r="CA123" s="793">
        <v>779929902</v>
      </c>
      <c r="CB123" s="793"/>
      <c r="CC123" s="793"/>
      <c r="CD123" s="793"/>
      <c r="CE123" s="793"/>
      <c r="CF123" s="708"/>
      <c r="CG123" s="709"/>
      <c r="CH123" s="709"/>
      <c r="CI123" s="709"/>
      <c r="CJ123" s="794"/>
      <c r="CK123" s="832"/>
      <c r="CL123" s="814"/>
      <c r="CM123" s="814"/>
      <c r="CN123" s="814"/>
      <c r="CO123" s="815"/>
      <c r="CP123" s="795" t="s">
        <v>396</v>
      </c>
      <c r="CQ123" s="796"/>
      <c r="CR123" s="796"/>
      <c r="CS123" s="796"/>
      <c r="CT123" s="796"/>
      <c r="CU123" s="796"/>
      <c r="CV123" s="796"/>
      <c r="CW123" s="796"/>
      <c r="CX123" s="796"/>
      <c r="CY123" s="796"/>
      <c r="CZ123" s="796"/>
      <c r="DA123" s="796"/>
      <c r="DB123" s="796"/>
      <c r="DC123" s="796"/>
      <c r="DD123" s="796"/>
      <c r="DE123" s="796"/>
      <c r="DF123" s="797"/>
      <c r="DG123" s="776" t="s">
        <v>122</v>
      </c>
      <c r="DH123" s="777"/>
      <c r="DI123" s="777"/>
      <c r="DJ123" s="777"/>
      <c r="DK123" s="777"/>
      <c r="DL123" s="777" t="s">
        <v>122</v>
      </c>
      <c r="DM123" s="777"/>
      <c r="DN123" s="777"/>
      <c r="DO123" s="777"/>
      <c r="DP123" s="777"/>
      <c r="DQ123" s="777" t="s">
        <v>122</v>
      </c>
      <c r="DR123" s="777"/>
      <c r="DS123" s="777"/>
      <c r="DT123" s="777"/>
      <c r="DU123" s="777"/>
      <c r="DV123" s="754" t="s">
        <v>437</v>
      </c>
      <c r="DW123" s="754"/>
      <c r="DX123" s="754"/>
      <c r="DY123" s="754"/>
      <c r="DZ123" s="755"/>
    </row>
    <row r="124" spans="1:130" s="228" customFormat="1" ht="26.25" customHeight="1" thickBot="1" x14ac:dyDescent="0.2">
      <c r="A124" s="780"/>
      <c r="B124" s="781"/>
      <c r="C124" s="775" t="s">
        <v>446</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122</v>
      </c>
      <c r="AB124" s="740"/>
      <c r="AC124" s="740"/>
      <c r="AD124" s="740"/>
      <c r="AE124" s="741"/>
      <c r="AF124" s="742" t="s">
        <v>437</v>
      </c>
      <c r="AG124" s="740"/>
      <c r="AH124" s="740"/>
      <c r="AI124" s="740"/>
      <c r="AJ124" s="741"/>
      <c r="AK124" s="742" t="s">
        <v>122</v>
      </c>
      <c r="AL124" s="740"/>
      <c r="AM124" s="740"/>
      <c r="AN124" s="740"/>
      <c r="AO124" s="741"/>
      <c r="AP124" s="784" t="s">
        <v>437</v>
      </c>
      <c r="AQ124" s="785"/>
      <c r="AR124" s="785"/>
      <c r="AS124" s="785"/>
      <c r="AT124" s="786"/>
      <c r="AU124" s="787" t="s">
        <v>460</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137.4</v>
      </c>
      <c r="BR124" s="791"/>
      <c r="BS124" s="791"/>
      <c r="BT124" s="791"/>
      <c r="BU124" s="791"/>
      <c r="BV124" s="791">
        <v>115.3</v>
      </c>
      <c r="BW124" s="791"/>
      <c r="BX124" s="791"/>
      <c r="BY124" s="791"/>
      <c r="BZ124" s="791"/>
      <c r="CA124" s="791">
        <v>112.7</v>
      </c>
      <c r="CB124" s="791"/>
      <c r="CC124" s="791"/>
      <c r="CD124" s="791"/>
      <c r="CE124" s="791"/>
      <c r="CF124" s="686"/>
      <c r="CG124" s="687"/>
      <c r="CH124" s="687"/>
      <c r="CI124" s="687"/>
      <c r="CJ124" s="821"/>
      <c r="CK124" s="833"/>
      <c r="CL124" s="833"/>
      <c r="CM124" s="833"/>
      <c r="CN124" s="833"/>
      <c r="CO124" s="834"/>
      <c r="CP124" s="822" t="s">
        <v>461</v>
      </c>
      <c r="CQ124" s="823"/>
      <c r="CR124" s="823"/>
      <c r="CS124" s="823"/>
      <c r="CT124" s="823"/>
      <c r="CU124" s="823"/>
      <c r="CV124" s="823"/>
      <c r="CW124" s="823"/>
      <c r="CX124" s="823"/>
      <c r="CY124" s="823"/>
      <c r="CZ124" s="823"/>
      <c r="DA124" s="823"/>
      <c r="DB124" s="823"/>
      <c r="DC124" s="823"/>
      <c r="DD124" s="823"/>
      <c r="DE124" s="823"/>
      <c r="DF124" s="824"/>
      <c r="DG124" s="825" t="s">
        <v>122</v>
      </c>
      <c r="DH124" s="805"/>
      <c r="DI124" s="805"/>
      <c r="DJ124" s="805"/>
      <c r="DK124" s="805"/>
      <c r="DL124" s="805" t="s">
        <v>122</v>
      </c>
      <c r="DM124" s="805"/>
      <c r="DN124" s="805"/>
      <c r="DO124" s="805"/>
      <c r="DP124" s="805"/>
      <c r="DQ124" s="805" t="s">
        <v>122</v>
      </c>
      <c r="DR124" s="805"/>
      <c r="DS124" s="805"/>
      <c r="DT124" s="805"/>
      <c r="DU124" s="805"/>
      <c r="DV124" s="808" t="s">
        <v>122</v>
      </c>
      <c r="DW124" s="808"/>
      <c r="DX124" s="808"/>
      <c r="DY124" s="808"/>
      <c r="DZ124" s="809"/>
    </row>
    <row r="125" spans="1:130" s="228" customFormat="1" ht="26.25" customHeight="1" x14ac:dyDescent="0.15">
      <c r="A125" s="780"/>
      <c r="B125" s="781"/>
      <c r="C125" s="775" t="s">
        <v>448</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122</v>
      </c>
      <c r="AB125" s="740"/>
      <c r="AC125" s="740"/>
      <c r="AD125" s="740"/>
      <c r="AE125" s="741"/>
      <c r="AF125" s="742" t="s">
        <v>122</v>
      </c>
      <c r="AG125" s="740"/>
      <c r="AH125" s="740"/>
      <c r="AI125" s="740"/>
      <c r="AJ125" s="741"/>
      <c r="AK125" s="742" t="s">
        <v>437</v>
      </c>
      <c r="AL125" s="740"/>
      <c r="AM125" s="740"/>
      <c r="AN125" s="740"/>
      <c r="AO125" s="741"/>
      <c r="AP125" s="784" t="s">
        <v>437</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462</v>
      </c>
      <c r="CL125" s="811"/>
      <c r="CM125" s="811"/>
      <c r="CN125" s="811"/>
      <c r="CO125" s="812"/>
      <c r="CP125" s="819" t="s">
        <v>463</v>
      </c>
      <c r="CQ125" s="768"/>
      <c r="CR125" s="768"/>
      <c r="CS125" s="768"/>
      <c r="CT125" s="768"/>
      <c r="CU125" s="768"/>
      <c r="CV125" s="768"/>
      <c r="CW125" s="768"/>
      <c r="CX125" s="768"/>
      <c r="CY125" s="768"/>
      <c r="CZ125" s="768"/>
      <c r="DA125" s="768"/>
      <c r="DB125" s="768"/>
      <c r="DC125" s="768"/>
      <c r="DD125" s="768"/>
      <c r="DE125" s="768"/>
      <c r="DF125" s="769"/>
      <c r="DG125" s="820" t="s">
        <v>437</v>
      </c>
      <c r="DH125" s="802"/>
      <c r="DI125" s="802"/>
      <c r="DJ125" s="802"/>
      <c r="DK125" s="802"/>
      <c r="DL125" s="802" t="s">
        <v>437</v>
      </c>
      <c r="DM125" s="802"/>
      <c r="DN125" s="802"/>
      <c r="DO125" s="802"/>
      <c r="DP125" s="802"/>
      <c r="DQ125" s="802" t="s">
        <v>122</v>
      </c>
      <c r="DR125" s="802"/>
      <c r="DS125" s="802"/>
      <c r="DT125" s="802"/>
      <c r="DU125" s="802"/>
      <c r="DV125" s="803" t="s">
        <v>437</v>
      </c>
      <c r="DW125" s="803"/>
      <c r="DX125" s="803"/>
      <c r="DY125" s="803"/>
      <c r="DZ125" s="804"/>
    </row>
    <row r="126" spans="1:130" s="228" customFormat="1" ht="26.25" customHeight="1" thickBot="1" x14ac:dyDescent="0.2">
      <c r="A126" s="780"/>
      <c r="B126" s="781"/>
      <c r="C126" s="775" t="s">
        <v>450</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t="s">
        <v>437</v>
      </c>
      <c r="AB126" s="740"/>
      <c r="AC126" s="740"/>
      <c r="AD126" s="740"/>
      <c r="AE126" s="741"/>
      <c r="AF126" s="742" t="s">
        <v>437</v>
      </c>
      <c r="AG126" s="740"/>
      <c r="AH126" s="740"/>
      <c r="AI126" s="740"/>
      <c r="AJ126" s="741"/>
      <c r="AK126" s="742" t="s">
        <v>437</v>
      </c>
      <c r="AL126" s="740"/>
      <c r="AM126" s="740"/>
      <c r="AN126" s="740"/>
      <c r="AO126" s="741"/>
      <c r="AP126" s="784" t="s">
        <v>122</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464</v>
      </c>
      <c r="CQ126" s="712"/>
      <c r="CR126" s="712"/>
      <c r="CS126" s="712"/>
      <c r="CT126" s="712"/>
      <c r="CU126" s="712"/>
      <c r="CV126" s="712"/>
      <c r="CW126" s="712"/>
      <c r="CX126" s="712"/>
      <c r="CY126" s="712"/>
      <c r="CZ126" s="712"/>
      <c r="DA126" s="712"/>
      <c r="DB126" s="712"/>
      <c r="DC126" s="712"/>
      <c r="DD126" s="712"/>
      <c r="DE126" s="712"/>
      <c r="DF126" s="713"/>
      <c r="DG126" s="776" t="s">
        <v>437</v>
      </c>
      <c r="DH126" s="777"/>
      <c r="DI126" s="777"/>
      <c r="DJ126" s="777"/>
      <c r="DK126" s="777"/>
      <c r="DL126" s="777" t="s">
        <v>122</v>
      </c>
      <c r="DM126" s="777"/>
      <c r="DN126" s="777"/>
      <c r="DO126" s="777"/>
      <c r="DP126" s="777"/>
      <c r="DQ126" s="777" t="s">
        <v>122</v>
      </c>
      <c r="DR126" s="777"/>
      <c r="DS126" s="777"/>
      <c r="DT126" s="777"/>
      <c r="DU126" s="777"/>
      <c r="DV126" s="754" t="s">
        <v>437</v>
      </c>
      <c r="DW126" s="754"/>
      <c r="DX126" s="754"/>
      <c r="DY126" s="754"/>
      <c r="DZ126" s="755"/>
    </row>
    <row r="127" spans="1:130" s="228" customFormat="1" ht="26.25" customHeight="1" x14ac:dyDescent="0.15">
      <c r="A127" s="782"/>
      <c r="B127" s="783"/>
      <c r="C127" s="798" t="s">
        <v>465</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v>157397</v>
      </c>
      <c r="AB127" s="740"/>
      <c r="AC127" s="740"/>
      <c r="AD127" s="740"/>
      <c r="AE127" s="741"/>
      <c r="AF127" s="742">
        <v>3057335</v>
      </c>
      <c r="AG127" s="740"/>
      <c r="AH127" s="740"/>
      <c r="AI127" s="740"/>
      <c r="AJ127" s="741"/>
      <c r="AK127" s="742">
        <v>1068168</v>
      </c>
      <c r="AL127" s="740"/>
      <c r="AM127" s="740"/>
      <c r="AN127" s="740"/>
      <c r="AO127" s="741"/>
      <c r="AP127" s="784">
        <v>0.4</v>
      </c>
      <c r="AQ127" s="785"/>
      <c r="AR127" s="785"/>
      <c r="AS127" s="785"/>
      <c r="AT127" s="786"/>
      <c r="AU127" s="230"/>
      <c r="AV127" s="230"/>
      <c r="AW127" s="230"/>
      <c r="AX127" s="801" t="s">
        <v>466</v>
      </c>
      <c r="AY127" s="772"/>
      <c r="AZ127" s="772"/>
      <c r="BA127" s="772"/>
      <c r="BB127" s="772"/>
      <c r="BC127" s="772"/>
      <c r="BD127" s="772"/>
      <c r="BE127" s="773"/>
      <c r="BF127" s="771" t="s">
        <v>467</v>
      </c>
      <c r="BG127" s="772"/>
      <c r="BH127" s="772"/>
      <c r="BI127" s="772"/>
      <c r="BJ127" s="772"/>
      <c r="BK127" s="772"/>
      <c r="BL127" s="773"/>
      <c r="BM127" s="771" t="s">
        <v>468</v>
      </c>
      <c r="BN127" s="772"/>
      <c r="BO127" s="772"/>
      <c r="BP127" s="772"/>
      <c r="BQ127" s="772"/>
      <c r="BR127" s="772"/>
      <c r="BS127" s="773"/>
      <c r="BT127" s="771" t="s">
        <v>469</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470</v>
      </c>
      <c r="CQ127" s="712"/>
      <c r="CR127" s="712"/>
      <c r="CS127" s="712"/>
      <c r="CT127" s="712"/>
      <c r="CU127" s="712"/>
      <c r="CV127" s="712"/>
      <c r="CW127" s="712"/>
      <c r="CX127" s="712"/>
      <c r="CY127" s="712"/>
      <c r="CZ127" s="712"/>
      <c r="DA127" s="712"/>
      <c r="DB127" s="712"/>
      <c r="DC127" s="712"/>
      <c r="DD127" s="712"/>
      <c r="DE127" s="712"/>
      <c r="DF127" s="713"/>
      <c r="DG127" s="776">
        <v>15186193</v>
      </c>
      <c r="DH127" s="777"/>
      <c r="DI127" s="777"/>
      <c r="DJ127" s="777"/>
      <c r="DK127" s="777"/>
      <c r="DL127" s="777">
        <v>11059678</v>
      </c>
      <c r="DM127" s="777"/>
      <c r="DN127" s="777"/>
      <c r="DO127" s="777"/>
      <c r="DP127" s="777"/>
      <c r="DQ127" s="777">
        <v>9515130</v>
      </c>
      <c r="DR127" s="777"/>
      <c r="DS127" s="777"/>
      <c r="DT127" s="777"/>
      <c r="DU127" s="777"/>
      <c r="DV127" s="754">
        <v>3.3</v>
      </c>
      <c r="DW127" s="754"/>
      <c r="DX127" s="754"/>
      <c r="DY127" s="754"/>
      <c r="DZ127" s="755"/>
    </row>
    <row r="128" spans="1:130" s="228" customFormat="1" ht="26.25" customHeight="1" thickBot="1" x14ac:dyDescent="0.2">
      <c r="A128" s="756" t="s">
        <v>471</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472</v>
      </c>
      <c r="X128" s="758"/>
      <c r="Y128" s="758"/>
      <c r="Z128" s="759"/>
      <c r="AA128" s="760">
        <v>817929</v>
      </c>
      <c r="AB128" s="761"/>
      <c r="AC128" s="761"/>
      <c r="AD128" s="761"/>
      <c r="AE128" s="762"/>
      <c r="AF128" s="763">
        <v>963568</v>
      </c>
      <c r="AG128" s="761"/>
      <c r="AH128" s="761"/>
      <c r="AI128" s="761"/>
      <c r="AJ128" s="762"/>
      <c r="AK128" s="763">
        <v>1345875</v>
      </c>
      <c r="AL128" s="761"/>
      <c r="AM128" s="761"/>
      <c r="AN128" s="761"/>
      <c r="AO128" s="762"/>
      <c r="AP128" s="764"/>
      <c r="AQ128" s="765"/>
      <c r="AR128" s="765"/>
      <c r="AS128" s="765"/>
      <c r="AT128" s="766"/>
      <c r="AU128" s="230"/>
      <c r="AV128" s="230"/>
      <c r="AW128" s="230"/>
      <c r="AX128" s="767" t="s">
        <v>473</v>
      </c>
      <c r="AY128" s="768"/>
      <c r="AZ128" s="768"/>
      <c r="BA128" s="768"/>
      <c r="BB128" s="768"/>
      <c r="BC128" s="768"/>
      <c r="BD128" s="768"/>
      <c r="BE128" s="769"/>
      <c r="BF128" s="746" t="s">
        <v>122</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474</v>
      </c>
      <c r="CQ128" s="690"/>
      <c r="CR128" s="690"/>
      <c r="CS128" s="690"/>
      <c r="CT128" s="690"/>
      <c r="CU128" s="690"/>
      <c r="CV128" s="690"/>
      <c r="CW128" s="690"/>
      <c r="CX128" s="690"/>
      <c r="CY128" s="690"/>
      <c r="CZ128" s="690"/>
      <c r="DA128" s="690"/>
      <c r="DB128" s="690"/>
      <c r="DC128" s="690"/>
      <c r="DD128" s="690"/>
      <c r="DE128" s="690"/>
      <c r="DF128" s="691"/>
      <c r="DG128" s="750" t="s">
        <v>122</v>
      </c>
      <c r="DH128" s="751"/>
      <c r="DI128" s="751"/>
      <c r="DJ128" s="751"/>
      <c r="DK128" s="751"/>
      <c r="DL128" s="751" t="s">
        <v>122</v>
      </c>
      <c r="DM128" s="751"/>
      <c r="DN128" s="751"/>
      <c r="DO128" s="751"/>
      <c r="DP128" s="751"/>
      <c r="DQ128" s="751" t="s">
        <v>122</v>
      </c>
      <c r="DR128" s="751"/>
      <c r="DS128" s="751"/>
      <c r="DT128" s="751"/>
      <c r="DU128" s="751"/>
      <c r="DV128" s="752" t="s">
        <v>122</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475</v>
      </c>
      <c r="X129" s="737"/>
      <c r="Y129" s="737"/>
      <c r="Z129" s="738"/>
      <c r="AA129" s="739">
        <v>327775455</v>
      </c>
      <c r="AB129" s="740"/>
      <c r="AC129" s="740"/>
      <c r="AD129" s="740"/>
      <c r="AE129" s="741"/>
      <c r="AF129" s="742">
        <v>344762447</v>
      </c>
      <c r="AG129" s="740"/>
      <c r="AH129" s="740"/>
      <c r="AI129" s="740"/>
      <c r="AJ129" s="741"/>
      <c r="AK129" s="742">
        <v>336500795</v>
      </c>
      <c r="AL129" s="740"/>
      <c r="AM129" s="740"/>
      <c r="AN129" s="740"/>
      <c r="AO129" s="741"/>
      <c r="AP129" s="743"/>
      <c r="AQ129" s="744"/>
      <c r="AR129" s="744"/>
      <c r="AS129" s="744"/>
      <c r="AT129" s="745"/>
      <c r="AU129" s="231"/>
      <c r="AV129" s="231"/>
      <c r="AW129" s="231"/>
      <c r="AX129" s="711" t="s">
        <v>476</v>
      </c>
      <c r="AY129" s="712"/>
      <c r="AZ129" s="712"/>
      <c r="BA129" s="712"/>
      <c r="BB129" s="712"/>
      <c r="BC129" s="712"/>
      <c r="BD129" s="712"/>
      <c r="BE129" s="713"/>
      <c r="BF129" s="730" t="s">
        <v>122</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477</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478</v>
      </c>
      <c r="X130" s="737"/>
      <c r="Y130" s="737"/>
      <c r="Z130" s="738"/>
      <c r="AA130" s="739">
        <v>51416677</v>
      </c>
      <c r="AB130" s="740"/>
      <c r="AC130" s="740"/>
      <c r="AD130" s="740"/>
      <c r="AE130" s="741"/>
      <c r="AF130" s="742">
        <v>50289912</v>
      </c>
      <c r="AG130" s="740"/>
      <c r="AH130" s="740"/>
      <c r="AI130" s="740"/>
      <c r="AJ130" s="741"/>
      <c r="AK130" s="742">
        <v>49131745</v>
      </c>
      <c r="AL130" s="740"/>
      <c r="AM130" s="740"/>
      <c r="AN130" s="740"/>
      <c r="AO130" s="741"/>
      <c r="AP130" s="743"/>
      <c r="AQ130" s="744"/>
      <c r="AR130" s="744"/>
      <c r="AS130" s="744"/>
      <c r="AT130" s="745"/>
      <c r="AU130" s="231"/>
      <c r="AV130" s="231"/>
      <c r="AW130" s="231"/>
      <c r="AX130" s="711" t="s">
        <v>479</v>
      </c>
      <c r="AY130" s="712"/>
      <c r="AZ130" s="712"/>
      <c r="BA130" s="712"/>
      <c r="BB130" s="712"/>
      <c r="BC130" s="712"/>
      <c r="BD130" s="712"/>
      <c r="BE130" s="713"/>
      <c r="BF130" s="714">
        <v>9.5</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480</v>
      </c>
      <c r="X131" s="721"/>
      <c r="Y131" s="721"/>
      <c r="Z131" s="722"/>
      <c r="AA131" s="723">
        <v>276358778</v>
      </c>
      <c r="AB131" s="724"/>
      <c r="AC131" s="724"/>
      <c r="AD131" s="724"/>
      <c r="AE131" s="725"/>
      <c r="AF131" s="726">
        <v>294472535</v>
      </c>
      <c r="AG131" s="724"/>
      <c r="AH131" s="724"/>
      <c r="AI131" s="724"/>
      <c r="AJ131" s="725"/>
      <c r="AK131" s="726">
        <v>287369050</v>
      </c>
      <c r="AL131" s="724"/>
      <c r="AM131" s="724"/>
      <c r="AN131" s="724"/>
      <c r="AO131" s="725"/>
      <c r="AP131" s="727"/>
      <c r="AQ131" s="728"/>
      <c r="AR131" s="728"/>
      <c r="AS131" s="728"/>
      <c r="AT131" s="729"/>
      <c r="AU131" s="231"/>
      <c r="AV131" s="231"/>
      <c r="AW131" s="231"/>
      <c r="AX131" s="689" t="s">
        <v>481</v>
      </c>
      <c r="AY131" s="690"/>
      <c r="AZ131" s="690"/>
      <c r="BA131" s="690"/>
      <c r="BB131" s="690"/>
      <c r="BC131" s="690"/>
      <c r="BD131" s="690"/>
      <c r="BE131" s="691"/>
      <c r="BF131" s="692">
        <v>112.7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482</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483</v>
      </c>
      <c r="W132" s="702"/>
      <c r="X132" s="702"/>
      <c r="Y132" s="702"/>
      <c r="Z132" s="703"/>
      <c r="AA132" s="704">
        <v>8.8599752649999992</v>
      </c>
      <c r="AB132" s="705"/>
      <c r="AC132" s="705"/>
      <c r="AD132" s="705"/>
      <c r="AE132" s="706"/>
      <c r="AF132" s="707">
        <v>10.05923722</v>
      </c>
      <c r="AG132" s="705"/>
      <c r="AH132" s="705"/>
      <c r="AI132" s="705"/>
      <c r="AJ132" s="706"/>
      <c r="AK132" s="707">
        <v>9.6676927050000003</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484</v>
      </c>
      <c r="W133" s="681"/>
      <c r="X133" s="681"/>
      <c r="Y133" s="681"/>
      <c r="Z133" s="682"/>
      <c r="AA133" s="683">
        <v>8.5</v>
      </c>
      <c r="AB133" s="684"/>
      <c r="AC133" s="684"/>
      <c r="AD133" s="684"/>
      <c r="AE133" s="685"/>
      <c r="AF133" s="683">
        <v>9</v>
      </c>
      <c r="AG133" s="684"/>
      <c r="AH133" s="684"/>
      <c r="AI133" s="684"/>
      <c r="AJ133" s="685"/>
      <c r="AK133" s="683">
        <v>9.5</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HhmYtr0LB9CcjwkWGON1Py2s+VSNlLvuE6HCfAWovD0fNPLFRRe6azIX2iUCb+K/cvedmFZqpHwSvn1BtLev0g==" saltValue="SDckJ95UYnYKZ0Nn8sKUw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09FE-947E-4CB4-9CBC-3AA968529CD4}">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75" style="258" customWidth="1"/>
    <col min="3" max="120" width="2.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fQfM7e+pSsllV/GBoSTevhGR7vHktDgziKIDt/sMUmhwrl98E/+1GtKJB4Tj08CIQUa3wrZ02f3wWAptiJJwPA==" saltValue="hnFVhK2fGLsvLXPGl8Ma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1" zoomScaleNormal="100" zoomScaleSheetLayoutView="55" workbookViewId="0">
      <selection activeCell="DB24" sqref="DB24:DI25"/>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485</v>
      </c>
    </row>
  </sheetData>
  <sheetProtection algorithmName="SHA-512" hashValue="y9veETD7rVa/5Y0pCkZrWIEHIGTV//yi2JjOak+WqVqDWVb4ad1Bc/3bb3OCYpEafOnBxvwRSGEmYON9y9RbzQ==" saltValue="cKFa6DbF3UMQ7FmMht96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election activeCell="DB24" sqref="DB24:DI25"/>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486</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487</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1" t="s">
        <v>488</v>
      </c>
      <c r="AP7" s="270"/>
      <c r="AQ7" s="271" t="s">
        <v>489</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2"/>
      <c r="AP8" s="276" t="s">
        <v>490</v>
      </c>
      <c r="AQ8" s="277" t="s">
        <v>491</v>
      </c>
      <c r="AR8" s="278" t="s">
        <v>492</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04" t="s">
        <v>493</v>
      </c>
      <c r="AL9" s="1105"/>
      <c r="AM9" s="1105"/>
      <c r="AN9" s="1106"/>
      <c r="AO9" s="279">
        <v>139805566</v>
      </c>
      <c r="AP9" s="279">
        <v>105483</v>
      </c>
      <c r="AQ9" s="280">
        <v>114409</v>
      </c>
      <c r="AR9" s="281">
        <v>-7.8</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04" t="s">
        <v>494</v>
      </c>
      <c r="AL10" s="1105"/>
      <c r="AM10" s="1105"/>
      <c r="AN10" s="1106"/>
      <c r="AO10" s="279" t="s">
        <v>495</v>
      </c>
      <c r="AP10" s="279" t="s">
        <v>495</v>
      </c>
      <c r="AQ10" s="280">
        <v>584</v>
      </c>
      <c r="AR10" s="281" t="s">
        <v>495</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04" t="s">
        <v>496</v>
      </c>
      <c r="AL11" s="1105"/>
      <c r="AM11" s="1105"/>
      <c r="AN11" s="1106"/>
      <c r="AO11" s="279" t="s">
        <v>495</v>
      </c>
      <c r="AP11" s="279" t="s">
        <v>495</v>
      </c>
      <c r="AQ11" s="280" t="s">
        <v>495</v>
      </c>
      <c r="AR11" s="281" t="s">
        <v>495</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04" t="s">
        <v>497</v>
      </c>
      <c r="AL12" s="1105"/>
      <c r="AM12" s="1105"/>
      <c r="AN12" s="1106"/>
      <c r="AO12" s="279">
        <v>236014</v>
      </c>
      <c r="AP12" s="279">
        <v>178</v>
      </c>
      <c r="AQ12" s="280">
        <v>31</v>
      </c>
      <c r="AR12" s="281">
        <v>474.2</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04" t="s">
        <v>498</v>
      </c>
      <c r="AL13" s="1105"/>
      <c r="AM13" s="1105"/>
      <c r="AN13" s="1106"/>
      <c r="AO13" s="279">
        <v>2623231</v>
      </c>
      <c r="AP13" s="279">
        <v>1979</v>
      </c>
      <c r="AQ13" s="280">
        <v>1925</v>
      </c>
      <c r="AR13" s="281">
        <v>2.8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04" t="s">
        <v>499</v>
      </c>
      <c r="AL14" s="1105"/>
      <c r="AM14" s="1105"/>
      <c r="AN14" s="1106"/>
      <c r="AO14" s="279">
        <v>-11207084</v>
      </c>
      <c r="AP14" s="279">
        <v>-8456</v>
      </c>
      <c r="AQ14" s="280">
        <v>-10269</v>
      </c>
      <c r="AR14" s="281">
        <v>-17.7</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01" t="s">
        <v>159</v>
      </c>
      <c r="AL15" s="1102"/>
      <c r="AM15" s="1102"/>
      <c r="AN15" s="1103"/>
      <c r="AO15" s="279">
        <v>131457727</v>
      </c>
      <c r="AP15" s="279">
        <v>99185</v>
      </c>
      <c r="AQ15" s="280">
        <v>106679</v>
      </c>
      <c r="AR15" s="281">
        <v>-7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500</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501</v>
      </c>
      <c r="AP20" s="290" t="s">
        <v>502</v>
      </c>
      <c r="AQ20" s="291" t="s">
        <v>503</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7" t="s">
        <v>504</v>
      </c>
      <c r="AL21" s="1108"/>
      <c r="AM21" s="1108"/>
      <c r="AN21" s="1109"/>
      <c r="AO21" s="294">
        <v>1229.5999999999999</v>
      </c>
      <c r="AP21" s="295">
        <v>1287.98</v>
      </c>
      <c r="AQ21" s="296">
        <v>-58.38</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7" t="s">
        <v>505</v>
      </c>
      <c r="AL22" s="1108"/>
      <c r="AM22" s="1108"/>
      <c r="AN22" s="1109"/>
      <c r="AO22" s="299">
        <v>99.2</v>
      </c>
      <c r="AP22" s="300">
        <v>99.1</v>
      </c>
      <c r="AQ22" s="301">
        <v>0.1</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10" t="s">
        <v>506</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5"/>
    </row>
    <row r="27" spans="1:46" x14ac:dyDescent="0.15">
      <c r="A27" s="306"/>
      <c r="AO27" s="260"/>
      <c r="AP27" s="260"/>
      <c r="AQ27" s="260"/>
      <c r="AR27" s="260"/>
      <c r="AS27" s="260"/>
      <c r="AT27" s="260"/>
    </row>
    <row r="28" spans="1:46" ht="17.25" x14ac:dyDescent="0.15">
      <c r="A28" s="261" t="s">
        <v>507</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508</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1" t="s">
        <v>488</v>
      </c>
      <c r="AP30" s="270"/>
      <c r="AQ30" s="271" t="s">
        <v>489</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2"/>
      <c r="AP31" s="276" t="s">
        <v>490</v>
      </c>
      <c r="AQ31" s="277" t="s">
        <v>491</v>
      </c>
      <c r="AR31" s="278" t="s">
        <v>492</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098" t="s">
        <v>509</v>
      </c>
      <c r="AL32" s="1099"/>
      <c r="AM32" s="1099"/>
      <c r="AN32" s="1100"/>
      <c r="AO32" s="279">
        <v>66485388</v>
      </c>
      <c r="AP32" s="279">
        <v>50163</v>
      </c>
      <c r="AQ32" s="280">
        <v>55208</v>
      </c>
      <c r="AR32" s="281">
        <v>-9.1</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098" t="s">
        <v>510</v>
      </c>
      <c r="AL33" s="1099"/>
      <c r="AM33" s="1099"/>
      <c r="AN33" s="1100"/>
      <c r="AO33" s="279">
        <v>2412189</v>
      </c>
      <c r="AP33" s="279">
        <v>1820</v>
      </c>
      <c r="AQ33" s="280">
        <v>4377</v>
      </c>
      <c r="AR33" s="281">
        <v>-58.4</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098" t="s">
        <v>511</v>
      </c>
      <c r="AL34" s="1099"/>
      <c r="AM34" s="1099"/>
      <c r="AN34" s="1100"/>
      <c r="AO34" s="279">
        <v>7090000</v>
      </c>
      <c r="AP34" s="279">
        <v>5349</v>
      </c>
      <c r="AQ34" s="280">
        <v>15524</v>
      </c>
      <c r="AR34" s="281">
        <v>-65.5</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098" t="s">
        <v>512</v>
      </c>
      <c r="AL35" s="1099"/>
      <c r="AM35" s="1099"/>
      <c r="AN35" s="1100"/>
      <c r="AO35" s="279">
        <v>429152</v>
      </c>
      <c r="AP35" s="279">
        <v>324</v>
      </c>
      <c r="AQ35" s="280">
        <v>1403</v>
      </c>
      <c r="AR35" s="281">
        <v>-76.900000000000006</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098" t="s">
        <v>513</v>
      </c>
      <c r="AL36" s="1099"/>
      <c r="AM36" s="1099"/>
      <c r="AN36" s="1100"/>
      <c r="AO36" s="279">
        <v>82738</v>
      </c>
      <c r="AP36" s="279">
        <v>62</v>
      </c>
      <c r="AQ36" s="280">
        <v>43</v>
      </c>
      <c r="AR36" s="281">
        <v>44.2</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098" t="s">
        <v>514</v>
      </c>
      <c r="AL37" s="1099"/>
      <c r="AM37" s="1099"/>
      <c r="AN37" s="1100"/>
      <c r="AO37" s="279">
        <v>1760110</v>
      </c>
      <c r="AP37" s="279">
        <v>1328</v>
      </c>
      <c r="AQ37" s="280">
        <v>692</v>
      </c>
      <c r="AR37" s="281">
        <v>91.9</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095" t="s">
        <v>515</v>
      </c>
      <c r="AL38" s="1096"/>
      <c r="AM38" s="1096"/>
      <c r="AN38" s="1097"/>
      <c r="AO38" s="309" t="s">
        <v>495</v>
      </c>
      <c r="AP38" s="309" t="s">
        <v>495</v>
      </c>
      <c r="AQ38" s="310">
        <v>1</v>
      </c>
      <c r="AR38" s="301" t="s">
        <v>495</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095" t="s">
        <v>516</v>
      </c>
      <c r="AL39" s="1096"/>
      <c r="AM39" s="1096"/>
      <c r="AN39" s="1097"/>
      <c r="AO39" s="279">
        <v>-1345875</v>
      </c>
      <c r="AP39" s="279">
        <v>-1015</v>
      </c>
      <c r="AQ39" s="280">
        <v>-1121</v>
      </c>
      <c r="AR39" s="281">
        <v>-9.5</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098" t="s">
        <v>517</v>
      </c>
      <c r="AL40" s="1099"/>
      <c r="AM40" s="1099"/>
      <c r="AN40" s="1100"/>
      <c r="AO40" s="279">
        <v>-49131745</v>
      </c>
      <c r="AP40" s="279">
        <v>-37070</v>
      </c>
      <c r="AQ40" s="280">
        <v>-42238</v>
      </c>
      <c r="AR40" s="281">
        <v>-12.2</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01" t="s">
        <v>518</v>
      </c>
      <c r="AL41" s="1102"/>
      <c r="AM41" s="1102"/>
      <c r="AN41" s="1103"/>
      <c r="AO41" s="279">
        <v>27781957</v>
      </c>
      <c r="AP41" s="279">
        <v>20961</v>
      </c>
      <c r="AQ41" s="280">
        <v>33889</v>
      </c>
      <c r="AR41" s="281">
        <v>-38.1</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519</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520</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090" t="s">
        <v>488</v>
      </c>
      <c r="AN49" s="1092" t="s">
        <v>521</v>
      </c>
      <c r="AO49" s="1093"/>
      <c r="AP49" s="1093"/>
      <c r="AQ49" s="1093"/>
      <c r="AR49" s="1094"/>
      <c r="AU49" s="317"/>
      <c r="AV49" s="318"/>
      <c r="AW49" s="1090"/>
      <c r="AX49" s="1092"/>
      <c r="AY49" s="1093"/>
      <c r="AZ49" s="1093"/>
      <c r="BA49" s="1093"/>
      <c r="BB49" s="1094"/>
      <c r="BC49" s="266"/>
      <c r="BD49" s="264"/>
      <c r="BE49" s="317"/>
      <c r="BF49" s="318"/>
      <c r="BG49" s="1090"/>
      <c r="BH49" s="1092"/>
      <c r="BI49" s="1093"/>
      <c r="BJ49" s="1093"/>
      <c r="BK49" s="1093"/>
      <c r="BL49" s="1094"/>
      <c r="BM49" s="266"/>
      <c r="BN49" s="264"/>
      <c r="BO49" s="317"/>
      <c r="BP49" s="318"/>
      <c r="BQ49" s="1090"/>
      <c r="BR49" s="1092"/>
      <c r="BS49" s="1093"/>
      <c r="BT49" s="1093"/>
      <c r="BU49" s="1093"/>
      <c r="BV49" s="1094"/>
      <c r="BW49" s="266"/>
      <c r="BX49" s="264"/>
      <c r="BY49" s="317"/>
      <c r="BZ49" s="318"/>
      <c r="CA49" s="1090"/>
      <c r="CB49" s="1092"/>
      <c r="CC49" s="1093"/>
      <c r="CD49" s="1093"/>
      <c r="CE49" s="1093"/>
      <c r="CF49" s="1094"/>
      <c r="CG49" s="266"/>
      <c r="CH49" s="264"/>
      <c r="CI49" s="317"/>
      <c r="CJ49" s="318"/>
      <c r="CK49" s="1090"/>
      <c r="CL49" s="1092"/>
      <c r="CM49" s="1093"/>
      <c r="CN49" s="1093"/>
      <c r="CO49" s="1093"/>
      <c r="CP49" s="1094"/>
      <c r="CQ49" s="266"/>
      <c r="CR49" s="264"/>
      <c r="CS49" s="317"/>
      <c r="CT49" s="318"/>
      <c r="CU49" s="1090"/>
      <c r="CV49" s="1092"/>
      <c r="CW49" s="1093"/>
      <c r="CX49" s="1093"/>
      <c r="CY49" s="1093"/>
      <c r="CZ49" s="1094"/>
      <c r="DA49" s="266"/>
      <c r="DB49" s="264"/>
      <c r="DC49" s="317"/>
      <c r="DD49" s="318"/>
      <c r="DE49" s="1090"/>
      <c r="DF49" s="1092"/>
      <c r="DG49" s="1093"/>
      <c r="DH49" s="1093"/>
      <c r="DI49" s="1093"/>
      <c r="DJ49" s="1094"/>
      <c r="DK49" s="266"/>
      <c r="DL49" s="264"/>
      <c r="DM49" s="317"/>
      <c r="DN49" s="318"/>
      <c r="DO49" s="1090"/>
      <c r="DP49" s="1092"/>
      <c r="DQ49" s="1093"/>
      <c r="DR49" s="1093"/>
      <c r="DS49" s="1093"/>
      <c r="DT49" s="1094"/>
      <c r="DU49" s="266"/>
      <c r="DV49" s="264"/>
      <c r="DW49" s="317"/>
      <c r="DX49" s="318"/>
      <c r="DY49" s="1090"/>
      <c r="DZ49" s="1092"/>
      <c r="EA49" s="1093"/>
      <c r="EB49" s="1093"/>
      <c r="EC49" s="1093"/>
      <c r="ED49" s="1094"/>
      <c r="EE49" s="266"/>
      <c r="EF49" s="264"/>
      <c r="EG49" s="317"/>
      <c r="EH49" s="318"/>
      <c r="EI49" s="1090"/>
      <c r="EJ49" s="1092"/>
      <c r="EK49" s="1093"/>
      <c r="EL49" s="1093"/>
      <c r="EM49" s="1093"/>
      <c r="EN49" s="1094"/>
      <c r="EO49" s="266"/>
      <c r="EP49" s="264"/>
      <c r="EQ49" s="317"/>
      <c r="ER49" s="318"/>
      <c r="ES49" s="1090"/>
      <c r="ET49" s="1092"/>
      <c r="EU49" s="1093"/>
      <c r="EV49" s="1093"/>
      <c r="EW49" s="1093"/>
      <c r="EX49" s="1094"/>
      <c r="EY49" s="266"/>
      <c r="EZ49" s="264"/>
      <c r="FA49" s="317"/>
      <c r="FB49" s="318"/>
      <c r="FC49" s="1090"/>
      <c r="FD49" s="1092"/>
      <c r="FE49" s="1093"/>
      <c r="FF49" s="1093"/>
      <c r="FG49" s="1093"/>
      <c r="FH49" s="1094"/>
      <c r="FI49" s="266"/>
      <c r="FJ49" s="264"/>
      <c r="FK49" s="317"/>
      <c r="FL49" s="318"/>
      <c r="FM49" s="1090"/>
      <c r="FN49" s="1092"/>
      <c r="FO49" s="1093"/>
      <c r="FP49" s="1093"/>
      <c r="FQ49" s="1093"/>
      <c r="FR49" s="1094"/>
      <c r="FS49" s="266"/>
      <c r="FT49" s="264"/>
      <c r="FU49" s="317"/>
      <c r="FV49" s="318"/>
      <c r="FW49" s="1090"/>
      <c r="FX49" s="1092"/>
      <c r="FY49" s="1093"/>
      <c r="FZ49" s="1093"/>
      <c r="GA49" s="1093"/>
      <c r="GB49" s="1094"/>
      <c r="GC49" s="266"/>
      <c r="GD49" s="264"/>
      <c r="GE49" s="317"/>
      <c r="GF49" s="318"/>
      <c r="GG49" s="1090"/>
      <c r="GH49" s="1092"/>
      <c r="GI49" s="1093"/>
      <c r="GJ49" s="1093"/>
      <c r="GK49" s="1093"/>
      <c r="GL49" s="1094"/>
      <c r="GM49" s="266"/>
      <c r="GN49" s="264"/>
      <c r="GO49" s="317"/>
      <c r="GP49" s="318"/>
      <c r="GQ49" s="1090"/>
      <c r="GR49" s="1092"/>
      <c r="GS49" s="1093"/>
      <c r="GT49" s="1093"/>
      <c r="GU49" s="1093"/>
      <c r="GV49" s="1094"/>
      <c r="GW49" s="266"/>
      <c r="GX49" s="264"/>
      <c r="GY49" s="317"/>
      <c r="GZ49" s="318"/>
      <c r="HA49" s="1090"/>
      <c r="HB49" s="1092"/>
      <c r="HC49" s="1093"/>
      <c r="HD49" s="1093"/>
      <c r="HE49" s="1093"/>
      <c r="HF49" s="1094"/>
      <c r="HG49" s="266"/>
      <c r="HH49" s="264"/>
      <c r="HI49" s="317"/>
      <c r="HJ49" s="318"/>
      <c r="HK49" s="1090"/>
      <c r="HL49" s="1092"/>
      <c r="HM49" s="1093"/>
      <c r="HN49" s="1093"/>
      <c r="HO49" s="1093"/>
      <c r="HP49" s="1094"/>
      <c r="HQ49" s="266"/>
      <c r="HR49" s="264"/>
      <c r="HS49" s="317"/>
      <c r="HT49" s="318"/>
      <c r="HU49" s="1090"/>
      <c r="HV49" s="1092"/>
      <c r="HW49" s="1093"/>
      <c r="HX49" s="1093"/>
      <c r="HY49" s="1093"/>
      <c r="HZ49" s="1094"/>
      <c r="IA49" s="266"/>
      <c r="IB49" s="264"/>
      <c r="IC49" s="317"/>
      <c r="ID49" s="318"/>
      <c r="IE49" s="1090"/>
      <c r="IF49" s="1092"/>
      <c r="IG49" s="1093"/>
      <c r="IH49" s="1093"/>
      <c r="II49" s="1093"/>
      <c r="IJ49" s="1094"/>
      <c r="IK49" s="266"/>
      <c r="IL49" s="264"/>
      <c r="IM49" s="317"/>
      <c r="IN49" s="318"/>
      <c r="IO49" s="1090"/>
      <c r="IP49" s="1092"/>
      <c r="IQ49" s="1093"/>
      <c r="IR49" s="1093"/>
      <c r="IS49" s="1093"/>
      <c r="IT49" s="1094"/>
      <c r="IU49" s="266"/>
      <c r="IV49" s="264"/>
      <c r="IW49" s="317"/>
      <c r="IX49" s="318"/>
      <c r="IY49" s="1090"/>
      <c r="IZ49" s="1092"/>
      <c r="JA49" s="1093"/>
      <c r="JB49" s="1093"/>
      <c r="JC49" s="1093"/>
      <c r="JD49" s="1094"/>
      <c r="JE49" s="266"/>
      <c r="JF49" s="264"/>
      <c r="JG49" s="317"/>
      <c r="JH49" s="318"/>
      <c r="JI49" s="1090"/>
      <c r="JJ49" s="1092"/>
      <c r="JK49" s="1093"/>
      <c r="JL49" s="1093"/>
      <c r="JM49" s="1093"/>
      <c r="JN49" s="1094"/>
      <c r="JO49" s="266"/>
      <c r="JP49" s="264"/>
      <c r="JQ49" s="317"/>
      <c r="JR49" s="318"/>
      <c r="JS49" s="1090"/>
      <c r="JT49" s="1092"/>
      <c r="JU49" s="1093"/>
      <c r="JV49" s="1093"/>
      <c r="JW49" s="1093"/>
      <c r="JX49" s="1094"/>
      <c r="JY49" s="266"/>
      <c r="JZ49" s="264"/>
      <c r="KA49" s="317"/>
      <c r="KB49" s="318"/>
      <c r="KC49" s="1090"/>
      <c r="KD49" s="1092"/>
      <c r="KE49" s="1093"/>
      <c r="KF49" s="1093"/>
      <c r="KG49" s="1093"/>
      <c r="KH49" s="1094"/>
      <c r="KI49" s="266"/>
      <c r="KJ49" s="264"/>
      <c r="KK49" s="317"/>
      <c r="KL49" s="318"/>
      <c r="KM49" s="1090"/>
      <c r="KN49" s="1092"/>
      <c r="KO49" s="1093"/>
      <c r="KP49" s="1093"/>
      <c r="KQ49" s="1093"/>
      <c r="KR49" s="1094"/>
      <c r="KS49" s="266"/>
      <c r="KT49" s="264"/>
      <c r="KU49" s="317"/>
      <c r="KV49" s="318"/>
      <c r="KW49" s="1090"/>
      <c r="KX49" s="1092"/>
      <c r="KY49" s="1093"/>
      <c r="KZ49" s="1093"/>
      <c r="LA49" s="1093"/>
      <c r="LB49" s="1094"/>
      <c r="LC49" s="266"/>
      <c r="LD49" s="264"/>
      <c r="LE49" s="317"/>
      <c r="LF49" s="318"/>
      <c r="LG49" s="1090"/>
      <c r="LH49" s="1092"/>
      <c r="LI49" s="1093"/>
      <c r="LJ49" s="1093"/>
      <c r="LK49" s="1093"/>
      <c r="LL49" s="1094"/>
      <c r="LM49" s="266"/>
      <c r="LN49" s="264"/>
      <c r="LO49" s="317"/>
      <c r="LP49" s="318"/>
      <c r="LQ49" s="1090"/>
      <c r="LR49" s="1092"/>
      <c r="LS49" s="1093"/>
      <c r="LT49" s="1093"/>
      <c r="LU49" s="1093"/>
      <c r="LV49" s="1094"/>
      <c r="LW49" s="266"/>
      <c r="LX49" s="264"/>
      <c r="LY49" s="317"/>
      <c r="LZ49" s="318"/>
      <c r="MA49" s="1090"/>
      <c r="MB49" s="1092"/>
      <c r="MC49" s="1093"/>
      <c r="MD49" s="1093"/>
      <c r="ME49" s="1093"/>
      <c r="MF49" s="1094"/>
      <c r="MG49" s="266"/>
      <c r="MH49" s="264"/>
      <c r="MI49" s="317"/>
      <c r="MJ49" s="318"/>
      <c r="MK49" s="1090"/>
      <c r="ML49" s="1092"/>
      <c r="MM49" s="1093"/>
      <c r="MN49" s="1093"/>
      <c r="MO49" s="1093"/>
      <c r="MP49" s="1094"/>
      <c r="MQ49" s="266"/>
      <c r="MR49" s="264"/>
      <c r="MS49" s="317"/>
      <c r="MT49" s="318"/>
      <c r="MU49" s="1090"/>
      <c r="MV49" s="1092"/>
      <c r="MW49" s="1093"/>
      <c r="MX49" s="1093"/>
      <c r="MY49" s="1093"/>
      <c r="MZ49" s="1094"/>
      <c r="NA49" s="266"/>
      <c r="NB49" s="264"/>
      <c r="NC49" s="317"/>
      <c r="ND49" s="318"/>
      <c r="NE49" s="1090"/>
      <c r="NF49" s="1092"/>
      <c r="NG49" s="1093"/>
      <c r="NH49" s="1093"/>
      <c r="NI49" s="1093"/>
      <c r="NJ49" s="1094"/>
      <c r="NK49" s="266"/>
      <c r="NL49" s="264"/>
      <c r="NM49" s="317"/>
      <c r="NN49" s="318"/>
      <c r="NO49" s="1090"/>
      <c r="NP49" s="1092"/>
      <c r="NQ49" s="1093"/>
      <c r="NR49" s="1093"/>
      <c r="NS49" s="1093"/>
      <c r="NT49" s="1094"/>
      <c r="NU49" s="266"/>
      <c r="NV49" s="264"/>
      <c r="NW49" s="317"/>
      <c r="NX49" s="318"/>
      <c r="NY49" s="1090"/>
      <c r="NZ49" s="1092"/>
      <c r="OA49" s="1093"/>
      <c r="OB49" s="1093"/>
      <c r="OC49" s="1093"/>
      <c r="OD49" s="1094"/>
      <c r="OE49" s="266"/>
      <c r="OF49" s="264"/>
      <c r="OG49" s="317"/>
      <c r="OH49" s="318"/>
      <c r="OI49" s="1090"/>
      <c r="OJ49" s="1092"/>
      <c r="OK49" s="1093"/>
      <c r="OL49" s="1093"/>
      <c r="OM49" s="1093"/>
      <c r="ON49" s="1094"/>
      <c r="OO49" s="266"/>
      <c r="OP49" s="264"/>
      <c r="OQ49" s="317"/>
      <c r="OR49" s="318"/>
      <c r="OS49" s="1090"/>
      <c r="OT49" s="1092"/>
      <c r="OU49" s="1093"/>
      <c r="OV49" s="1093"/>
      <c r="OW49" s="1093"/>
      <c r="OX49" s="1094"/>
      <c r="OY49" s="266"/>
      <c r="OZ49" s="264"/>
      <c r="PA49" s="317"/>
      <c r="PB49" s="318"/>
      <c r="PC49" s="1090"/>
      <c r="PD49" s="1092"/>
      <c r="PE49" s="1093"/>
      <c r="PF49" s="1093"/>
      <c r="PG49" s="1093"/>
      <c r="PH49" s="1094"/>
      <c r="PI49" s="266"/>
      <c r="PJ49" s="264"/>
      <c r="PK49" s="317"/>
      <c r="PL49" s="318"/>
      <c r="PM49" s="1090"/>
      <c r="PN49" s="1092"/>
      <c r="PO49" s="1093"/>
      <c r="PP49" s="1093"/>
      <c r="PQ49" s="1093"/>
      <c r="PR49" s="1094"/>
      <c r="PS49" s="266"/>
      <c r="PT49" s="264"/>
      <c r="PU49" s="317"/>
      <c r="PV49" s="318"/>
      <c r="PW49" s="1090"/>
      <c r="PX49" s="1092"/>
      <c r="PY49" s="1093"/>
      <c r="PZ49" s="1093"/>
      <c r="QA49" s="1093"/>
      <c r="QB49" s="1094"/>
      <c r="QC49" s="266"/>
      <c r="QD49" s="264"/>
      <c r="QE49" s="317"/>
      <c r="QF49" s="318"/>
      <c r="QG49" s="1090"/>
      <c r="QH49" s="1092"/>
      <c r="QI49" s="1093"/>
      <c r="QJ49" s="1093"/>
      <c r="QK49" s="1093"/>
      <c r="QL49" s="1094"/>
      <c r="QM49" s="266"/>
      <c r="QN49" s="264"/>
      <c r="QO49" s="317"/>
      <c r="QP49" s="318"/>
      <c r="QQ49" s="1090"/>
      <c r="QR49" s="1092"/>
      <c r="QS49" s="1093"/>
      <c r="QT49" s="1093"/>
      <c r="QU49" s="1093"/>
      <c r="QV49" s="1094"/>
      <c r="QW49" s="266"/>
      <c r="QX49" s="264"/>
      <c r="QY49" s="317"/>
      <c r="QZ49" s="318"/>
      <c r="RA49" s="1090"/>
      <c r="RB49" s="1092"/>
      <c r="RC49" s="1093"/>
      <c r="RD49" s="1093"/>
      <c r="RE49" s="1093"/>
      <c r="RF49" s="1094"/>
      <c r="RG49" s="266"/>
      <c r="RH49" s="264"/>
      <c r="RI49" s="317"/>
      <c r="RJ49" s="318"/>
      <c r="RK49" s="1090"/>
      <c r="RL49" s="1092"/>
      <c r="RM49" s="1093"/>
      <c r="RN49" s="1093"/>
      <c r="RO49" s="1093"/>
      <c r="RP49" s="1094"/>
      <c r="RQ49" s="266"/>
      <c r="RR49" s="264"/>
      <c r="RS49" s="317"/>
      <c r="RT49" s="318"/>
      <c r="RU49" s="1090"/>
      <c r="RV49" s="1092"/>
      <c r="RW49" s="1093"/>
      <c r="RX49" s="1093"/>
      <c r="RY49" s="1093"/>
      <c r="RZ49" s="1094"/>
      <c r="SA49" s="266"/>
      <c r="SB49" s="264"/>
      <c r="SC49" s="317"/>
      <c r="SD49" s="318"/>
      <c r="SE49" s="1090"/>
      <c r="SF49" s="1092"/>
      <c r="SG49" s="1093"/>
      <c r="SH49" s="1093"/>
      <c r="SI49" s="1093"/>
      <c r="SJ49" s="1094"/>
      <c r="SK49" s="266"/>
      <c r="SL49" s="264"/>
      <c r="SM49" s="317"/>
      <c r="SN49" s="318"/>
      <c r="SO49" s="1090"/>
      <c r="SP49" s="1092"/>
      <c r="SQ49" s="1093"/>
      <c r="SR49" s="1093"/>
      <c r="SS49" s="1093"/>
      <c r="ST49" s="1094"/>
      <c r="SU49" s="266"/>
      <c r="SV49" s="264"/>
      <c r="SW49" s="317"/>
      <c r="SX49" s="318"/>
      <c r="SY49" s="1090"/>
      <c r="SZ49" s="1092"/>
      <c r="TA49" s="1093"/>
      <c r="TB49" s="1093"/>
      <c r="TC49" s="1093"/>
      <c r="TD49" s="1094"/>
      <c r="TE49" s="266"/>
      <c r="TF49" s="264"/>
      <c r="TG49" s="317"/>
      <c r="TH49" s="318"/>
      <c r="TI49" s="1090"/>
      <c r="TJ49" s="1092"/>
      <c r="TK49" s="1093"/>
      <c r="TL49" s="1093"/>
      <c r="TM49" s="1093"/>
      <c r="TN49" s="1094"/>
      <c r="TO49" s="266"/>
      <c r="TP49" s="264"/>
      <c r="TQ49" s="317"/>
      <c r="TR49" s="318"/>
      <c r="TS49" s="1090"/>
      <c r="TT49" s="1092"/>
      <c r="TU49" s="1093"/>
      <c r="TV49" s="1093"/>
      <c r="TW49" s="1093"/>
      <c r="TX49" s="1094"/>
      <c r="TY49" s="266"/>
      <c r="TZ49" s="264"/>
      <c r="UA49" s="317"/>
      <c r="UB49" s="318"/>
      <c r="UC49" s="1090"/>
      <c r="UD49" s="1092"/>
      <c r="UE49" s="1093"/>
      <c r="UF49" s="1093"/>
      <c r="UG49" s="1093"/>
      <c r="UH49" s="1094"/>
      <c r="UI49" s="266"/>
      <c r="UJ49" s="264"/>
      <c r="UK49" s="317"/>
      <c r="UL49" s="318"/>
      <c r="UM49" s="1090"/>
      <c r="UN49" s="1092"/>
      <c r="UO49" s="1093"/>
      <c r="UP49" s="1093"/>
      <c r="UQ49" s="1093"/>
      <c r="UR49" s="1094"/>
      <c r="US49" s="266"/>
      <c r="UT49" s="264"/>
      <c r="UU49" s="317"/>
      <c r="UV49" s="318"/>
      <c r="UW49" s="1090"/>
      <c r="UX49" s="1092"/>
      <c r="UY49" s="1093"/>
      <c r="UZ49" s="1093"/>
      <c r="VA49" s="1093"/>
      <c r="VB49" s="1094"/>
      <c r="VC49" s="266"/>
      <c r="VD49" s="264"/>
      <c r="VE49" s="317"/>
      <c r="VF49" s="318"/>
      <c r="VG49" s="1090"/>
      <c r="VH49" s="1092"/>
      <c r="VI49" s="1093"/>
      <c r="VJ49" s="1093"/>
      <c r="VK49" s="1093"/>
      <c r="VL49" s="1094"/>
      <c r="VM49" s="266"/>
      <c r="VN49" s="264"/>
      <c r="VO49" s="317"/>
      <c r="VP49" s="318"/>
      <c r="VQ49" s="1090"/>
      <c r="VR49" s="1092"/>
      <c r="VS49" s="1093"/>
      <c r="VT49" s="1093"/>
      <c r="VU49" s="1093"/>
      <c r="VV49" s="1094"/>
      <c r="VW49" s="266"/>
      <c r="VX49" s="264"/>
      <c r="VY49" s="317"/>
      <c r="VZ49" s="318"/>
      <c r="WA49" s="1090"/>
      <c r="WB49" s="1092"/>
      <c r="WC49" s="1093"/>
      <c r="WD49" s="1093"/>
      <c r="WE49" s="1093"/>
      <c r="WF49" s="1094"/>
      <c r="WG49" s="266"/>
      <c r="WH49" s="264"/>
      <c r="WI49" s="317"/>
      <c r="WJ49" s="318"/>
      <c r="WK49" s="1090"/>
      <c r="WL49" s="1092"/>
      <c r="WM49" s="1093"/>
      <c r="WN49" s="1093"/>
      <c r="WO49" s="1093"/>
      <c r="WP49" s="1094"/>
      <c r="WQ49" s="266"/>
      <c r="WR49" s="264"/>
      <c r="WS49" s="317"/>
      <c r="WT49" s="318"/>
      <c r="WU49" s="1090"/>
      <c r="WV49" s="1092"/>
      <c r="WW49" s="1093"/>
      <c r="WX49" s="1093"/>
      <c r="WY49" s="1093"/>
      <c r="WZ49" s="1094"/>
      <c r="XA49" s="266"/>
      <c r="XB49" s="264"/>
      <c r="XC49" s="317"/>
      <c r="XD49" s="318"/>
      <c r="XE49" s="1090"/>
      <c r="XF49" s="1092"/>
      <c r="XG49" s="1093"/>
      <c r="XH49" s="1093"/>
      <c r="XI49" s="1093"/>
      <c r="XJ49" s="1094"/>
      <c r="XK49" s="266"/>
      <c r="XL49" s="264"/>
      <c r="XM49" s="317"/>
      <c r="XN49" s="318"/>
      <c r="XO49" s="1090"/>
      <c r="XP49" s="1092"/>
      <c r="XQ49" s="1093"/>
      <c r="XR49" s="1093"/>
      <c r="XS49" s="1093"/>
      <c r="XT49" s="1094"/>
      <c r="XU49" s="266"/>
      <c r="XV49" s="264"/>
      <c r="XW49" s="317"/>
      <c r="XX49" s="318"/>
      <c r="XY49" s="1090"/>
      <c r="XZ49" s="1092"/>
      <c r="YA49" s="1093"/>
      <c r="YB49" s="1093"/>
      <c r="YC49" s="1093"/>
      <c r="YD49" s="1094"/>
      <c r="YE49" s="266"/>
      <c r="YF49" s="264"/>
      <c r="YG49" s="317"/>
      <c r="YH49" s="318"/>
      <c r="YI49" s="1090"/>
      <c r="YJ49" s="1092"/>
      <c r="YK49" s="1093"/>
      <c r="YL49" s="1093"/>
      <c r="YM49" s="1093"/>
      <c r="YN49" s="1094"/>
      <c r="YO49" s="266"/>
      <c r="YP49" s="264"/>
      <c r="YQ49" s="317"/>
      <c r="YR49" s="318"/>
      <c r="YS49" s="1090"/>
      <c r="YT49" s="1092"/>
      <c r="YU49" s="1093"/>
      <c r="YV49" s="1093"/>
      <c r="YW49" s="1093"/>
      <c r="YX49" s="1094"/>
      <c r="YY49" s="266"/>
      <c r="YZ49" s="264"/>
      <c r="ZA49" s="317"/>
      <c r="ZB49" s="318"/>
      <c r="ZC49" s="1090"/>
      <c r="ZD49" s="1092"/>
      <c r="ZE49" s="1093"/>
      <c r="ZF49" s="1093"/>
      <c r="ZG49" s="1093"/>
      <c r="ZH49" s="1094"/>
      <c r="ZI49" s="266"/>
      <c r="ZJ49" s="264"/>
      <c r="ZK49" s="317"/>
      <c r="ZL49" s="318"/>
      <c r="ZM49" s="1090"/>
      <c r="ZN49" s="1092"/>
      <c r="ZO49" s="1093"/>
      <c r="ZP49" s="1093"/>
      <c r="ZQ49" s="1093"/>
      <c r="ZR49" s="1094"/>
      <c r="ZS49" s="266"/>
      <c r="ZT49" s="264"/>
      <c r="ZU49" s="317"/>
      <c r="ZV49" s="318"/>
      <c r="ZW49" s="1090"/>
      <c r="ZX49" s="1092"/>
      <c r="ZY49" s="1093"/>
      <c r="ZZ49" s="1093"/>
      <c r="AAA49" s="1093"/>
      <c r="AAB49" s="1094"/>
      <c r="AAC49" s="266"/>
      <c r="AAD49" s="264"/>
      <c r="AAE49" s="317"/>
      <c r="AAF49" s="318"/>
      <c r="AAG49" s="1090"/>
      <c r="AAH49" s="1092"/>
      <c r="AAI49" s="1093"/>
      <c r="AAJ49" s="1093"/>
      <c r="AAK49" s="1093"/>
      <c r="AAL49" s="1094"/>
      <c r="AAM49" s="266"/>
      <c r="AAN49" s="264"/>
      <c r="AAO49" s="317"/>
      <c r="AAP49" s="318"/>
      <c r="AAQ49" s="1090"/>
      <c r="AAR49" s="1092"/>
      <c r="AAS49" s="1093"/>
      <c r="AAT49" s="1093"/>
      <c r="AAU49" s="1093"/>
      <c r="AAV49" s="1094"/>
      <c r="AAW49" s="266"/>
      <c r="AAX49" s="264"/>
      <c r="AAY49" s="317"/>
      <c r="AAZ49" s="318"/>
      <c r="ABA49" s="1090"/>
      <c r="ABB49" s="1092"/>
      <c r="ABC49" s="1093"/>
      <c r="ABD49" s="1093"/>
      <c r="ABE49" s="1093"/>
      <c r="ABF49" s="1094"/>
      <c r="ABG49" s="266"/>
      <c r="ABH49" s="264"/>
      <c r="ABI49" s="317"/>
      <c r="ABJ49" s="318"/>
      <c r="ABK49" s="1090"/>
      <c r="ABL49" s="1092"/>
      <c r="ABM49" s="1093"/>
      <c r="ABN49" s="1093"/>
      <c r="ABO49" s="1093"/>
      <c r="ABP49" s="1094"/>
      <c r="ABQ49" s="266"/>
      <c r="ABR49" s="264"/>
      <c r="ABS49" s="317"/>
      <c r="ABT49" s="318"/>
      <c r="ABU49" s="1090"/>
      <c r="ABV49" s="1092"/>
      <c r="ABW49" s="1093"/>
      <c r="ABX49" s="1093"/>
      <c r="ABY49" s="1093"/>
      <c r="ABZ49" s="1094"/>
      <c r="ACA49" s="266"/>
      <c r="ACB49" s="264"/>
      <c r="ACC49" s="317"/>
      <c r="ACD49" s="318"/>
      <c r="ACE49" s="1090"/>
      <c r="ACF49" s="1092"/>
      <c r="ACG49" s="1093"/>
      <c r="ACH49" s="1093"/>
      <c r="ACI49" s="1093"/>
      <c r="ACJ49" s="1094"/>
      <c r="ACK49" s="266"/>
      <c r="ACL49" s="264"/>
      <c r="ACM49" s="317"/>
      <c r="ACN49" s="318"/>
      <c r="ACO49" s="1090"/>
      <c r="ACP49" s="1092"/>
      <c r="ACQ49" s="1093"/>
      <c r="ACR49" s="1093"/>
      <c r="ACS49" s="1093"/>
      <c r="ACT49" s="1094"/>
      <c r="ACU49" s="266"/>
      <c r="ACV49" s="264"/>
      <c r="ACW49" s="317"/>
      <c r="ACX49" s="318"/>
      <c r="ACY49" s="1090"/>
      <c r="ACZ49" s="1092"/>
      <c r="ADA49" s="1093"/>
      <c r="ADB49" s="1093"/>
      <c r="ADC49" s="1093"/>
      <c r="ADD49" s="1094"/>
      <c r="ADE49" s="266"/>
      <c r="ADF49" s="264"/>
      <c r="ADG49" s="317"/>
      <c r="ADH49" s="318"/>
      <c r="ADI49" s="1090"/>
      <c r="ADJ49" s="1092"/>
      <c r="ADK49" s="1093"/>
      <c r="ADL49" s="1093"/>
      <c r="ADM49" s="1093"/>
      <c r="ADN49" s="1094"/>
      <c r="ADO49" s="266"/>
      <c r="ADP49" s="264"/>
      <c r="ADQ49" s="317"/>
      <c r="ADR49" s="318"/>
      <c r="ADS49" s="1090"/>
      <c r="ADT49" s="1092"/>
      <c r="ADU49" s="1093"/>
      <c r="ADV49" s="1093"/>
      <c r="ADW49" s="1093"/>
      <c r="ADX49" s="1094"/>
      <c r="ADY49" s="266"/>
      <c r="ADZ49" s="264"/>
      <c r="AEA49" s="317"/>
      <c r="AEB49" s="318"/>
      <c r="AEC49" s="1090"/>
      <c r="AED49" s="1092"/>
      <c r="AEE49" s="1093"/>
      <c r="AEF49" s="1093"/>
      <c r="AEG49" s="1093"/>
      <c r="AEH49" s="1094"/>
      <c r="AEI49" s="266"/>
      <c r="AEJ49" s="264"/>
      <c r="AEK49" s="317"/>
      <c r="AEL49" s="318"/>
      <c r="AEM49" s="1090"/>
      <c r="AEN49" s="1092"/>
      <c r="AEO49" s="1093"/>
      <c r="AEP49" s="1093"/>
      <c r="AEQ49" s="1093"/>
      <c r="AER49" s="1094"/>
      <c r="AES49" s="266"/>
      <c r="AET49" s="264"/>
      <c r="AEU49" s="317"/>
      <c r="AEV49" s="318"/>
      <c r="AEW49" s="1090"/>
      <c r="AEX49" s="1092"/>
      <c r="AEY49" s="1093"/>
      <c r="AEZ49" s="1093"/>
      <c r="AFA49" s="1093"/>
      <c r="AFB49" s="1094"/>
      <c r="AFC49" s="266"/>
      <c r="AFD49" s="264"/>
      <c r="AFE49" s="317"/>
      <c r="AFF49" s="318"/>
      <c r="AFG49" s="1090"/>
      <c r="AFH49" s="1092"/>
      <c r="AFI49" s="1093"/>
      <c r="AFJ49" s="1093"/>
      <c r="AFK49" s="1093"/>
      <c r="AFL49" s="1094"/>
      <c r="AFM49" s="266"/>
      <c r="AFN49" s="264"/>
      <c r="AFO49" s="317"/>
      <c r="AFP49" s="318"/>
      <c r="AFQ49" s="1090"/>
      <c r="AFR49" s="1092"/>
      <c r="AFS49" s="1093"/>
      <c r="AFT49" s="1093"/>
      <c r="AFU49" s="1093"/>
      <c r="AFV49" s="1094"/>
      <c r="AFW49" s="266"/>
      <c r="AFX49" s="264"/>
      <c r="AFY49" s="317"/>
      <c r="AFZ49" s="318"/>
      <c r="AGA49" s="1090"/>
      <c r="AGB49" s="1092"/>
      <c r="AGC49" s="1093"/>
      <c r="AGD49" s="1093"/>
      <c r="AGE49" s="1093"/>
      <c r="AGF49" s="1094"/>
      <c r="AGG49" s="266"/>
      <c r="AGH49" s="264"/>
      <c r="AGI49" s="317"/>
      <c r="AGJ49" s="318"/>
      <c r="AGK49" s="1090"/>
      <c r="AGL49" s="1092"/>
      <c r="AGM49" s="1093"/>
      <c r="AGN49" s="1093"/>
      <c r="AGO49" s="1093"/>
      <c r="AGP49" s="1094"/>
      <c r="AGQ49" s="266"/>
      <c r="AGR49" s="264"/>
      <c r="AGS49" s="317"/>
      <c r="AGT49" s="318"/>
      <c r="AGU49" s="1090"/>
      <c r="AGV49" s="1092"/>
      <c r="AGW49" s="1093"/>
      <c r="AGX49" s="1093"/>
      <c r="AGY49" s="1093"/>
      <c r="AGZ49" s="1094"/>
      <c r="AHA49" s="266"/>
      <c r="AHB49" s="264"/>
      <c r="AHC49" s="317"/>
      <c r="AHD49" s="318"/>
      <c r="AHE49" s="1090"/>
      <c r="AHF49" s="1092"/>
      <c r="AHG49" s="1093"/>
      <c r="AHH49" s="1093"/>
      <c r="AHI49" s="1093"/>
      <c r="AHJ49" s="1094"/>
      <c r="AHK49" s="266"/>
      <c r="AHL49" s="264"/>
      <c r="AHM49" s="317"/>
      <c r="AHN49" s="318"/>
      <c r="AHO49" s="1090"/>
      <c r="AHP49" s="1092"/>
      <c r="AHQ49" s="1093"/>
      <c r="AHR49" s="1093"/>
      <c r="AHS49" s="1093"/>
      <c r="AHT49" s="1094"/>
      <c r="AHU49" s="266"/>
      <c r="AHV49" s="264"/>
      <c r="AHW49" s="317"/>
      <c r="AHX49" s="318"/>
      <c r="AHY49" s="1090"/>
      <c r="AHZ49" s="1092"/>
      <c r="AIA49" s="1093"/>
      <c r="AIB49" s="1093"/>
      <c r="AIC49" s="1093"/>
      <c r="AID49" s="1094"/>
      <c r="AIE49" s="266"/>
      <c r="AIF49" s="264"/>
      <c r="AIG49" s="317"/>
      <c r="AIH49" s="318"/>
      <c r="AII49" s="1090"/>
      <c r="AIJ49" s="1092"/>
      <c r="AIK49" s="1093"/>
      <c r="AIL49" s="1093"/>
      <c r="AIM49" s="1093"/>
      <c r="AIN49" s="1094"/>
      <c r="AIO49" s="266"/>
      <c r="AIP49" s="264"/>
      <c r="AIQ49" s="317"/>
      <c r="AIR49" s="318"/>
      <c r="AIS49" s="1090"/>
      <c r="AIT49" s="1092"/>
      <c r="AIU49" s="1093"/>
      <c r="AIV49" s="1093"/>
      <c r="AIW49" s="1093"/>
      <c r="AIX49" s="1094"/>
      <c r="AIY49" s="266"/>
      <c r="AIZ49" s="264"/>
      <c r="AJA49" s="317"/>
      <c r="AJB49" s="318"/>
      <c r="AJC49" s="1090"/>
      <c r="AJD49" s="1092"/>
      <c r="AJE49" s="1093"/>
      <c r="AJF49" s="1093"/>
      <c r="AJG49" s="1093"/>
      <c r="AJH49" s="1094"/>
      <c r="AJI49" s="266"/>
      <c r="AJJ49" s="264"/>
      <c r="AJK49" s="317"/>
      <c r="AJL49" s="318"/>
      <c r="AJM49" s="1090"/>
      <c r="AJN49" s="1092"/>
      <c r="AJO49" s="1093"/>
      <c r="AJP49" s="1093"/>
      <c r="AJQ49" s="1093"/>
      <c r="AJR49" s="1094"/>
      <c r="AJS49" s="266"/>
      <c r="AJT49" s="264"/>
      <c r="AJU49" s="317"/>
      <c r="AJV49" s="318"/>
      <c r="AJW49" s="1090"/>
      <c r="AJX49" s="1092"/>
      <c r="AJY49" s="1093"/>
      <c r="AJZ49" s="1093"/>
      <c r="AKA49" s="1093"/>
      <c r="AKB49" s="1094"/>
      <c r="AKC49" s="266"/>
      <c r="AKD49" s="264"/>
      <c r="AKE49" s="317"/>
      <c r="AKF49" s="318"/>
      <c r="AKG49" s="1090"/>
      <c r="AKH49" s="1092"/>
      <c r="AKI49" s="1093"/>
      <c r="AKJ49" s="1093"/>
      <c r="AKK49" s="1093"/>
      <c r="AKL49" s="1094"/>
      <c r="AKM49" s="266"/>
      <c r="AKN49" s="264"/>
      <c r="AKO49" s="317"/>
      <c r="AKP49" s="318"/>
      <c r="AKQ49" s="1090"/>
      <c r="AKR49" s="1092"/>
      <c r="AKS49" s="1093"/>
      <c r="AKT49" s="1093"/>
      <c r="AKU49" s="1093"/>
      <c r="AKV49" s="1094"/>
      <c r="AKW49" s="266"/>
      <c r="AKX49" s="264"/>
      <c r="AKY49" s="317"/>
      <c r="AKZ49" s="318"/>
      <c r="ALA49" s="1090"/>
      <c r="ALB49" s="1092"/>
      <c r="ALC49" s="1093"/>
      <c r="ALD49" s="1093"/>
      <c r="ALE49" s="1093"/>
      <c r="ALF49" s="1094"/>
      <c r="ALG49" s="266"/>
      <c r="ALH49" s="264"/>
      <c r="ALI49" s="317"/>
      <c r="ALJ49" s="318"/>
      <c r="ALK49" s="1090"/>
      <c r="ALL49" s="1092"/>
      <c r="ALM49" s="1093"/>
      <c r="ALN49" s="1093"/>
      <c r="ALO49" s="1093"/>
      <c r="ALP49" s="1094"/>
      <c r="ALQ49" s="266"/>
      <c r="ALR49" s="264"/>
      <c r="ALS49" s="317"/>
      <c r="ALT49" s="318"/>
      <c r="ALU49" s="1090"/>
      <c r="ALV49" s="1092"/>
      <c r="ALW49" s="1093"/>
      <c r="ALX49" s="1093"/>
      <c r="ALY49" s="1093"/>
      <c r="ALZ49" s="1094"/>
      <c r="AMA49" s="266"/>
      <c r="AMB49" s="264"/>
      <c r="AMC49" s="317"/>
      <c r="AMD49" s="318"/>
      <c r="AME49" s="1090"/>
      <c r="AMF49" s="1092"/>
      <c r="AMG49" s="1093"/>
      <c r="AMH49" s="1093"/>
      <c r="AMI49" s="1093"/>
      <c r="AMJ49" s="1094"/>
      <c r="AMK49" s="266"/>
      <c r="AML49" s="264"/>
      <c r="AMM49" s="317"/>
      <c r="AMN49" s="318"/>
      <c r="AMO49" s="1090"/>
      <c r="AMP49" s="1092"/>
      <c r="AMQ49" s="1093"/>
      <c r="AMR49" s="1093"/>
      <c r="AMS49" s="1093"/>
      <c r="AMT49" s="1094"/>
      <c r="AMU49" s="266"/>
      <c r="AMV49" s="264"/>
      <c r="AMW49" s="317"/>
      <c r="AMX49" s="318"/>
      <c r="AMY49" s="1090"/>
      <c r="AMZ49" s="1092"/>
      <c r="ANA49" s="1093"/>
      <c r="ANB49" s="1093"/>
      <c r="ANC49" s="1093"/>
      <c r="AND49" s="1094"/>
      <c r="ANE49" s="266"/>
      <c r="ANF49" s="264"/>
      <c r="ANG49" s="317"/>
      <c r="ANH49" s="318"/>
      <c r="ANI49" s="1090"/>
      <c r="ANJ49" s="1092"/>
      <c r="ANK49" s="1093"/>
      <c r="ANL49" s="1093"/>
      <c r="ANM49" s="1093"/>
      <c r="ANN49" s="1094"/>
      <c r="ANO49" s="266"/>
      <c r="ANP49" s="264"/>
      <c r="ANQ49" s="317"/>
      <c r="ANR49" s="318"/>
      <c r="ANS49" s="1090"/>
      <c r="ANT49" s="1092"/>
      <c r="ANU49" s="1093"/>
      <c r="ANV49" s="1093"/>
      <c r="ANW49" s="1093"/>
      <c r="ANX49" s="1094"/>
      <c r="ANY49" s="266"/>
      <c r="ANZ49" s="264"/>
      <c r="AOA49" s="317"/>
      <c r="AOB49" s="318"/>
      <c r="AOC49" s="1090"/>
      <c r="AOD49" s="1092"/>
      <c r="AOE49" s="1093"/>
      <c r="AOF49" s="1093"/>
      <c r="AOG49" s="1093"/>
      <c r="AOH49" s="1094"/>
      <c r="AOI49" s="266"/>
      <c r="AOJ49" s="264"/>
      <c r="AOK49" s="317"/>
      <c r="AOL49" s="318"/>
      <c r="AOM49" s="1090"/>
      <c r="AON49" s="1092"/>
      <c r="AOO49" s="1093"/>
      <c r="AOP49" s="1093"/>
      <c r="AOQ49" s="1093"/>
      <c r="AOR49" s="1094"/>
      <c r="AOS49" s="266"/>
      <c r="AOT49" s="264"/>
      <c r="AOU49" s="317"/>
      <c r="AOV49" s="318"/>
      <c r="AOW49" s="1090"/>
      <c r="AOX49" s="1092"/>
      <c r="AOY49" s="1093"/>
      <c r="AOZ49" s="1093"/>
      <c r="APA49" s="1093"/>
      <c r="APB49" s="1094"/>
      <c r="APC49" s="266"/>
      <c r="APD49" s="264"/>
      <c r="APE49" s="317"/>
      <c r="APF49" s="318"/>
      <c r="APG49" s="1090"/>
      <c r="APH49" s="1092"/>
      <c r="API49" s="1093"/>
      <c r="APJ49" s="1093"/>
      <c r="APK49" s="1093"/>
      <c r="APL49" s="1094"/>
      <c r="APM49" s="266"/>
      <c r="APN49" s="264"/>
      <c r="APO49" s="317"/>
      <c r="APP49" s="318"/>
      <c r="APQ49" s="1090"/>
      <c r="APR49" s="1092"/>
      <c r="APS49" s="1093"/>
      <c r="APT49" s="1093"/>
      <c r="APU49" s="1093"/>
      <c r="APV49" s="1094"/>
      <c r="APW49" s="266"/>
      <c r="APX49" s="264"/>
      <c r="APY49" s="317"/>
      <c r="APZ49" s="318"/>
      <c r="AQA49" s="1090"/>
      <c r="AQB49" s="1092"/>
      <c r="AQC49" s="1093"/>
      <c r="AQD49" s="1093"/>
      <c r="AQE49" s="1093"/>
      <c r="AQF49" s="1094"/>
      <c r="AQG49" s="266"/>
      <c r="AQH49" s="264"/>
      <c r="AQI49" s="317"/>
      <c r="AQJ49" s="318"/>
      <c r="AQK49" s="1090"/>
      <c r="AQL49" s="1092"/>
      <c r="AQM49" s="1093"/>
      <c r="AQN49" s="1093"/>
      <c r="AQO49" s="1093"/>
      <c r="AQP49" s="1094"/>
      <c r="AQQ49" s="266"/>
      <c r="AQR49" s="264"/>
      <c r="AQS49" s="317"/>
      <c r="AQT49" s="318"/>
      <c r="AQU49" s="1090"/>
      <c r="AQV49" s="1092"/>
      <c r="AQW49" s="1093"/>
      <c r="AQX49" s="1093"/>
      <c r="AQY49" s="1093"/>
      <c r="AQZ49" s="1094"/>
      <c r="ARA49" s="266"/>
      <c r="ARB49" s="264"/>
      <c r="ARC49" s="317"/>
      <c r="ARD49" s="318"/>
      <c r="ARE49" s="1090"/>
      <c r="ARF49" s="1092"/>
      <c r="ARG49" s="1093"/>
      <c r="ARH49" s="1093"/>
      <c r="ARI49" s="1093"/>
      <c r="ARJ49" s="1094"/>
      <c r="ARK49" s="266"/>
      <c r="ARL49" s="264"/>
      <c r="ARM49" s="317"/>
      <c r="ARN49" s="318"/>
      <c r="ARO49" s="1090"/>
      <c r="ARP49" s="1092"/>
      <c r="ARQ49" s="1093"/>
      <c r="ARR49" s="1093"/>
      <c r="ARS49" s="1093"/>
      <c r="ART49" s="1094"/>
      <c r="ARU49" s="266"/>
      <c r="ARV49" s="264"/>
      <c r="ARW49" s="317"/>
      <c r="ARX49" s="318"/>
      <c r="ARY49" s="1090"/>
      <c r="ARZ49" s="1092"/>
      <c r="ASA49" s="1093"/>
      <c r="ASB49" s="1093"/>
      <c r="ASC49" s="1093"/>
      <c r="ASD49" s="1094"/>
      <c r="ASE49" s="266"/>
      <c r="ASF49" s="264"/>
      <c r="ASG49" s="317"/>
      <c r="ASH49" s="318"/>
      <c r="ASI49" s="1090"/>
      <c r="ASJ49" s="1092"/>
      <c r="ASK49" s="1093"/>
      <c r="ASL49" s="1093"/>
      <c r="ASM49" s="1093"/>
      <c r="ASN49" s="1094"/>
      <c r="ASO49" s="266"/>
      <c r="ASP49" s="264"/>
      <c r="ASQ49" s="317"/>
      <c r="ASR49" s="318"/>
      <c r="ASS49" s="1090"/>
      <c r="AST49" s="1092"/>
      <c r="ASU49" s="1093"/>
      <c r="ASV49" s="1093"/>
      <c r="ASW49" s="1093"/>
      <c r="ASX49" s="1094"/>
      <c r="ASY49" s="266"/>
      <c r="ASZ49" s="264"/>
      <c r="ATA49" s="317"/>
      <c r="ATB49" s="318"/>
      <c r="ATC49" s="1090"/>
      <c r="ATD49" s="1092"/>
      <c r="ATE49" s="1093"/>
      <c r="ATF49" s="1093"/>
      <c r="ATG49" s="1093"/>
      <c r="ATH49" s="1094"/>
      <c r="ATI49" s="266"/>
      <c r="ATJ49" s="264"/>
      <c r="ATK49" s="317"/>
      <c r="ATL49" s="318"/>
      <c r="ATM49" s="1090"/>
      <c r="ATN49" s="1092"/>
      <c r="ATO49" s="1093"/>
      <c r="ATP49" s="1093"/>
      <c r="ATQ49" s="1093"/>
      <c r="ATR49" s="1094"/>
      <c r="ATS49" s="266"/>
      <c r="ATT49" s="264"/>
      <c r="ATU49" s="317"/>
      <c r="ATV49" s="318"/>
      <c r="ATW49" s="1090"/>
      <c r="ATX49" s="1092"/>
      <c r="ATY49" s="1093"/>
      <c r="ATZ49" s="1093"/>
      <c r="AUA49" s="1093"/>
      <c r="AUB49" s="1094"/>
      <c r="AUC49" s="266"/>
      <c r="AUD49" s="264"/>
      <c r="AUE49" s="317"/>
      <c r="AUF49" s="318"/>
      <c r="AUG49" s="1090"/>
      <c r="AUH49" s="1092"/>
      <c r="AUI49" s="1093"/>
      <c r="AUJ49" s="1093"/>
      <c r="AUK49" s="1093"/>
      <c r="AUL49" s="1094"/>
      <c r="AUM49" s="266"/>
      <c r="AUN49" s="264"/>
      <c r="AUO49" s="317"/>
      <c r="AUP49" s="318"/>
      <c r="AUQ49" s="1090"/>
      <c r="AUR49" s="1092"/>
      <c r="AUS49" s="1093"/>
      <c r="AUT49" s="1093"/>
      <c r="AUU49" s="1093"/>
      <c r="AUV49" s="1094"/>
      <c r="AUW49" s="266"/>
      <c r="AUX49" s="264"/>
      <c r="AUY49" s="317"/>
      <c r="AUZ49" s="318"/>
      <c r="AVA49" s="1090"/>
      <c r="AVB49" s="1092"/>
      <c r="AVC49" s="1093"/>
      <c r="AVD49" s="1093"/>
      <c r="AVE49" s="1093"/>
      <c r="AVF49" s="1094"/>
      <c r="AVG49" s="266"/>
      <c r="AVH49" s="264"/>
      <c r="AVI49" s="317"/>
      <c r="AVJ49" s="318"/>
      <c r="AVK49" s="1090"/>
      <c r="AVL49" s="1092"/>
      <c r="AVM49" s="1093"/>
      <c r="AVN49" s="1093"/>
      <c r="AVO49" s="1093"/>
      <c r="AVP49" s="1094"/>
      <c r="AVQ49" s="266"/>
      <c r="AVR49" s="264"/>
      <c r="AVS49" s="317"/>
      <c r="AVT49" s="318"/>
      <c r="AVU49" s="1090"/>
      <c r="AVV49" s="1092"/>
      <c r="AVW49" s="1093"/>
      <c r="AVX49" s="1093"/>
      <c r="AVY49" s="1093"/>
      <c r="AVZ49" s="1094"/>
      <c r="AWA49" s="266"/>
      <c r="AWB49" s="264"/>
      <c r="AWC49" s="317"/>
      <c r="AWD49" s="318"/>
      <c r="AWE49" s="1090"/>
      <c r="AWF49" s="1092"/>
      <c r="AWG49" s="1093"/>
      <c r="AWH49" s="1093"/>
      <c r="AWI49" s="1093"/>
      <c r="AWJ49" s="1094"/>
      <c r="AWK49" s="266"/>
      <c r="AWL49" s="264"/>
      <c r="AWM49" s="317"/>
      <c r="AWN49" s="318"/>
      <c r="AWO49" s="1090"/>
      <c r="AWP49" s="1092"/>
      <c r="AWQ49" s="1093"/>
      <c r="AWR49" s="1093"/>
      <c r="AWS49" s="1093"/>
      <c r="AWT49" s="1094"/>
      <c r="AWU49" s="266"/>
      <c r="AWV49" s="264"/>
      <c r="AWW49" s="317"/>
      <c r="AWX49" s="318"/>
      <c r="AWY49" s="1090"/>
      <c r="AWZ49" s="1092"/>
      <c r="AXA49" s="1093"/>
      <c r="AXB49" s="1093"/>
      <c r="AXC49" s="1093"/>
      <c r="AXD49" s="1094"/>
      <c r="AXE49" s="266"/>
      <c r="AXF49" s="264"/>
      <c r="AXG49" s="317"/>
      <c r="AXH49" s="318"/>
      <c r="AXI49" s="1090"/>
      <c r="AXJ49" s="1092"/>
      <c r="AXK49" s="1093"/>
      <c r="AXL49" s="1093"/>
      <c r="AXM49" s="1093"/>
      <c r="AXN49" s="1094"/>
      <c r="AXO49" s="266"/>
      <c r="AXP49" s="264"/>
      <c r="AXQ49" s="317"/>
      <c r="AXR49" s="318"/>
      <c r="AXS49" s="1090"/>
      <c r="AXT49" s="1092"/>
      <c r="AXU49" s="1093"/>
      <c r="AXV49" s="1093"/>
      <c r="AXW49" s="1093"/>
      <c r="AXX49" s="1094"/>
      <c r="AXY49" s="266"/>
      <c r="AXZ49" s="264"/>
      <c r="AYA49" s="317"/>
      <c r="AYB49" s="318"/>
      <c r="AYC49" s="1090"/>
      <c r="AYD49" s="1092"/>
      <c r="AYE49" s="1093"/>
      <c r="AYF49" s="1093"/>
      <c r="AYG49" s="1093"/>
      <c r="AYH49" s="1094"/>
      <c r="AYI49" s="266"/>
      <c r="AYJ49" s="264"/>
      <c r="AYK49" s="317"/>
      <c r="AYL49" s="318"/>
      <c r="AYM49" s="1090"/>
      <c r="AYN49" s="1092"/>
      <c r="AYO49" s="1093"/>
      <c r="AYP49" s="1093"/>
      <c r="AYQ49" s="1093"/>
      <c r="AYR49" s="1094"/>
      <c r="AYS49" s="266"/>
      <c r="AYT49" s="264"/>
      <c r="AYU49" s="317"/>
      <c r="AYV49" s="318"/>
      <c r="AYW49" s="1090"/>
      <c r="AYX49" s="1092"/>
      <c r="AYY49" s="1093"/>
      <c r="AYZ49" s="1093"/>
      <c r="AZA49" s="1093"/>
      <c r="AZB49" s="1094"/>
      <c r="AZC49" s="266"/>
      <c r="AZD49" s="264"/>
      <c r="AZE49" s="317"/>
      <c r="AZF49" s="318"/>
      <c r="AZG49" s="1090"/>
      <c r="AZH49" s="1092"/>
      <c r="AZI49" s="1093"/>
      <c r="AZJ49" s="1093"/>
      <c r="AZK49" s="1093"/>
      <c r="AZL49" s="1094"/>
      <c r="AZM49" s="266"/>
      <c r="AZN49" s="264"/>
      <c r="AZO49" s="317"/>
      <c r="AZP49" s="318"/>
      <c r="AZQ49" s="1090"/>
      <c r="AZR49" s="1092"/>
      <c r="AZS49" s="1093"/>
      <c r="AZT49" s="1093"/>
      <c r="AZU49" s="1093"/>
      <c r="AZV49" s="1094"/>
      <c r="AZW49" s="266"/>
      <c r="AZX49" s="264"/>
      <c r="AZY49" s="317"/>
      <c r="AZZ49" s="318"/>
      <c r="BAA49" s="1090"/>
      <c r="BAB49" s="1092"/>
      <c r="BAC49" s="1093"/>
      <c r="BAD49" s="1093"/>
      <c r="BAE49" s="1093"/>
      <c r="BAF49" s="1094"/>
      <c r="BAG49" s="266"/>
      <c r="BAH49" s="264"/>
      <c r="BAI49" s="317"/>
      <c r="BAJ49" s="318"/>
      <c r="BAK49" s="1090"/>
      <c r="BAL49" s="1092"/>
      <c r="BAM49" s="1093"/>
      <c r="BAN49" s="1093"/>
      <c r="BAO49" s="1093"/>
      <c r="BAP49" s="1094"/>
      <c r="BAQ49" s="266"/>
      <c r="BAR49" s="264"/>
      <c r="BAS49" s="317"/>
      <c r="BAT49" s="318"/>
      <c r="BAU49" s="1090"/>
      <c r="BAV49" s="1092"/>
      <c r="BAW49" s="1093"/>
      <c r="BAX49" s="1093"/>
      <c r="BAY49" s="1093"/>
      <c r="BAZ49" s="1094"/>
      <c r="BBA49" s="266"/>
      <c r="BBB49" s="264"/>
      <c r="BBC49" s="317"/>
      <c r="BBD49" s="318"/>
      <c r="BBE49" s="1090"/>
      <c r="BBF49" s="1092"/>
      <c r="BBG49" s="1093"/>
      <c r="BBH49" s="1093"/>
      <c r="BBI49" s="1093"/>
      <c r="BBJ49" s="1094"/>
      <c r="BBK49" s="266"/>
      <c r="BBL49" s="264"/>
      <c r="BBM49" s="317"/>
      <c r="BBN49" s="318"/>
      <c r="BBO49" s="1090"/>
      <c r="BBP49" s="1092"/>
      <c r="BBQ49" s="1093"/>
      <c r="BBR49" s="1093"/>
      <c r="BBS49" s="1093"/>
      <c r="BBT49" s="1094"/>
      <c r="BBU49" s="266"/>
      <c r="BBV49" s="264"/>
      <c r="BBW49" s="317"/>
      <c r="BBX49" s="318"/>
      <c r="BBY49" s="1090"/>
      <c r="BBZ49" s="1092"/>
      <c r="BCA49" s="1093"/>
      <c r="BCB49" s="1093"/>
      <c r="BCC49" s="1093"/>
      <c r="BCD49" s="1094"/>
      <c r="BCE49" s="266"/>
      <c r="BCF49" s="264"/>
      <c r="BCG49" s="317"/>
      <c r="BCH49" s="318"/>
      <c r="BCI49" s="1090"/>
      <c r="BCJ49" s="1092"/>
      <c r="BCK49" s="1093"/>
      <c r="BCL49" s="1093"/>
      <c r="BCM49" s="1093"/>
      <c r="BCN49" s="1094"/>
      <c r="BCO49" s="266"/>
      <c r="BCP49" s="264"/>
      <c r="BCQ49" s="317"/>
      <c r="BCR49" s="318"/>
      <c r="BCS49" s="1090"/>
      <c r="BCT49" s="1092"/>
      <c r="BCU49" s="1093"/>
      <c r="BCV49" s="1093"/>
      <c r="BCW49" s="1093"/>
      <c r="BCX49" s="1094"/>
      <c r="BCY49" s="266"/>
      <c r="BCZ49" s="264"/>
      <c r="BDA49" s="317"/>
      <c r="BDB49" s="318"/>
      <c r="BDC49" s="1090"/>
      <c r="BDD49" s="1092"/>
      <c r="BDE49" s="1093"/>
      <c r="BDF49" s="1093"/>
      <c r="BDG49" s="1093"/>
      <c r="BDH49" s="1094"/>
      <c r="BDI49" s="266"/>
      <c r="BDJ49" s="264"/>
      <c r="BDK49" s="317"/>
      <c r="BDL49" s="318"/>
      <c r="BDM49" s="1090"/>
      <c r="BDN49" s="1092"/>
      <c r="BDO49" s="1093"/>
      <c r="BDP49" s="1093"/>
      <c r="BDQ49" s="1093"/>
      <c r="BDR49" s="1094"/>
      <c r="BDS49" s="266"/>
      <c r="BDT49" s="264"/>
      <c r="BDU49" s="317"/>
      <c r="BDV49" s="318"/>
      <c r="BDW49" s="1090"/>
      <c r="BDX49" s="1092"/>
      <c r="BDY49" s="1093"/>
      <c r="BDZ49" s="1093"/>
      <c r="BEA49" s="1093"/>
      <c r="BEB49" s="1094"/>
      <c r="BEC49" s="266"/>
      <c r="BED49" s="264"/>
      <c r="BEE49" s="317"/>
      <c r="BEF49" s="318"/>
      <c r="BEG49" s="1090"/>
      <c r="BEH49" s="1092"/>
      <c r="BEI49" s="1093"/>
      <c r="BEJ49" s="1093"/>
      <c r="BEK49" s="1093"/>
      <c r="BEL49" s="1094"/>
      <c r="BEM49" s="266"/>
      <c r="BEN49" s="264"/>
      <c r="BEO49" s="317"/>
      <c r="BEP49" s="318"/>
      <c r="BEQ49" s="1090"/>
      <c r="BER49" s="1092"/>
      <c r="BES49" s="1093"/>
      <c r="BET49" s="1093"/>
      <c r="BEU49" s="1093"/>
      <c r="BEV49" s="1094"/>
      <c r="BEW49" s="266"/>
      <c r="BEX49" s="264"/>
      <c r="BEY49" s="317"/>
      <c r="BEZ49" s="318"/>
      <c r="BFA49" s="1090"/>
      <c r="BFB49" s="1092"/>
      <c r="BFC49" s="1093"/>
      <c r="BFD49" s="1093"/>
      <c r="BFE49" s="1093"/>
      <c r="BFF49" s="1094"/>
      <c r="BFG49" s="266"/>
      <c r="BFH49" s="264"/>
      <c r="BFI49" s="317"/>
      <c r="BFJ49" s="318"/>
      <c r="BFK49" s="1090"/>
      <c r="BFL49" s="1092"/>
      <c r="BFM49" s="1093"/>
      <c r="BFN49" s="1093"/>
      <c r="BFO49" s="1093"/>
      <c r="BFP49" s="1094"/>
      <c r="BFQ49" s="266"/>
      <c r="BFR49" s="264"/>
      <c r="BFS49" s="317"/>
      <c r="BFT49" s="318"/>
      <c r="BFU49" s="1090"/>
      <c r="BFV49" s="1092"/>
      <c r="BFW49" s="1093"/>
      <c r="BFX49" s="1093"/>
      <c r="BFY49" s="1093"/>
      <c r="BFZ49" s="1094"/>
      <c r="BGA49" s="266"/>
      <c r="BGB49" s="264"/>
      <c r="BGC49" s="317"/>
      <c r="BGD49" s="318"/>
      <c r="BGE49" s="1090"/>
      <c r="BGF49" s="1092"/>
      <c r="BGG49" s="1093"/>
      <c r="BGH49" s="1093"/>
      <c r="BGI49" s="1093"/>
      <c r="BGJ49" s="1094"/>
      <c r="BGK49" s="266"/>
      <c r="BGL49" s="264"/>
      <c r="BGM49" s="317"/>
      <c r="BGN49" s="318"/>
      <c r="BGO49" s="1090"/>
      <c r="BGP49" s="1092"/>
      <c r="BGQ49" s="1093"/>
      <c r="BGR49" s="1093"/>
      <c r="BGS49" s="1093"/>
      <c r="BGT49" s="1094"/>
      <c r="BGU49" s="266"/>
      <c r="BGV49" s="264"/>
      <c r="BGW49" s="317"/>
      <c r="BGX49" s="318"/>
      <c r="BGY49" s="1090"/>
      <c r="BGZ49" s="1092"/>
      <c r="BHA49" s="1093"/>
      <c r="BHB49" s="1093"/>
      <c r="BHC49" s="1093"/>
      <c r="BHD49" s="1094"/>
      <c r="BHE49" s="266"/>
      <c r="BHF49" s="264"/>
      <c r="BHG49" s="317"/>
      <c r="BHH49" s="318"/>
      <c r="BHI49" s="1090"/>
      <c r="BHJ49" s="1092"/>
      <c r="BHK49" s="1093"/>
      <c r="BHL49" s="1093"/>
      <c r="BHM49" s="1093"/>
      <c r="BHN49" s="1094"/>
      <c r="BHO49" s="266"/>
      <c r="BHP49" s="264"/>
      <c r="BHQ49" s="317"/>
      <c r="BHR49" s="318"/>
      <c r="BHS49" s="1090"/>
      <c r="BHT49" s="1092"/>
      <c r="BHU49" s="1093"/>
      <c r="BHV49" s="1093"/>
      <c r="BHW49" s="1093"/>
      <c r="BHX49" s="1094"/>
      <c r="BHY49" s="266"/>
      <c r="BHZ49" s="264"/>
      <c r="BIA49" s="317"/>
      <c r="BIB49" s="318"/>
      <c r="BIC49" s="1090"/>
      <c r="BID49" s="1092"/>
      <c r="BIE49" s="1093"/>
      <c r="BIF49" s="1093"/>
      <c r="BIG49" s="1093"/>
      <c r="BIH49" s="1094"/>
      <c r="BII49" s="266"/>
      <c r="BIJ49" s="264"/>
      <c r="BIK49" s="317"/>
      <c r="BIL49" s="318"/>
      <c r="BIM49" s="1090"/>
      <c r="BIN49" s="1092"/>
      <c r="BIO49" s="1093"/>
      <c r="BIP49" s="1093"/>
      <c r="BIQ49" s="1093"/>
      <c r="BIR49" s="1094"/>
      <c r="BIS49" s="266"/>
      <c r="BIT49" s="264"/>
      <c r="BIU49" s="317"/>
      <c r="BIV49" s="318"/>
      <c r="BIW49" s="1090"/>
      <c r="BIX49" s="1092"/>
      <c r="BIY49" s="1093"/>
      <c r="BIZ49" s="1093"/>
      <c r="BJA49" s="1093"/>
      <c r="BJB49" s="1094"/>
      <c r="BJC49" s="266"/>
      <c r="BJD49" s="264"/>
      <c r="BJE49" s="317"/>
      <c r="BJF49" s="318"/>
      <c r="BJG49" s="1090"/>
      <c r="BJH49" s="1092"/>
      <c r="BJI49" s="1093"/>
      <c r="BJJ49" s="1093"/>
      <c r="BJK49" s="1093"/>
      <c r="BJL49" s="1094"/>
      <c r="BJM49" s="266"/>
      <c r="BJN49" s="264"/>
      <c r="BJO49" s="317"/>
      <c r="BJP49" s="318"/>
      <c r="BJQ49" s="1090"/>
      <c r="BJR49" s="1092"/>
      <c r="BJS49" s="1093"/>
      <c r="BJT49" s="1093"/>
      <c r="BJU49" s="1093"/>
      <c r="BJV49" s="1094"/>
      <c r="BJW49" s="266"/>
      <c r="BJX49" s="264"/>
      <c r="BJY49" s="317"/>
      <c r="BJZ49" s="318"/>
      <c r="BKA49" s="1090"/>
      <c r="BKB49" s="1092"/>
      <c r="BKC49" s="1093"/>
      <c r="BKD49" s="1093"/>
      <c r="BKE49" s="1093"/>
      <c r="BKF49" s="1094"/>
      <c r="BKG49" s="266"/>
      <c r="BKH49" s="264"/>
      <c r="BKI49" s="317"/>
      <c r="BKJ49" s="318"/>
      <c r="BKK49" s="1090"/>
      <c r="BKL49" s="1092"/>
      <c r="BKM49" s="1093"/>
      <c r="BKN49" s="1093"/>
      <c r="BKO49" s="1093"/>
      <c r="BKP49" s="1094"/>
      <c r="BKQ49" s="266"/>
      <c r="BKR49" s="264"/>
      <c r="BKS49" s="317"/>
      <c r="BKT49" s="318"/>
      <c r="BKU49" s="1090"/>
      <c r="BKV49" s="1092"/>
      <c r="BKW49" s="1093"/>
      <c r="BKX49" s="1093"/>
      <c r="BKY49" s="1093"/>
      <c r="BKZ49" s="1094"/>
      <c r="BLA49" s="266"/>
      <c r="BLB49" s="264"/>
      <c r="BLC49" s="317"/>
      <c r="BLD49" s="318"/>
      <c r="BLE49" s="1090"/>
      <c r="BLF49" s="1092"/>
      <c r="BLG49" s="1093"/>
      <c r="BLH49" s="1093"/>
      <c r="BLI49" s="1093"/>
      <c r="BLJ49" s="1094"/>
      <c r="BLK49" s="266"/>
      <c r="BLL49" s="264"/>
      <c r="BLM49" s="317"/>
      <c r="BLN49" s="318"/>
      <c r="BLO49" s="1090"/>
      <c r="BLP49" s="1092"/>
      <c r="BLQ49" s="1093"/>
      <c r="BLR49" s="1093"/>
      <c r="BLS49" s="1093"/>
      <c r="BLT49" s="1094"/>
      <c r="BLU49" s="266"/>
      <c r="BLV49" s="264"/>
      <c r="BLW49" s="317"/>
      <c r="BLX49" s="318"/>
      <c r="BLY49" s="1090"/>
      <c r="BLZ49" s="1092"/>
      <c r="BMA49" s="1093"/>
      <c r="BMB49" s="1093"/>
      <c r="BMC49" s="1093"/>
      <c r="BMD49" s="1094"/>
      <c r="BME49" s="266"/>
      <c r="BMF49" s="264"/>
      <c r="BMG49" s="317"/>
      <c r="BMH49" s="318"/>
      <c r="BMI49" s="1090"/>
      <c r="BMJ49" s="1092"/>
      <c r="BMK49" s="1093"/>
      <c r="BML49" s="1093"/>
      <c r="BMM49" s="1093"/>
      <c r="BMN49" s="1094"/>
      <c r="BMO49" s="266"/>
      <c r="BMP49" s="264"/>
      <c r="BMQ49" s="317"/>
      <c r="BMR49" s="318"/>
      <c r="BMS49" s="1090"/>
      <c r="BMT49" s="1092"/>
      <c r="BMU49" s="1093"/>
      <c r="BMV49" s="1093"/>
      <c r="BMW49" s="1093"/>
      <c r="BMX49" s="1094"/>
      <c r="BMY49" s="266"/>
      <c r="BMZ49" s="264"/>
      <c r="BNA49" s="317"/>
      <c r="BNB49" s="318"/>
      <c r="BNC49" s="1090"/>
      <c r="BND49" s="1092"/>
      <c r="BNE49" s="1093"/>
      <c r="BNF49" s="1093"/>
      <c r="BNG49" s="1093"/>
      <c r="BNH49" s="1094"/>
      <c r="BNI49" s="266"/>
      <c r="BNJ49" s="264"/>
      <c r="BNK49" s="317"/>
      <c r="BNL49" s="318"/>
      <c r="BNM49" s="1090"/>
      <c r="BNN49" s="1092"/>
      <c r="BNO49" s="1093"/>
      <c r="BNP49" s="1093"/>
      <c r="BNQ49" s="1093"/>
      <c r="BNR49" s="1094"/>
      <c r="BNS49" s="266"/>
      <c r="BNT49" s="264"/>
      <c r="BNU49" s="317"/>
      <c r="BNV49" s="318"/>
      <c r="BNW49" s="1090"/>
      <c r="BNX49" s="1092"/>
      <c r="BNY49" s="1093"/>
      <c r="BNZ49" s="1093"/>
      <c r="BOA49" s="1093"/>
      <c r="BOB49" s="1094"/>
      <c r="BOC49" s="266"/>
      <c r="BOD49" s="264"/>
      <c r="BOE49" s="317"/>
      <c r="BOF49" s="318"/>
      <c r="BOG49" s="1090"/>
      <c r="BOH49" s="1092"/>
      <c r="BOI49" s="1093"/>
      <c r="BOJ49" s="1093"/>
      <c r="BOK49" s="1093"/>
      <c r="BOL49" s="1094"/>
      <c r="BOM49" s="266"/>
      <c r="BON49" s="264"/>
      <c r="BOO49" s="317"/>
      <c r="BOP49" s="318"/>
      <c r="BOQ49" s="1090"/>
      <c r="BOR49" s="1092"/>
      <c r="BOS49" s="1093"/>
      <c r="BOT49" s="1093"/>
      <c r="BOU49" s="1093"/>
      <c r="BOV49" s="1094"/>
      <c r="BOW49" s="266"/>
      <c r="BOX49" s="264"/>
      <c r="BOY49" s="317"/>
      <c r="BOZ49" s="318"/>
      <c r="BPA49" s="1090"/>
      <c r="BPB49" s="1092"/>
      <c r="BPC49" s="1093"/>
      <c r="BPD49" s="1093"/>
      <c r="BPE49" s="1093"/>
      <c r="BPF49" s="1094"/>
      <c r="BPG49" s="266"/>
      <c r="BPH49" s="264"/>
      <c r="BPI49" s="317"/>
      <c r="BPJ49" s="318"/>
      <c r="BPK49" s="1090"/>
      <c r="BPL49" s="1092"/>
      <c r="BPM49" s="1093"/>
      <c r="BPN49" s="1093"/>
      <c r="BPO49" s="1093"/>
      <c r="BPP49" s="1094"/>
      <c r="BPQ49" s="266"/>
      <c r="BPR49" s="264"/>
      <c r="BPS49" s="317"/>
      <c r="BPT49" s="318"/>
      <c r="BPU49" s="1090"/>
      <c r="BPV49" s="1092"/>
      <c r="BPW49" s="1093"/>
      <c r="BPX49" s="1093"/>
      <c r="BPY49" s="1093"/>
      <c r="BPZ49" s="1094"/>
      <c r="BQA49" s="266"/>
      <c r="BQB49" s="264"/>
      <c r="BQC49" s="317"/>
      <c r="BQD49" s="318"/>
      <c r="BQE49" s="1090"/>
      <c r="BQF49" s="1092"/>
      <c r="BQG49" s="1093"/>
      <c r="BQH49" s="1093"/>
      <c r="BQI49" s="1093"/>
      <c r="BQJ49" s="1094"/>
      <c r="BQK49" s="266"/>
      <c r="BQL49" s="264"/>
      <c r="BQM49" s="317"/>
      <c r="BQN49" s="318"/>
      <c r="BQO49" s="1090"/>
      <c r="BQP49" s="1092"/>
      <c r="BQQ49" s="1093"/>
      <c r="BQR49" s="1093"/>
      <c r="BQS49" s="1093"/>
      <c r="BQT49" s="1094"/>
      <c r="BQU49" s="266"/>
      <c r="BQV49" s="264"/>
      <c r="BQW49" s="317"/>
      <c r="BQX49" s="318"/>
      <c r="BQY49" s="1090"/>
      <c r="BQZ49" s="1092"/>
      <c r="BRA49" s="1093"/>
      <c r="BRB49" s="1093"/>
      <c r="BRC49" s="1093"/>
      <c r="BRD49" s="1094"/>
      <c r="BRE49" s="266"/>
      <c r="BRF49" s="264"/>
      <c r="BRG49" s="317"/>
      <c r="BRH49" s="318"/>
      <c r="BRI49" s="1090"/>
      <c r="BRJ49" s="1092"/>
      <c r="BRK49" s="1093"/>
      <c r="BRL49" s="1093"/>
      <c r="BRM49" s="1093"/>
      <c r="BRN49" s="1094"/>
      <c r="BRO49" s="266"/>
      <c r="BRP49" s="264"/>
      <c r="BRQ49" s="317"/>
      <c r="BRR49" s="318"/>
      <c r="BRS49" s="1090"/>
      <c r="BRT49" s="1092"/>
      <c r="BRU49" s="1093"/>
      <c r="BRV49" s="1093"/>
      <c r="BRW49" s="1093"/>
      <c r="BRX49" s="1094"/>
      <c r="BRY49" s="266"/>
      <c r="BRZ49" s="264"/>
      <c r="BSA49" s="317"/>
      <c r="BSB49" s="318"/>
      <c r="BSC49" s="1090"/>
      <c r="BSD49" s="1092"/>
      <c r="BSE49" s="1093"/>
      <c r="BSF49" s="1093"/>
      <c r="BSG49" s="1093"/>
      <c r="BSH49" s="1094"/>
      <c r="BSI49" s="266"/>
      <c r="BSJ49" s="264"/>
      <c r="BSK49" s="317"/>
      <c r="BSL49" s="318"/>
      <c r="BSM49" s="1090"/>
      <c r="BSN49" s="1092"/>
      <c r="BSO49" s="1093"/>
      <c r="BSP49" s="1093"/>
      <c r="BSQ49" s="1093"/>
      <c r="BSR49" s="1094"/>
      <c r="BSS49" s="266"/>
      <c r="BST49" s="264"/>
      <c r="BSU49" s="317"/>
      <c r="BSV49" s="318"/>
      <c r="BSW49" s="1090"/>
      <c r="BSX49" s="1092"/>
      <c r="BSY49" s="1093"/>
      <c r="BSZ49" s="1093"/>
      <c r="BTA49" s="1093"/>
      <c r="BTB49" s="1094"/>
      <c r="BTC49" s="266"/>
      <c r="BTD49" s="264"/>
      <c r="BTE49" s="317"/>
      <c r="BTF49" s="318"/>
      <c r="BTG49" s="1090"/>
      <c r="BTH49" s="1092"/>
      <c r="BTI49" s="1093"/>
      <c r="BTJ49" s="1093"/>
      <c r="BTK49" s="1093"/>
      <c r="BTL49" s="1094"/>
      <c r="BTM49" s="266"/>
      <c r="BTN49" s="264"/>
      <c r="BTO49" s="317"/>
      <c r="BTP49" s="318"/>
      <c r="BTQ49" s="1090"/>
      <c r="BTR49" s="1092"/>
      <c r="BTS49" s="1093"/>
      <c r="BTT49" s="1093"/>
      <c r="BTU49" s="1093"/>
      <c r="BTV49" s="1094"/>
      <c r="BTW49" s="266"/>
      <c r="BTX49" s="264"/>
      <c r="BTY49" s="317"/>
      <c r="BTZ49" s="318"/>
      <c r="BUA49" s="1090"/>
      <c r="BUB49" s="1092"/>
      <c r="BUC49" s="1093"/>
      <c r="BUD49" s="1093"/>
      <c r="BUE49" s="1093"/>
      <c r="BUF49" s="1094"/>
      <c r="BUG49" s="266"/>
      <c r="BUH49" s="264"/>
      <c r="BUI49" s="317"/>
      <c r="BUJ49" s="318"/>
      <c r="BUK49" s="1090"/>
      <c r="BUL49" s="1092"/>
      <c r="BUM49" s="1093"/>
      <c r="BUN49" s="1093"/>
      <c r="BUO49" s="1093"/>
      <c r="BUP49" s="1094"/>
      <c r="BUQ49" s="266"/>
      <c r="BUR49" s="264"/>
      <c r="BUS49" s="317"/>
      <c r="BUT49" s="318"/>
      <c r="BUU49" s="1090"/>
      <c r="BUV49" s="1092"/>
      <c r="BUW49" s="1093"/>
      <c r="BUX49" s="1093"/>
      <c r="BUY49" s="1093"/>
      <c r="BUZ49" s="1094"/>
      <c r="BVA49" s="266"/>
      <c r="BVB49" s="264"/>
      <c r="BVC49" s="317"/>
      <c r="BVD49" s="318"/>
      <c r="BVE49" s="1090"/>
      <c r="BVF49" s="1092"/>
      <c r="BVG49" s="1093"/>
      <c r="BVH49" s="1093"/>
      <c r="BVI49" s="1093"/>
      <c r="BVJ49" s="1094"/>
      <c r="BVK49" s="266"/>
      <c r="BVL49" s="264"/>
      <c r="BVM49" s="317"/>
      <c r="BVN49" s="318"/>
      <c r="BVO49" s="1090"/>
      <c r="BVP49" s="1092"/>
      <c r="BVQ49" s="1093"/>
      <c r="BVR49" s="1093"/>
      <c r="BVS49" s="1093"/>
      <c r="BVT49" s="1094"/>
      <c r="BVU49" s="266"/>
      <c r="BVV49" s="264"/>
      <c r="BVW49" s="317"/>
      <c r="BVX49" s="318"/>
      <c r="BVY49" s="1090"/>
      <c r="BVZ49" s="1092"/>
      <c r="BWA49" s="1093"/>
      <c r="BWB49" s="1093"/>
      <c r="BWC49" s="1093"/>
      <c r="BWD49" s="1094"/>
      <c r="BWE49" s="266"/>
      <c r="BWF49" s="264"/>
      <c r="BWG49" s="317"/>
      <c r="BWH49" s="318"/>
      <c r="BWI49" s="1090"/>
      <c r="BWJ49" s="1092"/>
      <c r="BWK49" s="1093"/>
      <c r="BWL49" s="1093"/>
      <c r="BWM49" s="1093"/>
      <c r="BWN49" s="1094"/>
      <c r="BWO49" s="266"/>
      <c r="BWP49" s="264"/>
      <c r="BWQ49" s="317"/>
      <c r="BWR49" s="318"/>
      <c r="BWS49" s="1090"/>
      <c r="BWT49" s="1092"/>
      <c r="BWU49" s="1093"/>
      <c r="BWV49" s="1093"/>
      <c r="BWW49" s="1093"/>
      <c r="BWX49" s="1094"/>
      <c r="BWY49" s="266"/>
      <c r="BWZ49" s="264"/>
      <c r="BXA49" s="317"/>
      <c r="BXB49" s="318"/>
      <c r="BXC49" s="1090"/>
      <c r="BXD49" s="1092"/>
      <c r="BXE49" s="1093"/>
      <c r="BXF49" s="1093"/>
      <c r="BXG49" s="1093"/>
      <c r="BXH49" s="1094"/>
      <c r="BXI49" s="266"/>
      <c r="BXJ49" s="264"/>
      <c r="BXK49" s="317"/>
      <c r="BXL49" s="318"/>
      <c r="BXM49" s="1090"/>
      <c r="BXN49" s="1092"/>
      <c r="BXO49" s="1093"/>
      <c r="BXP49" s="1093"/>
      <c r="BXQ49" s="1093"/>
      <c r="BXR49" s="1094"/>
      <c r="BXS49" s="266"/>
      <c r="BXT49" s="264"/>
      <c r="BXU49" s="317"/>
      <c r="BXV49" s="318"/>
      <c r="BXW49" s="1090"/>
      <c r="BXX49" s="1092"/>
      <c r="BXY49" s="1093"/>
      <c r="BXZ49" s="1093"/>
      <c r="BYA49" s="1093"/>
      <c r="BYB49" s="1094"/>
      <c r="BYC49" s="266"/>
      <c r="BYD49" s="264"/>
      <c r="BYE49" s="317"/>
      <c r="BYF49" s="318"/>
      <c r="BYG49" s="1090"/>
      <c r="BYH49" s="1092"/>
      <c r="BYI49" s="1093"/>
      <c r="BYJ49" s="1093"/>
      <c r="BYK49" s="1093"/>
      <c r="BYL49" s="1094"/>
      <c r="BYM49" s="266"/>
      <c r="BYN49" s="264"/>
      <c r="BYO49" s="317"/>
      <c r="BYP49" s="318"/>
      <c r="BYQ49" s="1090"/>
      <c r="BYR49" s="1092"/>
      <c r="BYS49" s="1093"/>
      <c r="BYT49" s="1093"/>
      <c r="BYU49" s="1093"/>
      <c r="BYV49" s="1094"/>
      <c r="BYW49" s="266"/>
      <c r="BYX49" s="264"/>
      <c r="BYY49" s="317"/>
      <c r="BYZ49" s="318"/>
      <c r="BZA49" s="1090"/>
      <c r="BZB49" s="1092"/>
      <c r="BZC49" s="1093"/>
      <c r="BZD49" s="1093"/>
      <c r="BZE49" s="1093"/>
      <c r="BZF49" s="1094"/>
      <c r="BZG49" s="266"/>
      <c r="BZH49" s="264"/>
      <c r="BZI49" s="317"/>
      <c r="BZJ49" s="318"/>
      <c r="BZK49" s="1090"/>
      <c r="BZL49" s="1092"/>
      <c r="BZM49" s="1093"/>
      <c r="BZN49" s="1093"/>
      <c r="BZO49" s="1093"/>
      <c r="BZP49" s="1094"/>
      <c r="BZQ49" s="266"/>
      <c r="BZR49" s="264"/>
      <c r="BZS49" s="317"/>
      <c r="BZT49" s="318"/>
      <c r="BZU49" s="1090"/>
      <c r="BZV49" s="1092"/>
      <c r="BZW49" s="1093"/>
      <c r="BZX49" s="1093"/>
      <c r="BZY49" s="1093"/>
      <c r="BZZ49" s="1094"/>
      <c r="CAA49" s="266"/>
      <c r="CAB49" s="264"/>
      <c r="CAC49" s="317"/>
      <c r="CAD49" s="318"/>
      <c r="CAE49" s="1090"/>
      <c r="CAF49" s="1092"/>
      <c r="CAG49" s="1093"/>
      <c r="CAH49" s="1093"/>
      <c r="CAI49" s="1093"/>
      <c r="CAJ49" s="1094"/>
      <c r="CAK49" s="266"/>
      <c r="CAL49" s="264"/>
      <c r="CAM49" s="317"/>
      <c r="CAN49" s="318"/>
      <c r="CAO49" s="1090"/>
      <c r="CAP49" s="1092"/>
      <c r="CAQ49" s="1093"/>
      <c r="CAR49" s="1093"/>
      <c r="CAS49" s="1093"/>
      <c r="CAT49" s="1094"/>
      <c r="CAU49" s="266"/>
      <c r="CAV49" s="264"/>
      <c r="CAW49" s="317"/>
      <c r="CAX49" s="318"/>
      <c r="CAY49" s="1090"/>
      <c r="CAZ49" s="1092"/>
      <c r="CBA49" s="1093"/>
      <c r="CBB49" s="1093"/>
      <c r="CBC49" s="1093"/>
      <c r="CBD49" s="1094"/>
      <c r="CBE49" s="266"/>
      <c r="CBF49" s="264"/>
      <c r="CBG49" s="317"/>
      <c r="CBH49" s="318"/>
      <c r="CBI49" s="1090"/>
      <c r="CBJ49" s="1092"/>
      <c r="CBK49" s="1093"/>
      <c r="CBL49" s="1093"/>
      <c r="CBM49" s="1093"/>
      <c r="CBN49" s="1094"/>
      <c r="CBO49" s="266"/>
      <c r="CBP49" s="264"/>
      <c r="CBQ49" s="317"/>
      <c r="CBR49" s="318"/>
      <c r="CBS49" s="1090"/>
      <c r="CBT49" s="1092"/>
      <c r="CBU49" s="1093"/>
      <c r="CBV49" s="1093"/>
      <c r="CBW49" s="1093"/>
      <c r="CBX49" s="1094"/>
      <c r="CBY49" s="266"/>
      <c r="CBZ49" s="264"/>
      <c r="CCA49" s="317"/>
      <c r="CCB49" s="318"/>
      <c r="CCC49" s="1090"/>
      <c r="CCD49" s="1092"/>
      <c r="CCE49" s="1093"/>
      <c r="CCF49" s="1093"/>
      <c r="CCG49" s="1093"/>
      <c r="CCH49" s="1094"/>
      <c r="CCI49" s="266"/>
      <c r="CCJ49" s="264"/>
      <c r="CCK49" s="317"/>
      <c r="CCL49" s="318"/>
      <c r="CCM49" s="1090"/>
      <c r="CCN49" s="1092"/>
      <c r="CCO49" s="1093"/>
      <c r="CCP49" s="1093"/>
      <c r="CCQ49" s="1093"/>
      <c r="CCR49" s="1094"/>
      <c r="CCS49" s="266"/>
      <c r="CCT49" s="264"/>
      <c r="CCU49" s="317"/>
      <c r="CCV49" s="318"/>
      <c r="CCW49" s="1090"/>
      <c r="CCX49" s="1092"/>
      <c r="CCY49" s="1093"/>
      <c r="CCZ49" s="1093"/>
      <c r="CDA49" s="1093"/>
      <c r="CDB49" s="1094"/>
      <c r="CDC49" s="266"/>
      <c r="CDD49" s="264"/>
      <c r="CDE49" s="317"/>
      <c r="CDF49" s="318"/>
      <c r="CDG49" s="1090"/>
      <c r="CDH49" s="1092"/>
      <c r="CDI49" s="1093"/>
      <c r="CDJ49" s="1093"/>
      <c r="CDK49" s="1093"/>
      <c r="CDL49" s="1094"/>
      <c r="CDM49" s="266"/>
      <c r="CDN49" s="264"/>
      <c r="CDO49" s="317"/>
      <c r="CDP49" s="318"/>
      <c r="CDQ49" s="1090"/>
      <c r="CDR49" s="1092"/>
      <c r="CDS49" s="1093"/>
      <c r="CDT49" s="1093"/>
      <c r="CDU49" s="1093"/>
      <c r="CDV49" s="1094"/>
      <c r="CDW49" s="266"/>
      <c r="CDX49" s="264"/>
      <c r="CDY49" s="317"/>
      <c r="CDZ49" s="318"/>
      <c r="CEA49" s="1090"/>
      <c r="CEB49" s="1092"/>
      <c r="CEC49" s="1093"/>
      <c r="CED49" s="1093"/>
      <c r="CEE49" s="1093"/>
      <c r="CEF49" s="1094"/>
      <c r="CEG49" s="266"/>
      <c r="CEH49" s="264"/>
      <c r="CEI49" s="317"/>
      <c r="CEJ49" s="318"/>
      <c r="CEK49" s="1090"/>
      <c r="CEL49" s="1092"/>
      <c r="CEM49" s="1093"/>
      <c r="CEN49" s="1093"/>
      <c r="CEO49" s="1093"/>
      <c r="CEP49" s="1094"/>
      <c r="CEQ49" s="266"/>
      <c r="CER49" s="264"/>
      <c r="CES49" s="317"/>
      <c r="CET49" s="318"/>
      <c r="CEU49" s="1090"/>
      <c r="CEV49" s="1092"/>
      <c r="CEW49" s="1093"/>
      <c r="CEX49" s="1093"/>
      <c r="CEY49" s="1093"/>
      <c r="CEZ49" s="1094"/>
      <c r="CFA49" s="266"/>
      <c r="CFB49" s="264"/>
      <c r="CFC49" s="317"/>
      <c r="CFD49" s="318"/>
      <c r="CFE49" s="1090"/>
      <c r="CFF49" s="1092"/>
      <c r="CFG49" s="1093"/>
      <c r="CFH49" s="1093"/>
      <c r="CFI49" s="1093"/>
      <c r="CFJ49" s="1094"/>
      <c r="CFK49" s="266"/>
      <c r="CFL49" s="264"/>
      <c r="CFM49" s="317"/>
      <c r="CFN49" s="318"/>
      <c r="CFO49" s="1090"/>
      <c r="CFP49" s="1092"/>
      <c r="CFQ49" s="1093"/>
      <c r="CFR49" s="1093"/>
      <c r="CFS49" s="1093"/>
      <c r="CFT49" s="1094"/>
      <c r="CFU49" s="266"/>
      <c r="CFV49" s="264"/>
      <c r="CFW49" s="317"/>
      <c r="CFX49" s="318"/>
      <c r="CFY49" s="1090"/>
      <c r="CFZ49" s="1092"/>
      <c r="CGA49" s="1093"/>
      <c r="CGB49" s="1093"/>
      <c r="CGC49" s="1093"/>
      <c r="CGD49" s="1094"/>
      <c r="CGE49" s="266"/>
      <c r="CGF49" s="264"/>
      <c r="CGG49" s="317"/>
      <c r="CGH49" s="318"/>
      <c r="CGI49" s="1090"/>
      <c r="CGJ49" s="1092"/>
      <c r="CGK49" s="1093"/>
      <c r="CGL49" s="1093"/>
      <c r="CGM49" s="1093"/>
      <c r="CGN49" s="1094"/>
      <c r="CGO49" s="266"/>
      <c r="CGP49" s="264"/>
      <c r="CGQ49" s="317"/>
      <c r="CGR49" s="318"/>
      <c r="CGS49" s="1090"/>
      <c r="CGT49" s="1092"/>
      <c r="CGU49" s="1093"/>
      <c r="CGV49" s="1093"/>
      <c r="CGW49" s="1093"/>
      <c r="CGX49" s="1094"/>
      <c r="CGY49" s="266"/>
      <c r="CGZ49" s="264"/>
      <c r="CHA49" s="317"/>
      <c r="CHB49" s="318"/>
      <c r="CHC49" s="1090"/>
      <c r="CHD49" s="1092"/>
      <c r="CHE49" s="1093"/>
      <c r="CHF49" s="1093"/>
      <c r="CHG49" s="1093"/>
      <c r="CHH49" s="1094"/>
      <c r="CHI49" s="266"/>
      <c r="CHJ49" s="264"/>
      <c r="CHK49" s="317"/>
      <c r="CHL49" s="318"/>
      <c r="CHM49" s="1090"/>
      <c r="CHN49" s="1092"/>
      <c r="CHO49" s="1093"/>
      <c r="CHP49" s="1093"/>
      <c r="CHQ49" s="1093"/>
      <c r="CHR49" s="1094"/>
      <c r="CHS49" s="266"/>
      <c r="CHT49" s="264"/>
      <c r="CHU49" s="317"/>
      <c r="CHV49" s="318"/>
      <c r="CHW49" s="1090"/>
      <c r="CHX49" s="1092"/>
      <c r="CHY49" s="1093"/>
      <c r="CHZ49" s="1093"/>
      <c r="CIA49" s="1093"/>
      <c r="CIB49" s="1094"/>
      <c r="CIC49" s="266"/>
      <c r="CID49" s="264"/>
      <c r="CIE49" s="317"/>
      <c r="CIF49" s="318"/>
      <c r="CIG49" s="1090"/>
      <c r="CIH49" s="1092"/>
      <c r="CII49" s="1093"/>
      <c r="CIJ49" s="1093"/>
      <c r="CIK49" s="1093"/>
      <c r="CIL49" s="1094"/>
      <c r="CIM49" s="266"/>
      <c r="CIN49" s="264"/>
      <c r="CIO49" s="317"/>
      <c r="CIP49" s="318"/>
      <c r="CIQ49" s="1090"/>
      <c r="CIR49" s="1092"/>
      <c r="CIS49" s="1093"/>
      <c r="CIT49" s="1093"/>
      <c r="CIU49" s="1093"/>
      <c r="CIV49" s="1094"/>
      <c r="CIW49" s="266"/>
      <c r="CIX49" s="264"/>
      <c r="CIY49" s="317"/>
      <c r="CIZ49" s="318"/>
      <c r="CJA49" s="1090"/>
      <c r="CJB49" s="1092"/>
      <c r="CJC49" s="1093"/>
      <c r="CJD49" s="1093"/>
      <c r="CJE49" s="1093"/>
      <c r="CJF49" s="1094"/>
      <c r="CJG49" s="266"/>
      <c r="CJH49" s="264"/>
      <c r="CJI49" s="317"/>
      <c r="CJJ49" s="318"/>
      <c r="CJK49" s="1090"/>
      <c r="CJL49" s="1092"/>
      <c r="CJM49" s="1093"/>
      <c r="CJN49" s="1093"/>
      <c r="CJO49" s="1093"/>
      <c r="CJP49" s="1094"/>
      <c r="CJQ49" s="266"/>
      <c r="CJR49" s="264"/>
      <c r="CJS49" s="317"/>
      <c r="CJT49" s="318"/>
      <c r="CJU49" s="1090"/>
      <c r="CJV49" s="1092"/>
      <c r="CJW49" s="1093"/>
      <c r="CJX49" s="1093"/>
      <c r="CJY49" s="1093"/>
      <c r="CJZ49" s="1094"/>
      <c r="CKA49" s="266"/>
      <c r="CKB49" s="264"/>
      <c r="CKC49" s="317"/>
      <c r="CKD49" s="318"/>
      <c r="CKE49" s="1090"/>
      <c r="CKF49" s="1092"/>
      <c r="CKG49" s="1093"/>
      <c r="CKH49" s="1093"/>
      <c r="CKI49" s="1093"/>
      <c r="CKJ49" s="1094"/>
      <c r="CKK49" s="266"/>
      <c r="CKL49" s="264"/>
      <c r="CKM49" s="317"/>
      <c r="CKN49" s="318"/>
      <c r="CKO49" s="1090"/>
      <c r="CKP49" s="1092"/>
      <c r="CKQ49" s="1093"/>
      <c r="CKR49" s="1093"/>
      <c r="CKS49" s="1093"/>
      <c r="CKT49" s="1094"/>
      <c r="CKU49" s="266"/>
      <c r="CKV49" s="264"/>
      <c r="CKW49" s="317"/>
      <c r="CKX49" s="318"/>
      <c r="CKY49" s="1090"/>
      <c r="CKZ49" s="1092"/>
      <c r="CLA49" s="1093"/>
      <c r="CLB49" s="1093"/>
      <c r="CLC49" s="1093"/>
      <c r="CLD49" s="1094"/>
      <c r="CLE49" s="266"/>
      <c r="CLF49" s="264"/>
      <c r="CLG49" s="317"/>
      <c r="CLH49" s="318"/>
      <c r="CLI49" s="1090"/>
      <c r="CLJ49" s="1092"/>
      <c r="CLK49" s="1093"/>
      <c r="CLL49" s="1093"/>
      <c r="CLM49" s="1093"/>
      <c r="CLN49" s="1094"/>
      <c r="CLO49" s="266"/>
      <c r="CLP49" s="264"/>
      <c r="CLQ49" s="317"/>
      <c r="CLR49" s="318"/>
      <c r="CLS49" s="1090"/>
      <c r="CLT49" s="1092"/>
      <c r="CLU49" s="1093"/>
      <c r="CLV49" s="1093"/>
      <c r="CLW49" s="1093"/>
      <c r="CLX49" s="1094"/>
      <c r="CLY49" s="266"/>
      <c r="CLZ49" s="264"/>
      <c r="CMA49" s="317"/>
      <c r="CMB49" s="318"/>
      <c r="CMC49" s="1090"/>
      <c r="CMD49" s="1092"/>
      <c r="CME49" s="1093"/>
      <c r="CMF49" s="1093"/>
      <c r="CMG49" s="1093"/>
      <c r="CMH49" s="1094"/>
      <c r="CMI49" s="266"/>
      <c r="CMJ49" s="264"/>
      <c r="CMK49" s="317"/>
      <c r="CML49" s="318"/>
      <c r="CMM49" s="1090"/>
      <c r="CMN49" s="1092"/>
      <c r="CMO49" s="1093"/>
      <c r="CMP49" s="1093"/>
      <c r="CMQ49" s="1093"/>
      <c r="CMR49" s="1094"/>
      <c r="CMS49" s="266"/>
      <c r="CMT49" s="264"/>
      <c r="CMU49" s="317"/>
      <c r="CMV49" s="318"/>
      <c r="CMW49" s="1090"/>
      <c r="CMX49" s="1092"/>
      <c r="CMY49" s="1093"/>
      <c r="CMZ49" s="1093"/>
      <c r="CNA49" s="1093"/>
      <c r="CNB49" s="1094"/>
      <c r="CNC49" s="266"/>
      <c r="CND49" s="264"/>
      <c r="CNE49" s="317"/>
      <c r="CNF49" s="318"/>
      <c r="CNG49" s="1090"/>
      <c r="CNH49" s="1092"/>
      <c r="CNI49" s="1093"/>
      <c r="CNJ49" s="1093"/>
      <c r="CNK49" s="1093"/>
      <c r="CNL49" s="1094"/>
      <c r="CNM49" s="266"/>
      <c r="CNN49" s="264"/>
      <c r="CNO49" s="317"/>
      <c r="CNP49" s="318"/>
      <c r="CNQ49" s="1090"/>
      <c r="CNR49" s="1092"/>
      <c r="CNS49" s="1093"/>
      <c r="CNT49" s="1093"/>
      <c r="CNU49" s="1093"/>
      <c r="CNV49" s="1094"/>
      <c r="CNW49" s="266"/>
      <c r="CNX49" s="264"/>
      <c r="CNY49" s="317"/>
      <c r="CNZ49" s="318"/>
      <c r="COA49" s="1090"/>
      <c r="COB49" s="1092"/>
      <c r="COC49" s="1093"/>
      <c r="COD49" s="1093"/>
      <c r="COE49" s="1093"/>
      <c r="COF49" s="1094"/>
      <c r="COG49" s="266"/>
      <c r="COH49" s="264"/>
      <c r="COI49" s="317"/>
      <c r="COJ49" s="318"/>
      <c r="COK49" s="1090"/>
      <c r="COL49" s="1092"/>
      <c r="COM49" s="1093"/>
      <c r="CON49" s="1093"/>
      <c r="COO49" s="1093"/>
      <c r="COP49" s="1094"/>
      <c r="COQ49" s="266"/>
      <c r="COR49" s="264"/>
      <c r="COS49" s="317"/>
      <c r="COT49" s="318"/>
      <c r="COU49" s="1090"/>
      <c r="COV49" s="1092"/>
      <c r="COW49" s="1093"/>
      <c r="COX49" s="1093"/>
      <c r="COY49" s="1093"/>
      <c r="COZ49" s="1094"/>
      <c r="CPA49" s="266"/>
      <c r="CPB49" s="264"/>
      <c r="CPC49" s="317"/>
      <c r="CPD49" s="318"/>
      <c r="CPE49" s="1090"/>
      <c r="CPF49" s="1092"/>
      <c r="CPG49" s="1093"/>
      <c r="CPH49" s="1093"/>
      <c r="CPI49" s="1093"/>
      <c r="CPJ49" s="1094"/>
      <c r="CPK49" s="266"/>
      <c r="CPL49" s="264"/>
      <c r="CPM49" s="317"/>
      <c r="CPN49" s="318"/>
      <c r="CPO49" s="1090"/>
      <c r="CPP49" s="1092"/>
      <c r="CPQ49" s="1093"/>
      <c r="CPR49" s="1093"/>
      <c r="CPS49" s="1093"/>
      <c r="CPT49" s="1094"/>
      <c r="CPU49" s="266"/>
      <c r="CPV49" s="264"/>
      <c r="CPW49" s="317"/>
      <c r="CPX49" s="318"/>
      <c r="CPY49" s="1090"/>
      <c r="CPZ49" s="1092"/>
      <c r="CQA49" s="1093"/>
      <c r="CQB49" s="1093"/>
      <c r="CQC49" s="1093"/>
      <c r="CQD49" s="1094"/>
      <c r="CQE49" s="266"/>
      <c r="CQF49" s="264"/>
      <c r="CQG49" s="317"/>
      <c r="CQH49" s="318"/>
      <c r="CQI49" s="1090"/>
      <c r="CQJ49" s="1092"/>
      <c r="CQK49" s="1093"/>
      <c r="CQL49" s="1093"/>
      <c r="CQM49" s="1093"/>
      <c r="CQN49" s="1094"/>
      <c r="CQO49" s="266"/>
      <c r="CQP49" s="264"/>
      <c r="CQQ49" s="317"/>
      <c r="CQR49" s="318"/>
      <c r="CQS49" s="1090"/>
      <c r="CQT49" s="1092"/>
      <c r="CQU49" s="1093"/>
      <c r="CQV49" s="1093"/>
      <c r="CQW49" s="1093"/>
      <c r="CQX49" s="1094"/>
      <c r="CQY49" s="266"/>
      <c r="CQZ49" s="264"/>
      <c r="CRA49" s="317"/>
      <c r="CRB49" s="318"/>
      <c r="CRC49" s="1090"/>
      <c r="CRD49" s="1092"/>
      <c r="CRE49" s="1093"/>
      <c r="CRF49" s="1093"/>
      <c r="CRG49" s="1093"/>
      <c r="CRH49" s="1094"/>
      <c r="CRI49" s="266"/>
      <c r="CRJ49" s="264"/>
      <c r="CRK49" s="317"/>
      <c r="CRL49" s="318"/>
      <c r="CRM49" s="1090"/>
      <c r="CRN49" s="1092"/>
      <c r="CRO49" s="1093"/>
      <c r="CRP49" s="1093"/>
      <c r="CRQ49" s="1093"/>
      <c r="CRR49" s="1094"/>
      <c r="CRS49" s="266"/>
      <c r="CRT49" s="264"/>
      <c r="CRU49" s="317"/>
      <c r="CRV49" s="318"/>
      <c r="CRW49" s="1090"/>
      <c r="CRX49" s="1092"/>
      <c r="CRY49" s="1093"/>
      <c r="CRZ49" s="1093"/>
      <c r="CSA49" s="1093"/>
      <c r="CSB49" s="1094"/>
      <c r="CSC49" s="266"/>
      <c r="CSD49" s="264"/>
      <c r="CSE49" s="317"/>
      <c r="CSF49" s="318"/>
      <c r="CSG49" s="1090"/>
      <c r="CSH49" s="1092"/>
      <c r="CSI49" s="1093"/>
      <c r="CSJ49" s="1093"/>
      <c r="CSK49" s="1093"/>
      <c r="CSL49" s="1094"/>
      <c r="CSM49" s="266"/>
      <c r="CSN49" s="264"/>
      <c r="CSO49" s="317"/>
      <c r="CSP49" s="318"/>
      <c r="CSQ49" s="1090"/>
      <c r="CSR49" s="1092"/>
      <c r="CSS49" s="1093"/>
      <c r="CST49" s="1093"/>
      <c r="CSU49" s="1093"/>
      <c r="CSV49" s="1094"/>
      <c r="CSW49" s="266"/>
      <c r="CSX49" s="264"/>
      <c r="CSY49" s="317"/>
      <c r="CSZ49" s="318"/>
      <c r="CTA49" s="1090"/>
      <c r="CTB49" s="1092"/>
      <c r="CTC49" s="1093"/>
      <c r="CTD49" s="1093"/>
      <c r="CTE49" s="1093"/>
      <c r="CTF49" s="1094"/>
      <c r="CTG49" s="266"/>
      <c r="CTH49" s="264"/>
      <c r="CTI49" s="317"/>
      <c r="CTJ49" s="318"/>
      <c r="CTK49" s="1090"/>
      <c r="CTL49" s="1092"/>
      <c r="CTM49" s="1093"/>
      <c r="CTN49" s="1093"/>
      <c r="CTO49" s="1093"/>
      <c r="CTP49" s="1094"/>
      <c r="CTQ49" s="266"/>
      <c r="CTR49" s="264"/>
      <c r="CTS49" s="317"/>
      <c r="CTT49" s="318"/>
      <c r="CTU49" s="1090"/>
      <c r="CTV49" s="1092"/>
      <c r="CTW49" s="1093"/>
      <c r="CTX49" s="1093"/>
      <c r="CTY49" s="1093"/>
      <c r="CTZ49" s="1094"/>
      <c r="CUA49" s="266"/>
      <c r="CUB49" s="264"/>
      <c r="CUC49" s="317"/>
      <c r="CUD49" s="318"/>
      <c r="CUE49" s="1090"/>
      <c r="CUF49" s="1092"/>
      <c r="CUG49" s="1093"/>
      <c r="CUH49" s="1093"/>
      <c r="CUI49" s="1093"/>
      <c r="CUJ49" s="1094"/>
      <c r="CUK49" s="266"/>
      <c r="CUL49" s="264"/>
      <c r="CUM49" s="317"/>
      <c r="CUN49" s="318"/>
      <c r="CUO49" s="1090"/>
      <c r="CUP49" s="1092"/>
      <c r="CUQ49" s="1093"/>
      <c r="CUR49" s="1093"/>
      <c r="CUS49" s="1093"/>
      <c r="CUT49" s="1094"/>
      <c r="CUU49" s="266"/>
      <c r="CUV49" s="264"/>
      <c r="CUW49" s="317"/>
      <c r="CUX49" s="318"/>
      <c r="CUY49" s="1090"/>
      <c r="CUZ49" s="1092"/>
      <c r="CVA49" s="1093"/>
      <c r="CVB49" s="1093"/>
      <c r="CVC49" s="1093"/>
      <c r="CVD49" s="1094"/>
      <c r="CVE49" s="266"/>
      <c r="CVF49" s="264"/>
      <c r="CVG49" s="317"/>
      <c r="CVH49" s="318"/>
      <c r="CVI49" s="1090"/>
      <c r="CVJ49" s="1092"/>
      <c r="CVK49" s="1093"/>
      <c r="CVL49" s="1093"/>
      <c r="CVM49" s="1093"/>
      <c r="CVN49" s="1094"/>
      <c r="CVO49" s="266"/>
      <c r="CVP49" s="264"/>
      <c r="CVQ49" s="317"/>
      <c r="CVR49" s="318"/>
      <c r="CVS49" s="1090"/>
      <c r="CVT49" s="1092"/>
      <c r="CVU49" s="1093"/>
      <c r="CVV49" s="1093"/>
      <c r="CVW49" s="1093"/>
      <c r="CVX49" s="1094"/>
      <c r="CVY49" s="266"/>
      <c r="CVZ49" s="264"/>
      <c r="CWA49" s="317"/>
      <c r="CWB49" s="318"/>
      <c r="CWC49" s="1090"/>
      <c r="CWD49" s="1092"/>
      <c r="CWE49" s="1093"/>
      <c r="CWF49" s="1093"/>
      <c r="CWG49" s="1093"/>
      <c r="CWH49" s="1094"/>
      <c r="CWI49" s="266"/>
      <c r="CWJ49" s="264"/>
      <c r="CWK49" s="317"/>
      <c r="CWL49" s="318"/>
      <c r="CWM49" s="1090"/>
      <c r="CWN49" s="1092"/>
      <c r="CWO49" s="1093"/>
      <c r="CWP49" s="1093"/>
      <c r="CWQ49" s="1093"/>
      <c r="CWR49" s="1094"/>
      <c r="CWS49" s="266"/>
      <c r="CWT49" s="264"/>
      <c r="CWU49" s="317"/>
      <c r="CWV49" s="318"/>
      <c r="CWW49" s="1090"/>
      <c r="CWX49" s="1092"/>
      <c r="CWY49" s="1093"/>
      <c r="CWZ49" s="1093"/>
      <c r="CXA49" s="1093"/>
      <c r="CXB49" s="1094"/>
      <c r="CXC49" s="266"/>
      <c r="CXD49" s="264"/>
      <c r="CXE49" s="317"/>
      <c r="CXF49" s="318"/>
      <c r="CXG49" s="1090"/>
      <c r="CXH49" s="1092"/>
      <c r="CXI49" s="1093"/>
      <c r="CXJ49" s="1093"/>
      <c r="CXK49" s="1093"/>
      <c r="CXL49" s="1094"/>
      <c r="CXM49" s="266"/>
      <c r="CXN49" s="264"/>
      <c r="CXO49" s="317"/>
      <c r="CXP49" s="318"/>
      <c r="CXQ49" s="1090"/>
      <c r="CXR49" s="1092"/>
      <c r="CXS49" s="1093"/>
      <c r="CXT49" s="1093"/>
      <c r="CXU49" s="1093"/>
      <c r="CXV49" s="1094"/>
      <c r="CXW49" s="266"/>
      <c r="CXX49" s="264"/>
      <c r="CXY49" s="317"/>
      <c r="CXZ49" s="318"/>
      <c r="CYA49" s="1090"/>
      <c r="CYB49" s="1092"/>
      <c r="CYC49" s="1093"/>
      <c r="CYD49" s="1093"/>
      <c r="CYE49" s="1093"/>
      <c r="CYF49" s="1094"/>
      <c r="CYG49" s="266"/>
      <c r="CYH49" s="264"/>
      <c r="CYI49" s="317"/>
      <c r="CYJ49" s="318"/>
      <c r="CYK49" s="1090"/>
      <c r="CYL49" s="1092"/>
      <c r="CYM49" s="1093"/>
      <c r="CYN49" s="1093"/>
      <c r="CYO49" s="1093"/>
      <c r="CYP49" s="1094"/>
      <c r="CYQ49" s="266"/>
      <c r="CYR49" s="264"/>
      <c r="CYS49" s="317"/>
      <c r="CYT49" s="318"/>
      <c r="CYU49" s="1090"/>
      <c r="CYV49" s="1092"/>
      <c r="CYW49" s="1093"/>
      <c r="CYX49" s="1093"/>
      <c r="CYY49" s="1093"/>
      <c r="CYZ49" s="1094"/>
      <c r="CZA49" s="266"/>
      <c r="CZB49" s="264"/>
      <c r="CZC49" s="317"/>
      <c r="CZD49" s="318"/>
      <c r="CZE49" s="1090"/>
      <c r="CZF49" s="1092"/>
      <c r="CZG49" s="1093"/>
      <c r="CZH49" s="1093"/>
      <c r="CZI49" s="1093"/>
      <c r="CZJ49" s="1094"/>
      <c r="CZK49" s="266"/>
      <c r="CZL49" s="264"/>
      <c r="CZM49" s="317"/>
      <c r="CZN49" s="318"/>
      <c r="CZO49" s="1090"/>
      <c r="CZP49" s="1092"/>
      <c r="CZQ49" s="1093"/>
      <c r="CZR49" s="1093"/>
      <c r="CZS49" s="1093"/>
      <c r="CZT49" s="1094"/>
      <c r="CZU49" s="266"/>
      <c r="CZV49" s="264"/>
      <c r="CZW49" s="317"/>
      <c r="CZX49" s="318"/>
      <c r="CZY49" s="1090"/>
      <c r="CZZ49" s="1092"/>
      <c r="DAA49" s="1093"/>
      <c r="DAB49" s="1093"/>
      <c r="DAC49" s="1093"/>
      <c r="DAD49" s="1094"/>
      <c r="DAE49" s="266"/>
      <c r="DAF49" s="264"/>
      <c r="DAG49" s="317"/>
      <c r="DAH49" s="318"/>
      <c r="DAI49" s="1090"/>
      <c r="DAJ49" s="1092"/>
      <c r="DAK49" s="1093"/>
      <c r="DAL49" s="1093"/>
      <c r="DAM49" s="1093"/>
      <c r="DAN49" s="1094"/>
      <c r="DAO49" s="266"/>
      <c r="DAP49" s="264"/>
      <c r="DAQ49" s="317"/>
      <c r="DAR49" s="318"/>
      <c r="DAS49" s="1090"/>
      <c r="DAT49" s="1092"/>
      <c r="DAU49" s="1093"/>
      <c r="DAV49" s="1093"/>
      <c r="DAW49" s="1093"/>
      <c r="DAX49" s="1094"/>
      <c r="DAY49" s="266"/>
      <c r="DAZ49" s="264"/>
      <c r="DBA49" s="317"/>
      <c r="DBB49" s="318"/>
      <c r="DBC49" s="1090"/>
      <c r="DBD49" s="1092"/>
      <c r="DBE49" s="1093"/>
      <c r="DBF49" s="1093"/>
      <c r="DBG49" s="1093"/>
      <c r="DBH49" s="1094"/>
      <c r="DBI49" s="266"/>
      <c r="DBJ49" s="264"/>
      <c r="DBK49" s="317"/>
      <c r="DBL49" s="318"/>
      <c r="DBM49" s="1090"/>
      <c r="DBN49" s="1092"/>
      <c r="DBO49" s="1093"/>
      <c r="DBP49" s="1093"/>
      <c r="DBQ49" s="1093"/>
      <c r="DBR49" s="1094"/>
      <c r="DBS49" s="266"/>
      <c r="DBT49" s="264"/>
      <c r="DBU49" s="317"/>
      <c r="DBV49" s="318"/>
      <c r="DBW49" s="1090"/>
      <c r="DBX49" s="1092"/>
      <c r="DBY49" s="1093"/>
      <c r="DBZ49" s="1093"/>
      <c r="DCA49" s="1093"/>
      <c r="DCB49" s="1094"/>
      <c r="DCC49" s="266"/>
      <c r="DCD49" s="264"/>
      <c r="DCE49" s="317"/>
      <c r="DCF49" s="318"/>
      <c r="DCG49" s="1090"/>
      <c r="DCH49" s="1092"/>
      <c r="DCI49" s="1093"/>
      <c r="DCJ49" s="1093"/>
      <c r="DCK49" s="1093"/>
      <c r="DCL49" s="1094"/>
      <c r="DCM49" s="266"/>
      <c r="DCN49" s="264"/>
      <c r="DCO49" s="317"/>
      <c r="DCP49" s="318"/>
      <c r="DCQ49" s="1090"/>
      <c r="DCR49" s="1092"/>
      <c r="DCS49" s="1093"/>
      <c r="DCT49" s="1093"/>
      <c r="DCU49" s="1093"/>
      <c r="DCV49" s="1094"/>
      <c r="DCW49" s="266"/>
      <c r="DCX49" s="264"/>
      <c r="DCY49" s="317"/>
      <c r="DCZ49" s="318"/>
      <c r="DDA49" s="1090"/>
      <c r="DDB49" s="1092"/>
      <c r="DDC49" s="1093"/>
      <c r="DDD49" s="1093"/>
      <c r="DDE49" s="1093"/>
      <c r="DDF49" s="1094"/>
      <c r="DDG49" s="266"/>
      <c r="DDH49" s="264"/>
      <c r="DDI49" s="317"/>
      <c r="DDJ49" s="318"/>
      <c r="DDK49" s="1090"/>
      <c r="DDL49" s="1092"/>
      <c r="DDM49" s="1093"/>
      <c r="DDN49" s="1093"/>
      <c r="DDO49" s="1093"/>
      <c r="DDP49" s="1094"/>
      <c r="DDQ49" s="266"/>
      <c r="DDR49" s="264"/>
      <c r="DDS49" s="317"/>
      <c r="DDT49" s="318"/>
      <c r="DDU49" s="1090"/>
      <c r="DDV49" s="1092"/>
      <c r="DDW49" s="1093"/>
      <c r="DDX49" s="1093"/>
      <c r="DDY49" s="1093"/>
      <c r="DDZ49" s="1094"/>
      <c r="DEA49" s="266"/>
      <c r="DEB49" s="264"/>
      <c r="DEC49" s="317"/>
      <c r="DED49" s="318"/>
      <c r="DEE49" s="1090"/>
      <c r="DEF49" s="1092"/>
      <c r="DEG49" s="1093"/>
      <c r="DEH49" s="1093"/>
      <c r="DEI49" s="1093"/>
      <c r="DEJ49" s="1094"/>
      <c r="DEK49" s="266"/>
      <c r="DEL49" s="264"/>
      <c r="DEM49" s="317"/>
      <c r="DEN49" s="318"/>
      <c r="DEO49" s="1090"/>
      <c r="DEP49" s="1092"/>
      <c r="DEQ49" s="1093"/>
      <c r="DER49" s="1093"/>
      <c r="DES49" s="1093"/>
      <c r="DET49" s="1094"/>
      <c r="DEU49" s="266"/>
      <c r="DEV49" s="264"/>
      <c r="DEW49" s="317"/>
      <c r="DEX49" s="318"/>
      <c r="DEY49" s="1090"/>
      <c r="DEZ49" s="1092"/>
      <c r="DFA49" s="1093"/>
      <c r="DFB49" s="1093"/>
      <c r="DFC49" s="1093"/>
      <c r="DFD49" s="1094"/>
      <c r="DFE49" s="266"/>
      <c r="DFF49" s="264"/>
      <c r="DFG49" s="317"/>
      <c r="DFH49" s="318"/>
      <c r="DFI49" s="1090"/>
      <c r="DFJ49" s="1092"/>
      <c r="DFK49" s="1093"/>
      <c r="DFL49" s="1093"/>
      <c r="DFM49" s="1093"/>
      <c r="DFN49" s="1094"/>
      <c r="DFO49" s="266"/>
      <c r="DFP49" s="264"/>
      <c r="DFQ49" s="317"/>
      <c r="DFR49" s="318"/>
      <c r="DFS49" s="1090"/>
      <c r="DFT49" s="1092"/>
      <c r="DFU49" s="1093"/>
      <c r="DFV49" s="1093"/>
      <c r="DFW49" s="1093"/>
      <c r="DFX49" s="1094"/>
      <c r="DFY49" s="266"/>
      <c r="DFZ49" s="264"/>
      <c r="DGA49" s="317"/>
      <c r="DGB49" s="318"/>
      <c r="DGC49" s="1090"/>
      <c r="DGD49" s="1092"/>
      <c r="DGE49" s="1093"/>
      <c r="DGF49" s="1093"/>
      <c r="DGG49" s="1093"/>
      <c r="DGH49" s="1094"/>
      <c r="DGI49" s="266"/>
      <c r="DGJ49" s="264"/>
      <c r="DGK49" s="317"/>
      <c r="DGL49" s="318"/>
      <c r="DGM49" s="1090"/>
      <c r="DGN49" s="1092"/>
      <c r="DGO49" s="1093"/>
      <c r="DGP49" s="1093"/>
      <c r="DGQ49" s="1093"/>
      <c r="DGR49" s="1094"/>
      <c r="DGS49" s="266"/>
      <c r="DGT49" s="264"/>
      <c r="DGU49" s="317"/>
      <c r="DGV49" s="318"/>
      <c r="DGW49" s="1090"/>
      <c r="DGX49" s="1092"/>
      <c r="DGY49" s="1093"/>
      <c r="DGZ49" s="1093"/>
      <c r="DHA49" s="1093"/>
      <c r="DHB49" s="1094"/>
      <c r="DHC49" s="266"/>
      <c r="DHD49" s="264"/>
      <c r="DHE49" s="317"/>
      <c r="DHF49" s="318"/>
      <c r="DHG49" s="1090"/>
      <c r="DHH49" s="1092"/>
      <c r="DHI49" s="1093"/>
      <c r="DHJ49" s="1093"/>
      <c r="DHK49" s="1093"/>
      <c r="DHL49" s="1094"/>
      <c r="DHM49" s="266"/>
      <c r="DHN49" s="264"/>
      <c r="DHO49" s="317"/>
      <c r="DHP49" s="318"/>
      <c r="DHQ49" s="1090"/>
      <c r="DHR49" s="1092"/>
      <c r="DHS49" s="1093"/>
      <c r="DHT49" s="1093"/>
      <c r="DHU49" s="1093"/>
      <c r="DHV49" s="1094"/>
      <c r="DHW49" s="266"/>
      <c r="DHX49" s="264"/>
      <c r="DHY49" s="317"/>
      <c r="DHZ49" s="318"/>
      <c r="DIA49" s="1090"/>
      <c r="DIB49" s="1092"/>
      <c r="DIC49" s="1093"/>
      <c r="DID49" s="1093"/>
      <c r="DIE49" s="1093"/>
      <c r="DIF49" s="1094"/>
      <c r="DIG49" s="266"/>
      <c r="DIH49" s="264"/>
      <c r="DII49" s="317"/>
      <c r="DIJ49" s="318"/>
      <c r="DIK49" s="1090"/>
      <c r="DIL49" s="1092"/>
      <c r="DIM49" s="1093"/>
      <c r="DIN49" s="1093"/>
      <c r="DIO49" s="1093"/>
      <c r="DIP49" s="1094"/>
      <c r="DIQ49" s="266"/>
      <c r="DIR49" s="264"/>
      <c r="DIS49" s="317"/>
      <c r="DIT49" s="318"/>
      <c r="DIU49" s="1090"/>
      <c r="DIV49" s="1092"/>
      <c r="DIW49" s="1093"/>
      <c r="DIX49" s="1093"/>
      <c r="DIY49" s="1093"/>
      <c r="DIZ49" s="1094"/>
      <c r="DJA49" s="266"/>
      <c r="DJB49" s="264"/>
      <c r="DJC49" s="317"/>
      <c r="DJD49" s="318"/>
      <c r="DJE49" s="1090"/>
      <c r="DJF49" s="1092"/>
      <c r="DJG49" s="1093"/>
      <c r="DJH49" s="1093"/>
      <c r="DJI49" s="1093"/>
      <c r="DJJ49" s="1094"/>
      <c r="DJK49" s="266"/>
      <c r="DJL49" s="264"/>
      <c r="DJM49" s="317"/>
      <c r="DJN49" s="318"/>
      <c r="DJO49" s="1090"/>
      <c r="DJP49" s="1092"/>
      <c r="DJQ49" s="1093"/>
      <c r="DJR49" s="1093"/>
      <c r="DJS49" s="1093"/>
      <c r="DJT49" s="1094"/>
      <c r="DJU49" s="266"/>
      <c r="DJV49" s="264"/>
      <c r="DJW49" s="317"/>
      <c r="DJX49" s="318"/>
      <c r="DJY49" s="1090"/>
      <c r="DJZ49" s="1092"/>
      <c r="DKA49" s="1093"/>
      <c r="DKB49" s="1093"/>
      <c r="DKC49" s="1093"/>
      <c r="DKD49" s="1094"/>
      <c r="DKE49" s="266"/>
      <c r="DKF49" s="264"/>
      <c r="DKG49" s="317"/>
      <c r="DKH49" s="318"/>
      <c r="DKI49" s="1090"/>
      <c r="DKJ49" s="1092"/>
      <c r="DKK49" s="1093"/>
      <c r="DKL49" s="1093"/>
      <c r="DKM49" s="1093"/>
      <c r="DKN49" s="1094"/>
      <c r="DKO49" s="266"/>
      <c r="DKP49" s="264"/>
      <c r="DKQ49" s="317"/>
      <c r="DKR49" s="318"/>
      <c r="DKS49" s="1090"/>
      <c r="DKT49" s="1092"/>
      <c r="DKU49" s="1093"/>
      <c r="DKV49" s="1093"/>
      <c r="DKW49" s="1093"/>
      <c r="DKX49" s="1094"/>
      <c r="DKY49" s="266"/>
      <c r="DKZ49" s="264"/>
      <c r="DLA49" s="317"/>
      <c r="DLB49" s="318"/>
      <c r="DLC49" s="1090"/>
      <c r="DLD49" s="1092"/>
      <c r="DLE49" s="1093"/>
      <c r="DLF49" s="1093"/>
      <c r="DLG49" s="1093"/>
      <c r="DLH49" s="1094"/>
      <c r="DLI49" s="266"/>
      <c r="DLJ49" s="264"/>
      <c r="DLK49" s="317"/>
      <c r="DLL49" s="318"/>
      <c r="DLM49" s="1090"/>
      <c r="DLN49" s="1092"/>
      <c r="DLO49" s="1093"/>
      <c r="DLP49" s="1093"/>
      <c r="DLQ49" s="1093"/>
      <c r="DLR49" s="1094"/>
      <c r="DLS49" s="266"/>
      <c r="DLT49" s="264"/>
      <c r="DLU49" s="317"/>
      <c r="DLV49" s="318"/>
      <c r="DLW49" s="1090"/>
      <c r="DLX49" s="1092"/>
      <c r="DLY49" s="1093"/>
      <c r="DLZ49" s="1093"/>
      <c r="DMA49" s="1093"/>
      <c r="DMB49" s="1094"/>
      <c r="DMC49" s="266"/>
      <c r="DMD49" s="264"/>
      <c r="DME49" s="317"/>
      <c r="DMF49" s="318"/>
      <c r="DMG49" s="1090"/>
      <c r="DMH49" s="1092"/>
      <c r="DMI49" s="1093"/>
      <c r="DMJ49" s="1093"/>
      <c r="DMK49" s="1093"/>
      <c r="DML49" s="1094"/>
      <c r="DMM49" s="266"/>
      <c r="DMN49" s="264"/>
      <c r="DMO49" s="317"/>
      <c r="DMP49" s="318"/>
      <c r="DMQ49" s="1090"/>
      <c r="DMR49" s="1092"/>
      <c r="DMS49" s="1093"/>
      <c r="DMT49" s="1093"/>
      <c r="DMU49" s="1093"/>
      <c r="DMV49" s="1094"/>
      <c r="DMW49" s="266"/>
      <c r="DMX49" s="264"/>
      <c r="DMY49" s="317"/>
      <c r="DMZ49" s="318"/>
      <c r="DNA49" s="1090"/>
      <c r="DNB49" s="1092"/>
      <c r="DNC49" s="1093"/>
      <c r="DND49" s="1093"/>
      <c r="DNE49" s="1093"/>
      <c r="DNF49" s="1094"/>
      <c r="DNG49" s="266"/>
      <c r="DNH49" s="264"/>
      <c r="DNI49" s="317"/>
      <c r="DNJ49" s="318"/>
      <c r="DNK49" s="1090"/>
      <c r="DNL49" s="1092"/>
      <c r="DNM49" s="1093"/>
      <c r="DNN49" s="1093"/>
      <c r="DNO49" s="1093"/>
      <c r="DNP49" s="1094"/>
      <c r="DNQ49" s="266"/>
      <c r="DNR49" s="264"/>
      <c r="DNS49" s="317"/>
      <c r="DNT49" s="318"/>
      <c r="DNU49" s="1090"/>
      <c r="DNV49" s="1092"/>
      <c r="DNW49" s="1093"/>
      <c r="DNX49" s="1093"/>
      <c r="DNY49" s="1093"/>
      <c r="DNZ49" s="1094"/>
      <c r="DOA49" s="266"/>
      <c r="DOB49" s="264"/>
      <c r="DOC49" s="317"/>
      <c r="DOD49" s="318"/>
      <c r="DOE49" s="1090"/>
      <c r="DOF49" s="1092"/>
      <c r="DOG49" s="1093"/>
      <c r="DOH49" s="1093"/>
      <c r="DOI49" s="1093"/>
      <c r="DOJ49" s="1094"/>
      <c r="DOK49" s="266"/>
      <c r="DOL49" s="264"/>
      <c r="DOM49" s="317"/>
      <c r="DON49" s="318"/>
      <c r="DOO49" s="1090"/>
      <c r="DOP49" s="1092"/>
      <c r="DOQ49" s="1093"/>
      <c r="DOR49" s="1093"/>
      <c r="DOS49" s="1093"/>
      <c r="DOT49" s="1094"/>
      <c r="DOU49" s="266"/>
      <c r="DOV49" s="264"/>
      <c r="DOW49" s="317"/>
      <c r="DOX49" s="318"/>
      <c r="DOY49" s="1090"/>
      <c r="DOZ49" s="1092"/>
      <c r="DPA49" s="1093"/>
      <c r="DPB49" s="1093"/>
      <c r="DPC49" s="1093"/>
      <c r="DPD49" s="1094"/>
      <c r="DPE49" s="266"/>
      <c r="DPF49" s="264"/>
      <c r="DPG49" s="317"/>
      <c r="DPH49" s="318"/>
      <c r="DPI49" s="1090"/>
      <c r="DPJ49" s="1092"/>
      <c r="DPK49" s="1093"/>
      <c r="DPL49" s="1093"/>
      <c r="DPM49" s="1093"/>
      <c r="DPN49" s="1094"/>
      <c r="DPO49" s="266"/>
      <c r="DPP49" s="264"/>
      <c r="DPQ49" s="317"/>
      <c r="DPR49" s="318"/>
      <c r="DPS49" s="1090"/>
      <c r="DPT49" s="1092"/>
      <c r="DPU49" s="1093"/>
      <c r="DPV49" s="1093"/>
      <c r="DPW49" s="1093"/>
      <c r="DPX49" s="1094"/>
      <c r="DPY49" s="266"/>
      <c r="DPZ49" s="264"/>
      <c r="DQA49" s="317"/>
      <c r="DQB49" s="318"/>
      <c r="DQC49" s="1090"/>
      <c r="DQD49" s="1092"/>
      <c r="DQE49" s="1093"/>
      <c r="DQF49" s="1093"/>
      <c r="DQG49" s="1093"/>
      <c r="DQH49" s="1094"/>
      <c r="DQI49" s="266"/>
      <c r="DQJ49" s="264"/>
      <c r="DQK49" s="317"/>
      <c r="DQL49" s="318"/>
      <c r="DQM49" s="1090"/>
      <c r="DQN49" s="1092"/>
      <c r="DQO49" s="1093"/>
      <c r="DQP49" s="1093"/>
      <c r="DQQ49" s="1093"/>
      <c r="DQR49" s="1094"/>
      <c r="DQS49" s="266"/>
      <c r="DQT49" s="264"/>
      <c r="DQU49" s="317"/>
      <c r="DQV49" s="318"/>
      <c r="DQW49" s="1090"/>
      <c r="DQX49" s="1092"/>
      <c r="DQY49" s="1093"/>
      <c r="DQZ49" s="1093"/>
      <c r="DRA49" s="1093"/>
      <c r="DRB49" s="1094"/>
      <c r="DRC49" s="266"/>
      <c r="DRD49" s="264"/>
      <c r="DRE49" s="317"/>
      <c r="DRF49" s="318"/>
      <c r="DRG49" s="1090"/>
      <c r="DRH49" s="1092"/>
      <c r="DRI49" s="1093"/>
      <c r="DRJ49" s="1093"/>
      <c r="DRK49" s="1093"/>
      <c r="DRL49" s="1094"/>
      <c r="DRM49" s="266"/>
      <c r="DRN49" s="264"/>
      <c r="DRO49" s="317"/>
      <c r="DRP49" s="318"/>
      <c r="DRQ49" s="1090"/>
      <c r="DRR49" s="1092"/>
      <c r="DRS49" s="1093"/>
      <c r="DRT49" s="1093"/>
      <c r="DRU49" s="1093"/>
      <c r="DRV49" s="1094"/>
      <c r="DRW49" s="266"/>
      <c r="DRX49" s="264"/>
      <c r="DRY49" s="317"/>
      <c r="DRZ49" s="318"/>
      <c r="DSA49" s="1090"/>
      <c r="DSB49" s="1092"/>
      <c r="DSC49" s="1093"/>
      <c r="DSD49" s="1093"/>
      <c r="DSE49" s="1093"/>
      <c r="DSF49" s="1094"/>
      <c r="DSG49" s="266"/>
      <c r="DSH49" s="264"/>
      <c r="DSI49" s="317"/>
      <c r="DSJ49" s="318"/>
      <c r="DSK49" s="1090"/>
      <c r="DSL49" s="1092"/>
      <c r="DSM49" s="1093"/>
      <c r="DSN49" s="1093"/>
      <c r="DSO49" s="1093"/>
      <c r="DSP49" s="1094"/>
      <c r="DSQ49" s="266"/>
      <c r="DSR49" s="264"/>
      <c r="DSS49" s="317"/>
      <c r="DST49" s="318"/>
      <c r="DSU49" s="1090"/>
      <c r="DSV49" s="1092"/>
      <c r="DSW49" s="1093"/>
      <c r="DSX49" s="1093"/>
      <c r="DSY49" s="1093"/>
      <c r="DSZ49" s="1094"/>
      <c r="DTA49" s="266"/>
      <c r="DTB49" s="264"/>
      <c r="DTC49" s="317"/>
      <c r="DTD49" s="318"/>
      <c r="DTE49" s="1090"/>
      <c r="DTF49" s="1092"/>
      <c r="DTG49" s="1093"/>
      <c r="DTH49" s="1093"/>
      <c r="DTI49" s="1093"/>
      <c r="DTJ49" s="1094"/>
      <c r="DTK49" s="266"/>
      <c r="DTL49" s="264"/>
      <c r="DTM49" s="317"/>
      <c r="DTN49" s="318"/>
      <c r="DTO49" s="1090"/>
      <c r="DTP49" s="1092"/>
      <c r="DTQ49" s="1093"/>
      <c r="DTR49" s="1093"/>
      <c r="DTS49" s="1093"/>
      <c r="DTT49" s="1094"/>
      <c r="DTU49" s="266"/>
      <c r="DTV49" s="264"/>
      <c r="DTW49" s="317"/>
      <c r="DTX49" s="318"/>
      <c r="DTY49" s="1090"/>
      <c r="DTZ49" s="1092"/>
      <c r="DUA49" s="1093"/>
      <c r="DUB49" s="1093"/>
      <c r="DUC49" s="1093"/>
      <c r="DUD49" s="1094"/>
      <c r="DUE49" s="266"/>
      <c r="DUF49" s="264"/>
      <c r="DUG49" s="317"/>
      <c r="DUH49" s="318"/>
      <c r="DUI49" s="1090"/>
      <c r="DUJ49" s="1092"/>
      <c r="DUK49" s="1093"/>
      <c r="DUL49" s="1093"/>
      <c r="DUM49" s="1093"/>
      <c r="DUN49" s="1094"/>
      <c r="DUO49" s="266"/>
      <c r="DUP49" s="264"/>
      <c r="DUQ49" s="317"/>
      <c r="DUR49" s="318"/>
      <c r="DUS49" s="1090"/>
      <c r="DUT49" s="1092"/>
      <c r="DUU49" s="1093"/>
      <c r="DUV49" s="1093"/>
      <c r="DUW49" s="1093"/>
      <c r="DUX49" s="1094"/>
      <c r="DUY49" s="266"/>
      <c r="DUZ49" s="264"/>
      <c r="DVA49" s="317"/>
      <c r="DVB49" s="318"/>
      <c r="DVC49" s="1090"/>
      <c r="DVD49" s="1092"/>
      <c r="DVE49" s="1093"/>
      <c r="DVF49" s="1093"/>
      <c r="DVG49" s="1093"/>
      <c r="DVH49" s="1094"/>
      <c r="DVI49" s="266"/>
      <c r="DVJ49" s="264"/>
      <c r="DVK49" s="317"/>
      <c r="DVL49" s="318"/>
      <c r="DVM49" s="1090"/>
      <c r="DVN49" s="1092"/>
      <c r="DVO49" s="1093"/>
      <c r="DVP49" s="1093"/>
      <c r="DVQ49" s="1093"/>
      <c r="DVR49" s="1094"/>
      <c r="DVS49" s="266"/>
      <c r="DVT49" s="264"/>
      <c r="DVU49" s="317"/>
      <c r="DVV49" s="318"/>
      <c r="DVW49" s="1090"/>
      <c r="DVX49" s="1092"/>
      <c r="DVY49" s="1093"/>
      <c r="DVZ49" s="1093"/>
      <c r="DWA49" s="1093"/>
      <c r="DWB49" s="1094"/>
      <c r="DWC49" s="266"/>
      <c r="DWD49" s="264"/>
      <c r="DWE49" s="317"/>
      <c r="DWF49" s="318"/>
      <c r="DWG49" s="1090"/>
      <c r="DWH49" s="1092"/>
      <c r="DWI49" s="1093"/>
      <c r="DWJ49" s="1093"/>
      <c r="DWK49" s="1093"/>
      <c r="DWL49" s="1094"/>
      <c r="DWM49" s="266"/>
      <c r="DWN49" s="264"/>
      <c r="DWO49" s="317"/>
      <c r="DWP49" s="318"/>
      <c r="DWQ49" s="1090"/>
      <c r="DWR49" s="1092"/>
      <c r="DWS49" s="1093"/>
      <c r="DWT49" s="1093"/>
      <c r="DWU49" s="1093"/>
      <c r="DWV49" s="1094"/>
      <c r="DWW49" s="266"/>
      <c r="DWX49" s="264"/>
      <c r="DWY49" s="317"/>
      <c r="DWZ49" s="318"/>
      <c r="DXA49" s="1090"/>
      <c r="DXB49" s="1092"/>
      <c r="DXC49" s="1093"/>
      <c r="DXD49" s="1093"/>
      <c r="DXE49" s="1093"/>
      <c r="DXF49" s="1094"/>
      <c r="DXG49" s="266"/>
      <c r="DXH49" s="264"/>
      <c r="DXI49" s="317"/>
      <c r="DXJ49" s="318"/>
      <c r="DXK49" s="1090"/>
      <c r="DXL49" s="1092"/>
      <c r="DXM49" s="1093"/>
      <c r="DXN49" s="1093"/>
      <c r="DXO49" s="1093"/>
      <c r="DXP49" s="1094"/>
      <c r="DXQ49" s="266"/>
      <c r="DXR49" s="264"/>
      <c r="DXS49" s="317"/>
      <c r="DXT49" s="318"/>
      <c r="DXU49" s="1090"/>
      <c r="DXV49" s="1092"/>
      <c r="DXW49" s="1093"/>
      <c r="DXX49" s="1093"/>
      <c r="DXY49" s="1093"/>
      <c r="DXZ49" s="1094"/>
      <c r="DYA49" s="266"/>
      <c r="DYB49" s="264"/>
      <c r="DYC49" s="317"/>
      <c r="DYD49" s="318"/>
      <c r="DYE49" s="1090"/>
      <c r="DYF49" s="1092"/>
      <c r="DYG49" s="1093"/>
      <c r="DYH49" s="1093"/>
      <c r="DYI49" s="1093"/>
      <c r="DYJ49" s="1094"/>
      <c r="DYK49" s="266"/>
      <c r="DYL49" s="264"/>
      <c r="DYM49" s="317"/>
      <c r="DYN49" s="318"/>
      <c r="DYO49" s="1090"/>
      <c r="DYP49" s="1092"/>
      <c r="DYQ49" s="1093"/>
      <c r="DYR49" s="1093"/>
      <c r="DYS49" s="1093"/>
      <c r="DYT49" s="1094"/>
      <c r="DYU49" s="266"/>
      <c r="DYV49" s="264"/>
      <c r="DYW49" s="317"/>
      <c r="DYX49" s="318"/>
      <c r="DYY49" s="1090"/>
      <c r="DYZ49" s="1092"/>
      <c r="DZA49" s="1093"/>
      <c r="DZB49" s="1093"/>
      <c r="DZC49" s="1093"/>
      <c r="DZD49" s="1094"/>
      <c r="DZE49" s="266"/>
      <c r="DZF49" s="264"/>
      <c r="DZG49" s="317"/>
      <c r="DZH49" s="318"/>
      <c r="DZI49" s="1090"/>
      <c r="DZJ49" s="1092"/>
      <c r="DZK49" s="1093"/>
      <c r="DZL49" s="1093"/>
      <c r="DZM49" s="1093"/>
      <c r="DZN49" s="1094"/>
      <c r="DZO49" s="266"/>
      <c r="DZP49" s="264"/>
      <c r="DZQ49" s="317"/>
      <c r="DZR49" s="318"/>
      <c r="DZS49" s="1090"/>
      <c r="DZT49" s="1092"/>
      <c r="DZU49" s="1093"/>
      <c r="DZV49" s="1093"/>
      <c r="DZW49" s="1093"/>
      <c r="DZX49" s="1094"/>
      <c r="DZY49" s="266"/>
      <c r="DZZ49" s="264"/>
      <c r="EAA49" s="317"/>
      <c r="EAB49" s="318"/>
      <c r="EAC49" s="1090"/>
      <c r="EAD49" s="1092"/>
      <c r="EAE49" s="1093"/>
      <c r="EAF49" s="1093"/>
      <c r="EAG49" s="1093"/>
      <c r="EAH49" s="1094"/>
      <c r="EAI49" s="266"/>
      <c r="EAJ49" s="264"/>
      <c r="EAK49" s="317"/>
      <c r="EAL49" s="318"/>
      <c r="EAM49" s="1090"/>
      <c r="EAN49" s="1092"/>
      <c r="EAO49" s="1093"/>
      <c r="EAP49" s="1093"/>
      <c r="EAQ49" s="1093"/>
      <c r="EAR49" s="1094"/>
      <c r="EAS49" s="266"/>
      <c r="EAT49" s="264"/>
      <c r="EAU49" s="317"/>
      <c r="EAV49" s="318"/>
      <c r="EAW49" s="1090"/>
      <c r="EAX49" s="1092"/>
      <c r="EAY49" s="1093"/>
      <c r="EAZ49" s="1093"/>
      <c r="EBA49" s="1093"/>
      <c r="EBB49" s="1094"/>
      <c r="EBC49" s="266"/>
      <c r="EBD49" s="264"/>
      <c r="EBE49" s="317"/>
      <c r="EBF49" s="318"/>
      <c r="EBG49" s="1090"/>
      <c r="EBH49" s="1092"/>
      <c r="EBI49" s="1093"/>
      <c r="EBJ49" s="1093"/>
      <c r="EBK49" s="1093"/>
      <c r="EBL49" s="1094"/>
      <c r="EBM49" s="266"/>
      <c r="EBN49" s="264"/>
      <c r="EBO49" s="317"/>
      <c r="EBP49" s="318"/>
      <c r="EBQ49" s="1090"/>
      <c r="EBR49" s="1092"/>
      <c r="EBS49" s="1093"/>
      <c r="EBT49" s="1093"/>
      <c r="EBU49" s="1093"/>
      <c r="EBV49" s="1094"/>
      <c r="EBW49" s="266"/>
      <c r="EBX49" s="264"/>
      <c r="EBY49" s="317"/>
      <c r="EBZ49" s="318"/>
      <c r="ECA49" s="1090"/>
      <c r="ECB49" s="1092"/>
      <c r="ECC49" s="1093"/>
      <c r="ECD49" s="1093"/>
      <c r="ECE49" s="1093"/>
      <c r="ECF49" s="1094"/>
      <c r="ECG49" s="266"/>
      <c r="ECH49" s="264"/>
      <c r="ECI49" s="317"/>
      <c r="ECJ49" s="318"/>
      <c r="ECK49" s="1090"/>
      <c r="ECL49" s="1092"/>
      <c r="ECM49" s="1093"/>
      <c r="ECN49" s="1093"/>
      <c r="ECO49" s="1093"/>
      <c r="ECP49" s="1094"/>
      <c r="ECQ49" s="266"/>
      <c r="ECR49" s="264"/>
      <c r="ECS49" s="317"/>
      <c r="ECT49" s="318"/>
      <c r="ECU49" s="1090"/>
      <c r="ECV49" s="1092"/>
      <c r="ECW49" s="1093"/>
      <c r="ECX49" s="1093"/>
      <c r="ECY49" s="1093"/>
      <c r="ECZ49" s="1094"/>
      <c r="EDA49" s="266"/>
      <c r="EDB49" s="264"/>
      <c r="EDC49" s="317"/>
      <c r="EDD49" s="318"/>
      <c r="EDE49" s="1090"/>
      <c r="EDF49" s="1092"/>
      <c r="EDG49" s="1093"/>
      <c r="EDH49" s="1093"/>
      <c r="EDI49" s="1093"/>
      <c r="EDJ49" s="1094"/>
      <c r="EDK49" s="266"/>
      <c r="EDL49" s="264"/>
      <c r="EDM49" s="317"/>
      <c r="EDN49" s="318"/>
      <c r="EDO49" s="1090"/>
      <c r="EDP49" s="1092"/>
      <c r="EDQ49" s="1093"/>
      <c r="EDR49" s="1093"/>
      <c r="EDS49" s="1093"/>
      <c r="EDT49" s="1094"/>
      <c r="EDU49" s="266"/>
      <c r="EDV49" s="264"/>
      <c r="EDW49" s="317"/>
      <c r="EDX49" s="318"/>
      <c r="EDY49" s="1090"/>
      <c r="EDZ49" s="1092"/>
      <c r="EEA49" s="1093"/>
      <c r="EEB49" s="1093"/>
      <c r="EEC49" s="1093"/>
      <c r="EED49" s="1094"/>
      <c r="EEE49" s="266"/>
      <c r="EEF49" s="264"/>
      <c r="EEG49" s="317"/>
      <c r="EEH49" s="318"/>
      <c r="EEI49" s="1090"/>
      <c r="EEJ49" s="1092"/>
      <c r="EEK49" s="1093"/>
      <c r="EEL49" s="1093"/>
      <c r="EEM49" s="1093"/>
      <c r="EEN49" s="1094"/>
      <c r="EEO49" s="266"/>
      <c r="EEP49" s="264"/>
      <c r="EEQ49" s="317"/>
      <c r="EER49" s="318"/>
      <c r="EES49" s="1090"/>
      <c r="EET49" s="1092"/>
      <c r="EEU49" s="1093"/>
      <c r="EEV49" s="1093"/>
      <c r="EEW49" s="1093"/>
      <c r="EEX49" s="1094"/>
      <c r="EEY49" s="266"/>
      <c r="EEZ49" s="264"/>
      <c r="EFA49" s="317"/>
      <c r="EFB49" s="318"/>
      <c r="EFC49" s="1090"/>
      <c r="EFD49" s="1092"/>
      <c r="EFE49" s="1093"/>
      <c r="EFF49" s="1093"/>
      <c r="EFG49" s="1093"/>
      <c r="EFH49" s="1094"/>
      <c r="EFI49" s="266"/>
      <c r="EFJ49" s="264"/>
      <c r="EFK49" s="317"/>
      <c r="EFL49" s="318"/>
      <c r="EFM49" s="1090"/>
      <c r="EFN49" s="1092"/>
      <c r="EFO49" s="1093"/>
      <c r="EFP49" s="1093"/>
      <c r="EFQ49" s="1093"/>
      <c r="EFR49" s="1094"/>
      <c r="EFS49" s="266"/>
      <c r="EFT49" s="264"/>
      <c r="EFU49" s="317"/>
      <c r="EFV49" s="318"/>
      <c r="EFW49" s="1090"/>
      <c r="EFX49" s="1092"/>
      <c r="EFY49" s="1093"/>
      <c r="EFZ49" s="1093"/>
      <c r="EGA49" s="1093"/>
      <c r="EGB49" s="1094"/>
      <c r="EGC49" s="266"/>
      <c r="EGD49" s="264"/>
      <c r="EGE49" s="317"/>
      <c r="EGF49" s="318"/>
      <c r="EGG49" s="1090"/>
      <c r="EGH49" s="1092"/>
      <c r="EGI49" s="1093"/>
      <c r="EGJ49" s="1093"/>
      <c r="EGK49" s="1093"/>
      <c r="EGL49" s="1094"/>
      <c r="EGM49" s="266"/>
      <c r="EGN49" s="264"/>
      <c r="EGO49" s="317"/>
      <c r="EGP49" s="318"/>
      <c r="EGQ49" s="1090"/>
      <c r="EGR49" s="1092"/>
      <c r="EGS49" s="1093"/>
      <c r="EGT49" s="1093"/>
      <c r="EGU49" s="1093"/>
      <c r="EGV49" s="1094"/>
      <c r="EGW49" s="266"/>
      <c r="EGX49" s="264"/>
      <c r="EGY49" s="317"/>
      <c r="EGZ49" s="318"/>
      <c r="EHA49" s="1090"/>
      <c r="EHB49" s="1092"/>
      <c r="EHC49" s="1093"/>
      <c r="EHD49" s="1093"/>
      <c r="EHE49" s="1093"/>
      <c r="EHF49" s="1094"/>
      <c r="EHG49" s="266"/>
      <c r="EHH49" s="264"/>
      <c r="EHI49" s="317"/>
      <c r="EHJ49" s="318"/>
      <c r="EHK49" s="1090"/>
      <c r="EHL49" s="1092"/>
      <c r="EHM49" s="1093"/>
      <c r="EHN49" s="1093"/>
      <c r="EHO49" s="1093"/>
      <c r="EHP49" s="1094"/>
      <c r="EHQ49" s="266"/>
      <c r="EHR49" s="264"/>
      <c r="EHS49" s="317"/>
      <c r="EHT49" s="318"/>
      <c r="EHU49" s="1090"/>
      <c r="EHV49" s="1092"/>
      <c r="EHW49" s="1093"/>
      <c r="EHX49" s="1093"/>
      <c r="EHY49" s="1093"/>
      <c r="EHZ49" s="1094"/>
      <c r="EIA49" s="266"/>
      <c r="EIB49" s="264"/>
      <c r="EIC49" s="317"/>
      <c r="EID49" s="318"/>
      <c r="EIE49" s="1090"/>
      <c r="EIF49" s="1092"/>
      <c r="EIG49" s="1093"/>
      <c r="EIH49" s="1093"/>
      <c r="EII49" s="1093"/>
      <c r="EIJ49" s="1094"/>
      <c r="EIK49" s="266"/>
      <c r="EIL49" s="264"/>
      <c r="EIM49" s="317"/>
      <c r="EIN49" s="318"/>
      <c r="EIO49" s="1090"/>
      <c r="EIP49" s="1092"/>
      <c r="EIQ49" s="1093"/>
      <c r="EIR49" s="1093"/>
      <c r="EIS49" s="1093"/>
      <c r="EIT49" s="1094"/>
      <c r="EIU49" s="266"/>
      <c r="EIV49" s="264"/>
      <c r="EIW49" s="317"/>
      <c r="EIX49" s="318"/>
      <c r="EIY49" s="1090"/>
      <c r="EIZ49" s="1092"/>
      <c r="EJA49" s="1093"/>
      <c r="EJB49" s="1093"/>
      <c r="EJC49" s="1093"/>
      <c r="EJD49" s="1094"/>
      <c r="EJE49" s="266"/>
      <c r="EJF49" s="264"/>
      <c r="EJG49" s="317"/>
      <c r="EJH49" s="318"/>
      <c r="EJI49" s="1090"/>
      <c r="EJJ49" s="1092"/>
      <c r="EJK49" s="1093"/>
      <c r="EJL49" s="1093"/>
      <c r="EJM49" s="1093"/>
      <c r="EJN49" s="1094"/>
      <c r="EJO49" s="266"/>
      <c r="EJP49" s="264"/>
      <c r="EJQ49" s="317"/>
      <c r="EJR49" s="318"/>
      <c r="EJS49" s="1090"/>
      <c r="EJT49" s="1092"/>
      <c r="EJU49" s="1093"/>
      <c r="EJV49" s="1093"/>
      <c r="EJW49" s="1093"/>
      <c r="EJX49" s="1094"/>
      <c r="EJY49" s="266"/>
      <c r="EJZ49" s="264"/>
      <c r="EKA49" s="317"/>
      <c r="EKB49" s="318"/>
      <c r="EKC49" s="1090"/>
      <c r="EKD49" s="1092"/>
      <c r="EKE49" s="1093"/>
      <c r="EKF49" s="1093"/>
      <c r="EKG49" s="1093"/>
      <c r="EKH49" s="1094"/>
      <c r="EKI49" s="266"/>
      <c r="EKJ49" s="264"/>
      <c r="EKK49" s="317"/>
      <c r="EKL49" s="318"/>
      <c r="EKM49" s="1090"/>
      <c r="EKN49" s="1092"/>
      <c r="EKO49" s="1093"/>
      <c r="EKP49" s="1093"/>
      <c r="EKQ49" s="1093"/>
      <c r="EKR49" s="1094"/>
      <c r="EKS49" s="266"/>
      <c r="EKT49" s="264"/>
      <c r="EKU49" s="317"/>
      <c r="EKV49" s="318"/>
      <c r="EKW49" s="1090"/>
      <c r="EKX49" s="1092"/>
      <c r="EKY49" s="1093"/>
      <c r="EKZ49" s="1093"/>
      <c r="ELA49" s="1093"/>
      <c r="ELB49" s="1094"/>
      <c r="ELC49" s="266"/>
      <c r="ELD49" s="264"/>
      <c r="ELE49" s="317"/>
      <c r="ELF49" s="318"/>
      <c r="ELG49" s="1090"/>
      <c r="ELH49" s="1092"/>
      <c r="ELI49" s="1093"/>
      <c r="ELJ49" s="1093"/>
      <c r="ELK49" s="1093"/>
      <c r="ELL49" s="1094"/>
      <c r="ELM49" s="266"/>
      <c r="ELN49" s="264"/>
      <c r="ELO49" s="317"/>
      <c r="ELP49" s="318"/>
      <c r="ELQ49" s="1090"/>
      <c r="ELR49" s="1092"/>
      <c r="ELS49" s="1093"/>
      <c r="ELT49" s="1093"/>
      <c r="ELU49" s="1093"/>
      <c r="ELV49" s="1094"/>
      <c r="ELW49" s="266"/>
      <c r="ELX49" s="264"/>
      <c r="ELY49" s="317"/>
      <c r="ELZ49" s="318"/>
      <c r="EMA49" s="1090"/>
      <c r="EMB49" s="1092"/>
      <c r="EMC49" s="1093"/>
      <c r="EMD49" s="1093"/>
      <c r="EME49" s="1093"/>
      <c r="EMF49" s="1094"/>
      <c r="EMG49" s="266"/>
      <c r="EMH49" s="264"/>
      <c r="EMI49" s="317"/>
      <c r="EMJ49" s="318"/>
      <c r="EMK49" s="1090"/>
      <c r="EML49" s="1092"/>
      <c r="EMM49" s="1093"/>
      <c r="EMN49" s="1093"/>
      <c r="EMO49" s="1093"/>
      <c r="EMP49" s="1094"/>
      <c r="EMQ49" s="266"/>
      <c r="EMR49" s="264"/>
      <c r="EMS49" s="317"/>
      <c r="EMT49" s="318"/>
      <c r="EMU49" s="1090"/>
      <c r="EMV49" s="1092"/>
      <c r="EMW49" s="1093"/>
      <c r="EMX49" s="1093"/>
      <c r="EMY49" s="1093"/>
      <c r="EMZ49" s="1094"/>
      <c r="ENA49" s="266"/>
      <c r="ENB49" s="264"/>
      <c r="ENC49" s="317"/>
      <c r="END49" s="318"/>
      <c r="ENE49" s="1090"/>
      <c r="ENF49" s="1092"/>
      <c r="ENG49" s="1093"/>
      <c r="ENH49" s="1093"/>
      <c r="ENI49" s="1093"/>
      <c r="ENJ49" s="1094"/>
      <c r="ENK49" s="266"/>
      <c r="ENL49" s="264"/>
      <c r="ENM49" s="317"/>
      <c r="ENN49" s="318"/>
      <c r="ENO49" s="1090"/>
      <c r="ENP49" s="1092"/>
      <c r="ENQ49" s="1093"/>
      <c r="ENR49" s="1093"/>
      <c r="ENS49" s="1093"/>
      <c r="ENT49" s="1094"/>
      <c r="ENU49" s="266"/>
      <c r="ENV49" s="264"/>
      <c r="ENW49" s="317"/>
      <c r="ENX49" s="318"/>
      <c r="ENY49" s="1090"/>
      <c r="ENZ49" s="1092"/>
      <c r="EOA49" s="1093"/>
      <c r="EOB49" s="1093"/>
      <c r="EOC49" s="1093"/>
      <c r="EOD49" s="1094"/>
      <c r="EOE49" s="266"/>
      <c r="EOF49" s="264"/>
      <c r="EOG49" s="317"/>
      <c r="EOH49" s="318"/>
      <c r="EOI49" s="1090"/>
      <c r="EOJ49" s="1092"/>
      <c r="EOK49" s="1093"/>
      <c r="EOL49" s="1093"/>
      <c r="EOM49" s="1093"/>
      <c r="EON49" s="1094"/>
      <c r="EOO49" s="266"/>
      <c r="EOP49" s="264"/>
      <c r="EOQ49" s="317"/>
      <c r="EOR49" s="318"/>
      <c r="EOS49" s="1090"/>
      <c r="EOT49" s="1092"/>
      <c r="EOU49" s="1093"/>
      <c r="EOV49" s="1093"/>
      <c r="EOW49" s="1093"/>
      <c r="EOX49" s="1094"/>
      <c r="EOY49" s="266"/>
      <c r="EOZ49" s="264"/>
      <c r="EPA49" s="317"/>
      <c r="EPB49" s="318"/>
      <c r="EPC49" s="1090"/>
      <c r="EPD49" s="1092"/>
      <c r="EPE49" s="1093"/>
      <c r="EPF49" s="1093"/>
      <c r="EPG49" s="1093"/>
      <c r="EPH49" s="1094"/>
      <c r="EPI49" s="266"/>
      <c r="EPJ49" s="264"/>
      <c r="EPK49" s="317"/>
      <c r="EPL49" s="318"/>
      <c r="EPM49" s="1090"/>
      <c r="EPN49" s="1092"/>
      <c r="EPO49" s="1093"/>
      <c r="EPP49" s="1093"/>
      <c r="EPQ49" s="1093"/>
      <c r="EPR49" s="1094"/>
      <c r="EPS49" s="266"/>
      <c r="EPT49" s="264"/>
      <c r="EPU49" s="317"/>
      <c r="EPV49" s="318"/>
      <c r="EPW49" s="1090"/>
      <c r="EPX49" s="1092"/>
      <c r="EPY49" s="1093"/>
      <c r="EPZ49" s="1093"/>
      <c r="EQA49" s="1093"/>
      <c r="EQB49" s="1094"/>
      <c r="EQC49" s="266"/>
      <c r="EQD49" s="264"/>
      <c r="EQE49" s="317"/>
      <c r="EQF49" s="318"/>
      <c r="EQG49" s="1090"/>
      <c r="EQH49" s="1092"/>
      <c r="EQI49" s="1093"/>
      <c r="EQJ49" s="1093"/>
      <c r="EQK49" s="1093"/>
      <c r="EQL49" s="1094"/>
      <c r="EQM49" s="266"/>
      <c r="EQN49" s="264"/>
      <c r="EQO49" s="317"/>
      <c r="EQP49" s="318"/>
      <c r="EQQ49" s="1090"/>
      <c r="EQR49" s="1092"/>
      <c r="EQS49" s="1093"/>
      <c r="EQT49" s="1093"/>
      <c r="EQU49" s="1093"/>
      <c r="EQV49" s="1094"/>
      <c r="EQW49" s="266"/>
      <c r="EQX49" s="264"/>
      <c r="EQY49" s="317"/>
      <c r="EQZ49" s="318"/>
      <c r="ERA49" s="1090"/>
      <c r="ERB49" s="1092"/>
      <c r="ERC49" s="1093"/>
      <c r="ERD49" s="1093"/>
      <c r="ERE49" s="1093"/>
      <c r="ERF49" s="1094"/>
      <c r="ERG49" s="266"/>
      <c r="ERH49" s="264"/>
      <c r="ERI49" s="317"/>
      <c r="ERJ49" s="318"/>
      <c r="ERK49" s="1090"/>
      <c r="ERL49" s="1092"/>
      <c r="ERM49" s="1093"/>
      <c r="ERN49" s="1093"/>
      <c r="ERO49" s="1093"/>
      <c r="ERP49" s="1094"/>
      <c r="ERQ49" s="266"/>
      <c r="ERR49" s="264"/>
      <c r="ERS49" s="317"/>
      <c r="ERT49" s="318"/>
      <c r="ERU49" s="1090"/>
      <c r="ERV49" s="1092"/>
      <c r="ERW49" s="1093"/>
      <c r="ERX49" s="1093"/>
      <c r="ERY49" s="1093"/>
      <c r="ERZ49" s="1094"/>
      <c r="ESA49" s="266"/>
      <c r="ESB49" s="264"/>
      <c r="ESC49" s="317"/>
      <c r="ESD49" s="318"/>
      <c r="ESE49" s="1090"/>
      <c r="ESF49" s="1092"/>
      <c r="ESG49" s="1093"/>
      <c r="ESH49" s="1093"/>
      <c r="ESI49" s="1093"/>
      <c r="ESJ49" s="1094"/>
      <c r="ESK49" s="266"/>
      <c r="ESL49" s="264"/>
      <c r="ESM49" s="317"/>
      <c r="ESN49" s="318"/>
      <c r="ESO49" s="1090"/>
      <c r="ESP49" s="1092"/>
      <c r="ESQ49" s="1093"/>
      <c r="ESR49" s="1093"/>
      <c r="ESS49" s="1093"/>
      <c r="EST49" s="1094"/>
      <c r="ESU49" s="266"/>
      <c r="ESV49" s="264"/>
      <c r="ESW49" s="317"/>
      <c r="ESX49" s="318"/>
      <c r="ESY49" s="1090"/>
      <c r="ESZ49" s="1092"/>
      <c r="ETA49" s="1093"/>
      <c r="ETB49" s="1093"/>
      <c r="ETC49" s="1093"/>
      <c r="ETD49" s="1094"/>
      <c r="ETE49" s="266"/>
      <c r="ETF49" s="264"/>
      <c r="ETG49" s="317"/>
      <c r="ETH49" s="318"/>
      <c r="ETI49" s="1090"/>
      <c r="ETJ49" s="1092"/>
      <c r="ETK49" s="1093"/>
      <c r="ETL49" s="1093"/>
      <c r="ETM49" s="1093"/>
      <c r="ETN49" s="1094"/>
      <c r="ETO49" s="266"/>
      <c r="ETP49" s="264"/>
      <c r="ETQ49" s="317"/>
      <c r="ETR49" s="318"/>
      <c r="ETS49" s="1090"/>
      <c r="ETT49" s="1092"/>
      <c r="ETU49" s="1093"/>
      <c r="ETV49" s="1093"/>
      <c r="ETW49" s="1093"/>
      <c r="ETX49" s="1094"/>
      <c r="ETY49" s="266"/>
      <c r="ETZ49" s="264"/>
      <c r="EUA49" s="317"/>
      <c r="EUB49" s="318"/>
      <c r="EUC49" s="1090"/>
      <c r="EUD49" s="1092"/>
      <c r="EUE49" s="1093"/>
      <c r="EUF49" s="1093"/>
      <c r="EUG49" s="1093"/>
      <c r="EUH49" s="1094"/>
      <c r="EUI49" s="266"/>
      <c r="EUJ49" s="264"/>
      <c r="EUK49" s="317"/>
      <c r="EUL49" s="318"/>
      <c r="EUM49" s="1090"/>
      <c r="EUN49" s="1092"/>
      <c r="EUO49" s="1093"/>
      <c r="EUP49" s="1093"/>
      <c r="EUQ49" s="1093"/>
      <c r="EUR49" s="1094"/>
      <c r="EUS49" s="266"/>
      <c r="EUT49" s="264"/>
      <c r="EUU49" s="317"/>
      <c r="EUV49" s="318"/>
      <c r="EUW49" s="1090"/>
      <c r="EUX49" s="1092"/>
      <c r="EUY49" s="1093"/>
      <c r="EUZ49" s="1093"/>
      <c r="EVA49" s="1093"/>
      <c r="EVB49" s="1094"/>
      <c r="EVC49" s="266"/>
      <c r="EVD49" s="264"/>
      <c r="EVE49" s="317"/>
      <c r="EVF49" s="318"/>
      <c r="EVG49" s="1090"/>
      <c r="EVH49" s="1092"/>
      <c r="EVI49" s="1093"/>
      <c r="EVJ49" s="1093"/>
      <c r="EVK49" s="1093"/>
      <c r="EVL49" s="1094"/>
      <c r="EVM49" s="266"/>
      <c r="EVN49" s="264"/>
      <c r="EVO49" s="317"/>
      <c r="EVP49" s="318"/>
      <c r="EVQ49" s="1090"/>
      <c r="EVR49" s="1092"/>
      <c r="EVS49" s="1093"/>
      <c r="EVT49" s="1093"/>
      <c r="EVU49" s="1093"/>
      <c r="EVV49" s="1094"/>
      <c r="EVW49" s="266"/>
      <c r="EVX49" s="264"/>
      <c r="EVY49" s="317"/>
      <c r="EVZ49" s="318"/>
      <c r="EWA49" s="1090"/>
      <c r="EWB49" s="1092"/>
      <c r="EWC49" s="1093"/>
      <c r="EWD49" s="1093"/>
      <c r="EWE49" s="1093"/>
      <c r="EWF49" s="1094"/>
      <c r="EWG49" s="266"/>
      <c r="EWH49" s="264"/>
      <c r="EWI49" s="317"/>
      <c r="EWJ49" s="318"/>
      <c r="EWK49" s="1090"/>
      <c r="EWL49" s="1092"/>
      <c r="EWM49" s="1093"/>
      <c r="EWN49" s="1093"/>
      <c r="EWO49" s="1093"/>
      <c r="EWP49" s="1094"/>
      <c r="EWQ49" s="266"/>
      <c r="EWR49" s="264"/>
      <c r="EWS49" s="317"/>
      <c r="EWT49" s="318"/>
      <c r="EWU49" s="1090"/>
      <c r="EWV49" s="1092"/>
      <c r="EWW49" s="1093"/>
      <c r="EWX49" s="1093"/>
      <c r="EWY49" s="1093"/>
      <c r="EWZ49" s="1094"/>
      <c r="EXA49" s="266"/>
      <c r="EXB49" s="264"/>
      <c r="EXC49" s="317"/>
      <c r="EXD49" s="318"/>
      <c r="EXE49" s="1090"/>
      <c r="EXF49" s="1092"/>
      <c r="EXG49" s="1093"/>
      <c r="EXH49" s="1093"/>
      <c r="EXI49" s="1093"/>
      <c r="EXJ49" s="1094"/>
      <c r="EXK49" s="266"/>
      <c r="EXL49" s="264"/>
      <c r="EXM49" s="317"/>
      <c r="EXN49" s="318"/>
      <c r="EXO49" s="1090"/>
      <c r="EXP49" s="1092"/>
      <c r="EXQ49" s="1093"/>
      <c r="EXR49" s="1093"/>
      <c r="EXS49" s="1093"/>
      <c r="EXT49" s="1094"/>
      <c r="EXU49" s="266"/>
      <c r="EXV49" s="264"/>
      <c r="EXW49" s="317"/>
      <c r="EXX49" s="318"/>
      <c r="EXY49" s="1090"/>
      <c r="EXZ49" s="1092"/>
      <c r="EYA49" s="1093"/>
      <c r="EYB49" s="1093"/>
      <c r="EYC49" s="1093"/>
      <c r="EYD49" s="1094"/>
      <c r="EYE49" s="266"/>
      <c r="EYF49" s="264"/>
      <c r="EYG49" s="317"/>
      <c r="EYH49" s="318"/>
      <c r="EYI49" s="1090"/>
      <c r="EYJ49" s="1092"/>
      <c r="EYK49" s="1093"/>
      <c r="EYL49" s="1093"/>
      <c r="EYM49" s="1093"/>
      <c r="EYN49" s="1094"/>
      <c r="EYO49" s="266"/>
      <c r="EYP49" s="264"/>
      <c r="EYQ49" s="317"/>
      <c r="EYR49" s="318"/>
      <c r="EYS49" s="1090"/>
      <c r="EYT49" s="1092"/>
      <c r="EYU49" s="1093"/>
      <c r="EYV49" s="1093"/>
      <c r="EYW49" s="1093"/>
      <c r="EYX49" s="1094"/>
      <c r="EYY49" s="266"/>
      <c r="EYZ49" s="264"/>
      <c r="EZA49" s="317"/>
      <c r="EZB49" s="318"/>
      <c r="EZC49" s="1090"/>
      <c r="EZD49" s="1092"/>
      <c r="EZE49" s="1093"/>
      <c r="EZF49" s="1093"/>
      <c r="EZG49" s="1093"/>
      <c r="EZH49" s="1094"/>
      <c r="EZI49" s="266"/>
      <c r="EZJ49" s="264"/>
      <c r="EZK49" s="317"/>
      <c r="EZL49" s="318"/>
      <c r="EZM49" s="1090"/>
      <c r="EZN49" s="1092"/>
      <c r="EZO49" s="1093"/>
      <c r="EZP49" s="1093"/>
      <c r="EZQ49" s="1093"/>
      <c r="EZR49" s="1094"/>
      <c r="EZS49" s="266"/>
      <c r="EZT49" s="264"/>
      <c r="EZU49" s="317"/>
      <c r="EZV49" s="318"/>
      <c r="EZW49" s="1090"/>
      <c r="EZX49" s="1092"/>
      <c r="EZY49" s="1093"/>
      <c r="EZZ49" s="1093"/>
      <c r="FAA49" s="1093"/>
      <c r="FAB49" s="1094"/>
      <c r="FAC49" s="266"/>
      <c r="FAD49" s="264"/>
      <c r="FAE49" s="317"/>
      <c r="FAF49" s="318"/>
      <c r="FAG49" s="1090"/>
      <c r="FAH49" s="1092"/>
      <c r="FAI49" s="1093"/>
      <c r="FAJ49" s="1093"/>
      <c r="FAK49" s="1093"/>
      <c r="FAL49" s="1094"/>
      <c r="FAM49" s="266"/>
      <c r="FAN49" s="264"/>
      <c r="FAO49" s="317"/>
      <c r="FAP49" s="318"/>
      <c r="FAQ49" s="1090"/>
      <c r="FAR49" s="1092"/>
      <c r="FAS49" s="1093"/>
      <c r="FAT49" s="1093"/>
      <c r="FAU49" s="1093"/>
      <c r="FAV49" s="1094"/>
      <c r="FAW49" s="266"/>
      <c r="FAX49" s="264"/>
      <c r="FAY49" s="317"/>
      <c r="FAZ49" s="318"/>
      <c r="FBA49" s="1090"/>
      <c r="FBB49" s="1092"/>
      <c r="FBC49" s="1093"/>
      <c r="FBD49" s="1093"/>
      <c r="FBE49" s="1093"/>
      <c r="FBF49" s="1094"/>
      <c r="FBG49" s="266"/>
      <c r="FBH49" s="264"/>
      <c r="FBI49" s="317"/>
      <c r="FBJ49" s="318"/>
      <c r="FBK49" s="1090"/>
      <c r="FBL49" s="1092"/>
      <c r="FBM49" s="1093"/>
      <c r="FBN49" s="1093"/>
      <c r="FBO49" s="1093"/>
      <c r="FBP49" s="1094"/>
      <c r="FBQ49" s="266"/>
      <c r="FBR49" s="264"/>
      <c r="FBS49" s="317"/>
      <c r="FBT49" s="318"/>
      <c r="FBU49" s="1090"/>
      <c r="FBV49" s="1092"/>
      <c r="FBW49" s="1093"/>
      <c r="FBX49" s="1093"/>
      <c r="FBY49" s="1093"/>
      <c r="FBZ49" s="1094"/>
      <c r="FCA49" s="266"/>
      <c r="FCB49" s="264"/>
      <c r="FCC49" s="317"/>
      <c r="FCD49" s="318"/>
      <c r="FCE49" s="1090"/>
      <c r="FCF49" s="1092"/>
      <c r="FCG49" s="1093"/>
      <c r="FCH49" s="1093"/>
      <c r="FCI49" s="1093"/>
      <c r="FCJ49" s="1094"/>
      <c r="FCK49" s="266"/>
      <c r="FCL49" s="264"/>
      <c r="FCM49" s="317"/>
      <c r="FCN49" s="318"/>
      <c r="FCO49" s="1090"/>
      <c r="FCP49" s="1092"/>
      <c r="FCQ49" s="1093"/>
      <c r="FCR49" s="1093"/>
      <c r="FCS49" s="1093"/>
      <c r="FCT49" s="1094"/>
      <c r="FCU49" s="266"/>
      <c r="FCV49" s="264"/>
      <c r="FCW49" s="317"/>
      <c r="FCX49" s="318"/>
      <c r="FCY49" s="1090"/>
      <c r="FCZ49" s="1092"/>
      <c r="FDA49" s="1093"/>
      <c r="FDB49" s="1093"/>
      <c r="FDC49" s="1093"/>
      <c r="FDD49" s="1094"/>
      <c r="FDE49" s="266"/>
      <c r="FDF49" s="264"/>
      <c r="FDG49" s="317"/>
      <c r="FDH49" s="318"/>
      <c r="FDI49" s="1090"/>
      <c r="FDJ49" s="1092"/>
      <c r="FDK49" s="1093"/>
      <c r="FDL49" s="1093"/>
      <c r="FDM49" s="1093"/>
      <c r="FDN49" s="1094"/>
      <c r="FDO49" s="266"/>
      <c r="FDP49" s="264"/>
      <c r="FDQ49" s="317"/>
      <c r="FDR49" s="318"/>
      <c r="FDS49" s="1090"/>
      <c r="FDT49" s="1092"/>
      <c r="FDU49" s="1093"/>
      <c r="FDV49" s="1093"/>
      <c r="FDW49" s="1093"/>
      <c r="FDX49" s="1094"/>
      <c r="FDY49" s="266"/>
      <c r="FDZ49" s="264"/>
      <c r="FEA49" s="317"/>
      <c r="FEB49" s="318"/>
      <c r="FEC49" s="1090"/>
      <c r="FED49" s="1092"/>
      <c r="FEE49" s="1093"/>
      <c r="FEF49" s="1093"/>
      <c r="FEG49" s="1093"/>
      <c r="FEH49" s="1094"/>
      <c r="FEI49" s="266"/>
      <c r="FEJ49" s="264"/>
      <c r="FEK49" s="317"/>
      <c r="FEL49" s="318"/>
      <c r="FEM49" s="1090"/>
      <c r="FEN49" s="1092"/>
      <c r="FEO49" s="1093"/>
      <c r="FEP49" s="1093"/>
      <c r="FEQ49" s="1093"/>
      <c r="FER49" s="1094"/>
      <c r="FES49" s="266"/>
      <c r="FET49" s="264"/>
      <c r="FEU49" s="317"/>
      <c r="FEV49" s="318"/>
      <c r="FEW49" s="1090"/>
      <c r="FEX49" s="1092"/>
      <c r="FEY49" s="1093"/>
      <c r="FEZ49" s="1093"/>
      <c r="FFA49" s="1093"/>
      <c r="FFB49" s="1094"/>
      <c r="FFC49" s="266"/>
      <c r="FFD49" s="264"/>
      <c r="FFE49" s="317"/>
      <c r="FFF49" s="318"/>
      <c r="FFG49" s="1090"/>
      <c r="FFH49" s="1092"/>
      <c r="FFI49" s="1093"/>
      <c r="FFJ49" s="1093"/>
      <c r="FFK49" s="1093"/>
      <c r="FFL49" s="1094"/>
      <c r="FFM49" s="266"/>
      <c r="FFN49" s="264"/>
      <c r="FFO49" s="317"/>
      <c r="FFP49" s="318"/>
      <c r="FFQ49" s="1090"/>
      <c r="FFR49" s="1092"/>
      <c r="FFS49" s="1093"/>
      <c r="FFT49" s="1093"/>
      <c r="FFU49" s="1093"/>
      <c r="FFV49" s="1094"/>
      <c r="FFW49" s="266"/>
      <c r="FFX49" s="264"/>
      <c r="FFY49" s="317"/>
      <c r="FFZ49" s="318"/>
      <c r="FGA49" s="1090"/>
      <c r="FGB49" s="1092"/>
      <c r="FGC49" s="1093"/>
      <c r="FGD49" s="1093"/>
      <c r="FGE49" s="1093"/>
      <c r="FGF49" s="1094"/>
      <c r="FGG49" s="266"/>
      <c r="FGH49" s="264"/>
      <c r="FGI49" s="317"/>
      <c r="FGJ49" s="318"/>
      <c r="FGK49" s="1090"/>
      <c r="FGL49" s="1092"/>
      <c r="FGM49" s="1093"/>
      <c r="FGN49" s="1093"/>
      <c r="FGO49" s="1093"/>
      <c r="FGP49" s="1094"/>
      <c r="FGQ49" s="266"/>
      <c r="FGR49" s="264"/>
      <c r="FGS49" s="317"/>
      <c r="FGT49" s="318"/>
      <c r="FGU49" s="1090"/>
      <c r="FGV49" s="1092"/>
      <c r="FGW49" s="1093"/>
      <c r="FGX49" s="1093"/>
      <c r="FGY49" s="1093"/>
      <c r="FGZ49" s="1094"/>
      <c r="FHA49" s="266"/>
      <c r="FHB49" s="264"/>
      <c r="FHC49" s="317"/>
      <c r="FHD49" s="318"/>
      <c r="FHE49" s="1090"/>
      <c r="FHF49" s="1092"/>
      <c r="FHG49" s="1093"/>
      <c r="FHH49" s="1093"/>
      <c r="FHI49" s="1093"/>
      <c r="FHJ49" s="1094"/>
      <c r="FHK49" s="266"/>
      <c r="FHL49" s="264"/>
      <c r="FHM49" s="317"/>
      <c r="FHN49" s="318"/>
      <c r="FHO49" s="1090"/>
      <c r="FHP49" s="1092"/>
      <c r="FHQ49" s="1093"/>
      <c r="FHR49" s="1093"/>
      <c r="FHS49" s="1093"/>
      <c r="FHT49" s="1094"/>
      <c r="FHU49" s="266"/>
      <c r="FHV49" s="264"/>
      <c r="FHW49" s="317"/>
      <c r="FHX49" s="318"/>
      <c r="FHY49" s="1090"/>
      <c r="FHZ49" s="1092"/>
      <c r="FIA49" s="1093"/>
      <c r="FIB49" s="1093"/>
      <c r="FIC49" s="1093"/>
      <c r="FID49" s="1094"/>
      <c r="FIE49" s="266"/>
      <c r="FIF49" s="264"/>
      <c r="FIG49" s="317"/>
      <c r="FIH49" s="318"/>
      <c r="FII49" s="1090"/>
      <c r="FIJ49" s="1092"/>
      <c r="FIK49" s="1093"/>
      <c r="FIL49" s="1093"/>
      <c r="FIM49" s="1093"/>
      <c r="FIN49" s="1094"/>
      <c r="FIO49" s="266"/>
      <c r="FIP49" s="264"/>
      <c r="FIQ49" s="317"/>
      <c r="FIR49" s="318"/>
      <c r="FIS49" s="1090"/>
      <c r="FIT49" s="1092"/>
      <c r="FIU49" s="1093"/>
      <c r="FIV49" s="1093"/>
      <c r="FIW49" s="1093"/>
      <c r="FIX49" s="1094"/>
      <c r="FIY49" s="266"/>
      <c r="FIZ49" s="264"/>
      <c r="FJA49" s="317"/>
      <c r="FJB49" s="318"/>
      <c r="FJC49" s="1090"/>
      <c r="FJD49" s="1092"/>
      <c r="FJE49" s="1093"/>
      <c r="FJF49" s="1093"/>
      <c r="FJG49" s="1093"/>
      <c r="FJH49" s="1094"/>
      <c r="FJI49" s="266"/>
      <c r="FJJ49" s="264"/>
      <c r="FJK49" s="317"/>
      <c r="FJL49" s="318"/>
      <c r="FJM49" s="1090"/>
      <c r="FJN49" s="1092"/>
      <c r="FJO49" s="1093"/>
      <c r="FJP49" s="1093"/>
      <c r="FJQ49" s="1093"/>
      <c r="FJR49" s="1094"/>
      <c r="FJS49" s="266"/>
      <c r="FJT49" s="264"/>
      <c r="FJU49" s="317"/>
      <c r="FJV49" s="318"/>
      <c r="FJW49" s="1090"/>
      <c r="FJX49" s="1092"/>
      <c r="FJY49" s="1093"/>
      <c r="FJZ49" s="1093"/>
      <c r="FKA49" s="1093"/>
      <c r="FKB49" s="1094"/>
      <c r="FKC49" s="266"/>
      <c r="FKD49" s="264"/>
      <c r="FKE49" s="317"/>
      <c r="FKF49" s="318"/>
      <c r="FKG49" s="1090"/>
      <c r="FKH49" s="1092"/>
      <c r="FKI49" s="1093"/>
      <c r="FKJ49" s="1093"/>
      <c r="FKK49" s="1093"/>
      <c r="FKL49" s="1094"/>
      <c r="FKM49" s="266"/>
      <c r="FKN49" s="264"/>
      <c r="FKO49" s="317"/>
      <c r="FKP49" s="318"/>
      <c r="FKQ49" s="1090"/>
      <c r="FKR49" s="1092"/>
      <c r="FKS49" s="1093"/>
      <c r="FKT49" s="1093"/>
      <c r="FKU49" s="1093"/>
      <c r="FKV49" s="1094"/>
      <c r="FKW49" s="266"/>
      <c r="FKX49" s="264"/>
      <c r="FKY49" s="317"/>
      <c r="FKZ49" s="318"/>
      <c r="FLA49" s="1090"/>
      <c r="FLB49" s="1092"/>
      <c r="FLC49" s="1093"/>
      <c r="FLD49" s="1093"/>
      <c r="FLE49" s="1093"/>
      <c r="FLF49" s="1094"/>
      <c r="FLG49" s="266"/>
      <c r="FLH49" s="264"/>
      <c r="FLI49" s="317"/>
      <c r="FLJ49" s="318"/>
      <c r="FLK49" s="1090"/>
      <c r="FLL49" s="1092"/>
      <c r="FLM49" s="1093"/>
      <c r="FLN49" s="1093"/>
      <c r="FLO49" s="1093"/>
      <c r="FLP49" s="1094"/>
      <c r="FLQ49" s="266"/>
      <c r="FLR49" s="264"/>
      <c r="FLS49" s="317"/>
      <c r="FLT49" s="318"/>
      <c r="FLU49" s="1090"/>
      <c r="FLV49" s="1092"/>
      <c r="FLW49" s="1093"/>
      <c r="FLX49" s="1093"/>
      <c r="FLY49" s="1093"/>
      <c r="FLZ49" s="1094"/>
      <c r="FMA49" s="266"/>
      <c r="FMB49" s="264"/>
      <c r="FMC49" s="317"/>
      <c r="FMD49" s="318"/>
      <c r="FME49" s="1090"/>
      <c r="FMF49" s="1092"/>
      <c r="FMG49" s="1093"/>
      <c r="FMH49" s="1093"/>
      <c r="FMI49" s="1093"/>
      <c r="FMJ49" s="1094"/>
      <c r="FMK49" s="266"/>
      <c r="FML49" s="264"/>
      <c r="FMM49" s="317"/>
      <c r="FMN49" s="318"/>
      <c r="FMO49" s="1090"/>
      <c r="FMP49" s="1092"/>
      <c r="FMQ49" s="1093"/>
      <c r="FMR49" s="1093"/>
      <c r="FMS49" s="1093"/>
      <c r="FMT49" s="1094"/>
      <c r="FMU49" s="266"/>
      <c r="FMV49" s="264"/>
      <c r="FMW49" s="317"/>
      <c r="FMX49" s="318"/>
      <c r="FMY49" s="1090"/>
      <c r="FMZ49" s="1092"/>
      <c r="FNA49" s="1093"/>
      <c r="FNB49" s="1093"/>
      <c r="FNC49" s="1093"/>
      <c r="FND49" s="1094"/>
      <c r="FNE49" s="266"/>
      <c r="FNF49" s="264"/>
      <c r="FNG49" s="317"/>
      <c r="FNH49" s="318"/>
      <c r="FNI49" s="1090"/>
      <c r="FNJ49" s="1092"/>
      <c r="FNK49" s="1093"/>
      <c r="FNL49" s="1093"/>
      <c r="FNM49" s="1093"/>
      <c r="FNN49" s="1094"/>
      <c r="FNO49" s="266"/>
      <c r="FNP49" s="264"/>
      <c r="FNQ49" s="317"/>
      <c r="FNR49" s="318"/>
      <c r="FNS49" s="1090"/>
      <c r="FNT49" s="1092"/>
      <c r="FNU49" s="1093"/>
      <c r="FNV49" s="1093"/>
      <c r="FNW49" s="1093"/>
      <c r="FNX49" s="1094"/>
      <c r="FNY49" s="266"/>
      <c r="FNZ49" s="264"/>
      <c r="FOA49" s="317"/>
      <c r="FOB49" s="318"/>
      <c r="FOC49" s="1090"/>
      <c r="FOD49" s="1092"/>
      <c r="FOE49" s="1093"/>
      <c r="FOF49" s="1093"/>
      <c r="FOG49" s="1093"/>
      <c r="FOH49" s="1094"/>
      <c r="FOI49" s="266"/>
      <c r="FOJ49" s="264"/>
      <c r="FOK49" s="317"/>
      <c r="FOL49" s="318"/>
      <c r="FOM49" s="1090"/>
      <c r="FON49" s="1092"/>
      <c r="FOO49" s="1093"/>
      <c r="FOP49" s="1093"/>
      <c r="FOQ49" s="1093"/>
      <c r="FOR49" s="1094"/>
      <c r="FOS49" s="266"/>
      <c r="FOT49" s="264"/>
      <c r="FOU49" s="317"/>
      <c r="FOV49" s="318"/>
      <c r="FOW49" s="1090"/>
      <c r="FOX49" s="1092"/>
      <c r="FOY49" s="1093"/>
      <c r="FOZ49" s="1093"/>
      <c r="FPA49" s="1093"/>
      <c r="FPB49" s="1094"/>
      <c r="FPC49" s="266"/>
      <c r="FPD49" s="264"/>
      <c r="FPE49" s="317"/>
      <c r="FPF49" s="318"/>
      <c r="FPG49" s="1090"/>
      <c r="FPH49" s="1092"/>
      <c r="FPI49" s="1093"/>
      <c r="FPJ49" s="1093"/>
      <c r="FPK49" s="1093"/>
      <c r="FPL49" s="1094"/>
      <c r="FPM49" s="266"/>
      <c r="FPN49" s="264"/>
      <c r="FPO49" s="317"/>
      <c r="FPP49" s="318"/>
      <c r="FPQ49" s="1090"/>
      <c r="FPR49" s="1092"/>
      <c r="FPS49" s="1093"/>
      <c r="FPT49" s="1093"/>
      <c r="FPU49" s="1093"/>
      <c r="FPV49" s="1094"/>
      <c r="FPW49" s="266"/>
      <c r="FPX49" s="264"/>
      <c r="FPY49" s="317"/>
      <c r="FPZ49" s="318"/>
      <c r="FQA49" s="1090"/>
      <c r="FQB49" s="1092"/>
      <c r="FQC49" s="1093"/>
      <c r="FQD49" s="1093"/>
      <c r="FQE49" s="1093"/>
      <c r="FQF49" s="1094"/>
      <c r="FQG49" s="266"/>
      <c r="FQH49" s="264"/>
      <c r="FQI49" s="317"/>
      <c r="FQJ49" s="318"/>
      <c r="FQK49" s="1090"/>
      <c r="FQL49" s="1092"/>
      <c r="FQM49" s="1093"/>
      <c r="FQN49" s="1093"/>
      <c r="FQO49" s="1093"/>
      <c r="FQP49" s="1094"/>
      <c r="FQQ49" s="266"/>
      <c r="FQR49" s="264"/>
      <c r="FQS49" s="317"/>
      <c r="FQT49" s="318"/>
      <c r="FQU49" s="1090"/>
      <c r="FQV49" s="1092"/>
      <c r="FQW49" s="1093"/>
      <c r="FQX49" s="1093"/>
      <c r="FQY49" s="1093"/>
      <c r="FQZ49" s="1094"/>
      <c r="FRA49" s="266"/>
      <c r="FRB49" s="264"/>
      <c r="FRC49" s="317"/>
      <c r="FRD49" s="318"/>
      <c r="FRE49" s="1090"/>
      <c r="FRF49" s="1092"/>
      <c r="FRG49" s="1093"/>
      <c r="FRH49" s="1093"/>
      <c r="FRI49" s="1093"/>
      <c r="FRJ49" s="1094"/>
      <c r="FRK49" s="266"/>
      <c r="FRL49" s="264"/>
      <c r="FRM49" s="317"/>
      <c r="FRN49" s="318"/>
      <c r="FRO49" s="1090"/>
      <c r="FRP49" s="1092"/>
      <c r="FRQ49" s="1093"/>
      <c r="FRR49" s="1093"/>
      <c r="FRS49" s="1093"/>
      <c r="FRT49" s="1094"/>
      <c r="FRU49" s="266"/>
      <c r="FRV49" s="264"/>
      <c r="FRW49" s="317"/>
      <c r="FRX49" s="318"/>
      <c r="FRY49" s="1090"/>
      <c r="FRZ49" s="1092"/>
      <c r="FSA49" s="1093"/>
      <c r="FSB49" s="1093"/>
      <c r="FSC49" s="1093"/>
      <c r="FSD49" s="1094"/>
      <c r="FSE49" s="266"/>
      <c r="FSF49" s="264"/>
      <c r="FSG49" s="317"/>
      <c r="FSH49" s="318"/>
      <c r="FSI49" s="1090"/>
      <c r="FSJ49" s="1092"/>
      <c r="FSK49" s="1093"/>
      <c r="FSL49" s="1093"/>
      <c r="FSM49" s="1093"/>
      <c r="FSN49" s="1094"/>
      <c r="FSO49" s="266"/>
      <c r="FSP49" s="264"/>
      <c r="FSQ49" s="317"/>
      <c r="FSR49" s="318"/>
      <c r="FSS49" s="1090"/>
      <c r="FST49" s="1092"/>
      <c r="FSU49" s="1093"/>
      <c r="FSV49" s="1093"/>
      <c r="FSW49" s="1093"/>
      <c r="FSX49" s="1094"/>
      <c r="FSY49" s="266"/>
      <c r="FSZ49" s="264"/>
      <c r="FTA49" s="317"/>
      <c r="FTB49" s="318"/>
      <c r="FTC49" s="1090"/>
      <c r="FTD49" s="1092"/>
      <c r="FTE49" s="1093"/>
      <c r="FTF49" s="1093"/>
      <c r="FTG49" s="1093"/>
      <c r="FTH49" s="1094"/>
      <c r="FTI49" s="266"/>
      <c r="FTJ49" s="264"/>
      <c r="FTK49" s="317"/>
      <c r="FTL49" s="318"/>
      <c r="FTM49" s="1090"/>
      <c r="FTN49" s="1092"/>
      <c r="FTO49" s="1093"/>
      <c r="FTP49" s="1093"/>
      <c r="FTQ49" s="1093"/>
      <c r="FTR49" s="1094"/>
      <c r="FTS49" s="266"/>
      <c r="FTT49" s="264"/>
      <c r="FTU49" s="317"/>
      <c r="FTV49" s="318"/>
      <c r="FTW49" s="1090"/>
      <c r="FTX49" s="1092"/>
      <c r="FTY49" s="1093"/>
      <c r="FTZ49" s="1093"/>
      <c r="FUA49" s="1093"/>
      <c r="FUB49" s="1094"/>
      <c r="FUC49" s="266"/>
      <c r="FUD49" s="264"/>
      <c r="FUE49" s="317"/>
      <c r="FUF49" s="318"/>
      <c r="FUG49" s="1090"/>
      <c r="FUH49" s="1092"/>
      <c r="FUI49" s="1093"/>
      <c r="FUJ49" s="1093"/>
      <c r="FUK49" s="1093"/>
      <c r="FUL49" s="1094"/>
      <c r="FUM49" s="266"/>
      <c r="FUN49" s="264"/>
      <c r="FUO49" s="317"/>
      <c r="FUP49" s="318"/>
      <c r="FUQ49" s="1090"/>
      <c r="FUR49" s="1092"/>
      <c r="FUS49" s="1093"/>
      <c r="FUT49" s="1093"/>
      <c r="FUU49" s="1093"/>
      <c r="FUV49" s="1094"/>
      <c r="FUW49" s="266"/>
      <c r="FUX49" s="264"/>
      <c r="FUY49" s="317"/>
      <c r="FUZ49" s="318"/>
      <c r="FVA49" s="1090"/>
      <c r="FVB49" s="1092"/>
      <c r="FVC49" s="1093"/>
      <c r="FVD49" s="1093"/>
      <c r="FVE49" s="1093"/>
      <c r="FVF49" s="1094"/>
      <c r="FVG49" s="266"/>
      <c r="FVH49" s="264"/>
      <c r="FVI49" s="317"/>
      <c r="FVJ49" s="318"/>
      <c r="FVK49" s="1090"/>
      <c r="FVL49" s="1092"/>
      <c r="FVM49" s="1093"/>
      <c r="FVN49" s="1093"/>
      <c r="FVO49" s="1093"/>
      <c r="FVP49" s="1094"/>
      <c r="FVQ49" s="266"/>
      <c r="FVR49" s="264"/>
      <c r="FVS49" s="317"/>
      <c r="FVT49" s="318"/>
      <c r="FVU49" s="1090"/>
      <c r="FVV49" s="1092"/>
      <c r="FVW49" s="1093"/>
      <c r="FVX49" s="1093"/>
      <c r="FVY49" s="1093"/>
      <c r="FVZ49" s="1094"/>
      <c r="FWA49" s="266"/>
      <c r="FWB49" s="264"/>
      <c r="FWC49" s="317"/>
      <c r="FWD49" s="318"/>
      <c r="FWE49" s="1090"/>
      <c r="FWF49" s="1092"/>
      <c r="FWG49" s="1093"/>
      <c r="FWH49" s="1093"/>
      <c r="FWI49" s="1093"/>
      <c r="FWJ49" s="1094"/>
      <c r="FWK49" s="266"/>
      <c r="FWL49" s="264"/>
      <c r="FWM49" s="317"/>
      <c r="FWN49" s="318"/>
      <c r="FWO49" s="1090"/>
      <c r="FWP49" s="1092"/>
      <c r="FWQ49" s="1093"/>
      <c r="FWR49" s="1093"/>
      <c r="FWS49" s="1093"/>
      <c r="FWT49" s="1094"/>
      <c r="FWU49" s="266"/>
      <c r="FWV49" s="264"/>
      <c r="FWW49" s="317"/>
      <c r="FWX49" s="318"/>
      <c r="FWY49" s="1090"/>
      <c r="FWZ49" s="1092"/>
      <c r="FXA49" s="1093"/>
      <c r="FXB49" s="1093"/>
      <c r="FXC49" s="1093"/>
      <c r="FXD49" s="1094"/>
      <c r="FXE49" s="266"/>
      <c r="FXF49" s="264"/>
      <c r="FXG49" s="317"/>
      <c r="FXH49" s="318"/>
      <c r="FXI49" s="1090"/>
      <c r="FXJ49" s="1092"/>
      <c r="FXK49" s="1093"/>
      <c r="FXL49" s="1093"/>
      <c r="FXM49" s="1093"/>
      <c r="FXN49" s="1094"/>
      <c r="FXO49" s="266"/>
      <c r="FXP49" s="264"/>
      <c r="FXQ49" s="317"/>
      <c r="FXR49" s="318"/>
      <c r="FXS49" s="1090"/>
      <c r="FXT49" s="1092"/>
      <c r="FXU49" s="1093"/>
      <c r="FXV49" s="1093"/>
      <c r="FXW49" s="1093"/>
      <c r="FXX49" s="1094"/>
      <c r="FXY49" s="266"/>
      <c r="FXZ49" s="264"/>
      <c r="FYA49" s="317"/>
      <c r="FYB49" s="318"/>
      <c r="FYC49" s="1090"/>
      <c r="FYD49" s="1092"/>
      <c r="FYE49" s="1093"/>
      <c r="FYF49" s="1093"/>
      <c r="FYG49" s="1093"/>
      <c r="FYH49" s="1094"/>
      <c r="FYI49" s="266"/>
      <c r="FYJ49" s="264"/>
      <c r="FYK49" s="317"/>
      <c r="FYL49" s="318"/>
      <c r="FYM49" s="1090"/>
      <c r="FYN49" s="1092"/>
      <c r="FYO49" s="1093"/>
      <c r="FYP49" s="1093"/>
      <c r="FYQ49" s="1093"/>
      <c r="FYR49" s="1094"/>
      <c r="FYS49" s="266"/>
      <c r="FYT49" s="264"/>
      <c r="FYU49" s="317"/>
      <c r="FYV49" s="318"/>
      <c r="FYW49" s="1090"/>
      <c r="FYX49" s="1092"/>
      <c r="FYY49" s="1093"/>
      <c r="FYZ49" s="1093"/>
      <c r="FZA49" s="1093"/>
      <c r="FZB49" s="1094"/>
      <c r="FZC49" s="266"/>
      <c r="FZD49" s="264"/>
      <c r="FZE49" s="317"/>
      <c r="FZF49" s="318"/>
      <c r="FZG49" s="1090"/>
      <c r="FZH49" s="1092"/>
      <c r="FZI49" s="1093"/>
      <c r="FZJ49" s="1093"/>
      <c r="FZK49" s="1093"/>
      <c r="FZL49" s="1094"/>
      <c r="FZM49" s="266"/>
      <c r="FZN49" s="264"/>
      <c r="FZO49" s="317"/>
      <c r="FZP49" s="318"/>
      <c r="FZQ49" s="1090"/>
      <c r="FZR49" s="1092"/>
      <c r="FZS49" s="1093"/>
      <c r="FZT49" s="1093"/>
      <c r="FZU49" s="1093"/>
      <c r="FZV49" s="1094"/>
      <c r="FZW49" s="266"/>
      <c r="FZX49" s="264"/>
      <c r="FZY49" s="317"/>
      <c r="FZZ49" s="318"/>
      <c r="GAA49" s="1090"/>
      <c r="GAB49" s="1092"/>
      <c r="GAC49" s="1093"/>
      <c r="GAD49" s="1093"/>
      <c r="GAE49" s="1093"/>
      <c r="GAF49" s="1094"/>
      <c r="GAG49" s="266"/>
      <c r="GAH49" s="264"/>
      <c r="GAI49" s="317"/>
      <c r="GAJ49" s="318"/>
      <c r="GAK49" s="1090"/>
      <c r="GAL49" s="1092"/>
      <c r="GAM49" s="1093"/>
      <c r="GAN49" s="1093"/>
      <c r="GAO49" s="1093"/>
      <c r="GAP49" s="1094"/>
      <c r="GAQ49" s="266"/>
      <c r="GAR49" s="264"/>
      <c r="GAS49" s="317"/>
      <c r="GAT49" s="318"/>
      <c r="GAU49" s="1090"/>
      <c r="GAV49" s="1092"/>
      <c r="GAW49" s="1093"/>
      <c r="GAX49" s="1093"/>
      <c r="GAY49" s="1093"/>
      <c r="GAZ49" s="1094"/>
      <c r="GBA49" s="266"/>
      <c r="GBB49" s="264"/>
      <c r="GBC49" s="317"/>
      <c r="GBD49" s="318"/>
      <c r="GBE49" s="1090"/>
      <c r="GBF49" s="1092"/>
      <c r="GBG49" s="1093"/>
      <c r="GBH49" s="1093"/>
      <c r="GBI49" s="1093"/>
      <c r="GBJ49" s="1094"/>
      <c r="GBK49" s="266"/>
      <c r="GBL49" s="264"/>
      <c r="GBM49" s="317"/>
      <c r="GBN49" s="318"/>
      <c r="GBO49" s="1090"/>
      <c r="GBP49" s="1092"/>
      <c r="GBQ49" s="1093"/>
      <c r="GBR49" s="1093"/>
      <c r="GBS49" s="1093"/>
      <c r="GBT49" s="1094"/>
      <c r="GBU49" s="266"/>
      <c r="GBV49" s="264"/>
      <c r="GBW49" s="317"/>
      <c r="GBX49" s="318"/>
      <c r="GBY49" s="1090"/>
      <c r="GBZ49" s="1092"/>
      <c r="GCA49" s="1093"/>
      <c r="GCB49" s="1093"/>
      <c r="GCC49" s="1093"/>
      <c r="GCD49" s="1094"/>
      <c r="GCE49" s="266"/>
      <c r="GCF49" s="264"/>
      <c r="GCG49" s="317"/>
      <c r="GCH49" s="318"/>
      <c r="GCI49" s="1090"/>
      <c r="GCJ49" s="1092"/>
      <c r="GCK49" s="1093"/>
      <c r="GCL49" s="1093"/>
      <c r="GCM49" s="1093"/>
      <c r="GCN49" s="1094"/>
      <c r="GCO49" s="266"/>
      <c r="GCP49" s="264"/>
      <c r="GCQ49" s="317"/>
      <c r="GCR49" s="318"/>
      <c r="GCS49" s="1090"/>
      <c r="GCT49" s="1092"/>
      <c r="GCU49" s="1093"/>
      <c r="GCV49" s="1093"/>
      <c r="GCW49" s="1093"/>
      <c r="GCX49" s="1094"/>
      <c r="GCY49" s="266"/>
      <c r="GCZ49" s="264"/>
      <c r="GDA49" s="317"/>
      <c r="GDB49" s="318"/>
      <c r="GDC49" s="1090"/>
      <c r="GDD49" s="1092"/>
      <c r="GDE49" s="1093"/>
      <c r="GDF49" s="1093"/>
      <c r="GDG49" s="1093"/>
      <c r="GDH49" s="1094"/>
      <c r="GDI49" s="266"/>
      <c r="GDJ49" s="264"/>
      <c r="GDK49" s="317"/>
      <c r="GDL49" s="318"/>
      <c r="GDM49" s="1090"/>
      <c r="GDN49" s="1092"/>
      <c r="GDO49" s="1093"/>
      <c r="GDP49" s="1093"/>
      <c r="GDQ49" s="1093"/>
      <c r="GDR49" s="1094"/>
      <c r="GDS49" s="266"/>
      <c r="GDT49" s="264"/>
      <c r="GDU49" s="317"/>
      <c r="GDV49" s="318"/>
      <c r="GDW49" s="1090"/>
      <c r="GDX49" s="1092"/>
      <c r="GDY49" s="1093"/>
      <c r="GDZ49" s="1093"/>
      <c r="GEA49" s="1093"/>
      <c r="GEB49" s="1094"/>
      <c r="GEC49" s="266"/>
      <c r="GED49" s="264"/>
      <c r="GEE49" s="317"/>
      <c r="GEF49" s="318"/>
      <c r="GEG49" s="1090"/>
      <c r="GEH49" s="1092"/>
      <c r="GEI49" s="1093"/>
      <c r="GEJ49" s="1093"/>
      <c r="GEK49" s="1093"/>
      <c r="GEL49" s="1094"/>
      <c r="GEM49" s="266"/>
      <c r="GEN49" s="264"/>
      <c r="GEO49" s="317"/>
      <c r="GEP49" s="318"/>
      <c r="GEQ49" s="1090"/>
      <c r="GER49" s="1092"/>
      <c r="GES49" s="1093"/>
      <c r="GET49" s="1093"/>
      <c r="GEU49" s="1093"/>
      <c r="GEV49" s="1094"/>
      <c r="GEW49" s="266"/>
      <c r="GEX49" s="264"/>
      <c r="GEY49" s="317"/>
      <c r="GEZ49" s="318"/>
      <c r="GFA49" s="1090"/>
      <c r="GFB49" s="1092"/>
      <c r="GFC49" s="1093"/>
      <c r="GFD49" s="1093"/>
      <c r="GFE49" s="1093"/>
      <c r="GFF49" s="1094"/>
      <c r="GFG49" s="266"/>
      <c r="GFH49" s="264"/>
      <c r="GFI49" s="317"/>
      <c r="GFJ49" s="318"/>
      <c r="GFK49" s="1090"/>
      <c r="GFL49" s="1092"/>
      <c r="GFM49" s="1093"/>
      <c r="GFN49" s="1093"/>
      <c r="GFO49" s="1093"/>
      <c r="GFP49" s="1094"/>
      <c r="GFQ49" s="266"/>
      <c r="GFR49" s="264"/>
      <c r="GFS49" s="317"/>
      <c r="GFT49" s="318"/>
      <c r="GFU49" s="1090"/>
      <c r="GFV49" s="1092"/>
      <c r="GFW49" s="1093"/>
      <c r="GFX49" s="1093"/>
      <c r="GFY49" s="1093"/>
      <c r="GFZ49" s="1094"/>
      <c r="GGA49" s="266"/>
      <c r="GGB49" s="264"/>
      <c r="GGC49" s="317"/>
      <c r="GGD49" s="318"/>
      <c r="GGE49" s="1090"/>
      <c r="GGF49" s="1092"/>
      <c r="GGG49" s="1093"/>
      <c r="GGH49" s="1093"/>
      <c r="GGI49" s="1093"/>
      <c r="GGJ49" s="1094"/>
      <c r="GGK49" s="266"/>
      <c r="GGL49" s="264"/>
      <c r="GGM49" s="317"/>
      <c r="GGN49" s="318"/>
      <c r="GGO49" s="1090"/>
      <c r="GGP49" s="1092"/>
      <c r="GGQ49" s="1093"/>
      <c r="GGR49" s="1093"/>
      <c r="GGS49" s="1093"/>
      <c r="GGT49" s="1094"/>
      <c r="GGU49" s="266"/>
      <c r="GGV49" s="264"/>
      <c r="GGW49" s="317"/>
      <c r="GGX49" s="318"/>
      <c r="GGY49" s="1090"/>
      <c r="GGZ49" s="1092"/>
      <c r="GHA49" s="1093"/>
      <c r="GHB49" s="1093"/>
      <c r="GHC49" s="1093"/>
      <c r="GHD49" s="1094"/>
      <c r="GHE49" s="266"/>
      <c r="GHF49" s="264"/>
      <c r="GHG49" s="317"/>
      <c r="GHH49" s="318"/>
      <c r="GHI49" s="1090"/>
      <c r="GHJ49" s="1092"/>
      <c r="GHK49" s="1093"/>
      <c r="GHL49" s="1093"/>
      <c r="GHM49" s="1093"/>
      <c r="GHN49" s="1094"/>
      <c r="GHO49" s="266"/>
      <c r="GHP49" s="264"/>
      <c r="GHQ49" s="317"/>
      <c r="GHR49" s="318"/>
      <c r="GHS49" s="1090"/>
      <c r="GHT49" s="1092"/>
      <c r="GHU49" s="1093"/>
      <c r="GHV49" s="1093"/>
      <c r="GHW49" s="1093"/>
      <c r="GHX49" s="1094"/>
      <c r="GHY49" s="266"/>
      <c r="GHZ49" s="264"/>
      <c r="GIA49" s="317"/>
      <c r="GIB49" s="318"/>
      <c r="GIC49" s="1090"/>
      <c r="GID49" s="1092"/>
      <c r="GIE49" s="1093"/>
      <c r="GIF49" s="1093"/>
      <c r="GIG49" s="1093"/>
      <c r="GIH49" s="1094"/>
      <c r="GII49" s="266"/>
      <c r="GIJ49" s="264"/>
      <c r="GIK49" s="317"/>
      <c r="GIL49" s="318"/>
      <c r="GIM49" s="1090"/>
      <c r="GIN49" s="1092"/>
      <c r="GIO49" s="1093"/>
      <c r="GIP49" s="1093"/>
      <c r="GIQ49" s="1093"/>
      <c r="GIR49" s="1094"/>
      <c r="GIS49" s="266"/>
      <c r="GIT49" s="264"/>
      <c r="GIU49" s="317"/>
      <c r="GIV49" s="318"/>
      <c r="GIW49" s="1090"/>
      <c r="GIX49" s="1092"/>
      <c r="GIY49" s="1093"/>
      <c r="GIZ49" s="1093"/>
      <c r="GJA49" s="1093"/>
      <c r="GJB49" s="1094"/>
      <c r="GJC49" s="266"/>
      <c r="GJD49" s="264"/>
      <c r="GJE49" s="317"/>
      <c r="GJF49" s="318"/>
      <c r="GJG49" s="1090"/>
      <c r="GJH49" s="1092"/>
      <c r="GJI49" s="1093"/>
      <c r="GJJ49" s="1093"/>
      <c r="GJK49" s="1093"/>
      <c r="GJL49" s="1094"/>
      <c r="GJM49" s="266"/>
      <c r="GJN49" s="264"/>
      <c r="GJO49" s="317"/>
      <c r="GJP49" s="318"/>
      <c r="GJQ49" s="1090"/>
      <c r="GJR49" s="1092"/>
      <c r="GJS49" s="1093"/>
      <c r="GJT49" s="1093"/>
      <c r="GJU49" s="1093"/>
      <c r="GJV49" s="1094"/>
      <c r="GJW49" s="266"/>
      <c r="GJX49" s="264"/>
      <c r="GJY49" s="317"/>
      <c r="GJZ49" s="318"/>
      <c r="GKA49" s="1090"/>
      <c r="GKB49" s="1092"/>
      <c r="GKC49" s="1093"/>
      <c r="GKD49" s="1093"/>
      <c r="GKE49" s="1093"/>
      <c r="GKF49" s="1094"/>
      <c r="GKG49" s="266"/>
      <c r="GKH49" s="264"/>
      <c r="GKI49" s="317"/>
      <c r="GKJ49" s="318"/>
      <c r="GKK49" s="1090"/>
      <c r="GKL49" s="1092"/>
      <c r="GKM49" s="1093"/>
      <c r="GKN49" s="1093"/>
      <c r="GKO49" s="1093"/>
      <c r="GKP49" s="1094"/>
      <c r="GKQ49" s="266"/>
      <c r="GKR49" s="264"/>
      <c r="GKS49" s="317"/>
      <c r="GKT49" s="318"/>
      <c r="GKU49" s="1090"/>
      <c r="GKV49" s="1092"/>
      <c r="GKW49" s="1093"/>
      <c r="GKX49" s="1093"/>
      <c r="GKY49" s="1093"/>
      <c r="GKZ49" s="1094"/>
      <c r="GLA49" s="266"/>
      <c r="GLB49" s="264"/>
      <c r="GLC49" s="317"/>
      <c r="GLD49" s="318"/>
      <c r="GLE49" s="1090"/>
      <c r="GLF49" s="1092"/>
      <c r="GLG49" s="1093"/>
      <c r="GLH49" s="1093"/>
      <c r="GLI49" s="1093"/>
      <c r="GLJ49" s="1094"/>
      <c r="GLK49" s="266"/>
      <c r="GLL49" s="264"/>
      <c r="GLM49" s="317"/>
      <c r="GLN49" s="318"/>
      <c r="GLO49" s="1090"/>
      <c r="GLP49" s="1092"/>
      <c r="GLQ49" s="1093"/>
      <c r="GLR49" s="1093"/>
      <c r="GLS49" s="1093"/>
      <c r="GLT49" s="1094"/>
      <c r="GLU49" s="266"/>
      <c r="GLV49" s="264"/>
      <c r="GLW49" s="317"/>
      <c r="GLX49" s="318"/>
      <c r="GLY49" s="1090"/>
      <c r="GLZ49" s="1092"/>
      <c r="GMA49" s="1093"/>
      <c r="GMB49" s="1093"/>
      <c r="GMC49" s="1093"/>
      <c r="GMD49" s="1094"/>
      <c r="GME49" s="266"/>
      <c r="GMF49" s="264"/>
      <c r="GMG49" s="317"/>
      <c r="GMH49" s="318"/>
      <c r="GMI49" s="1090"/>
      <c r="GMJ49" s="1092"/>
      <c r="GMK49" s="1093"/>
      <c r="GML49" s="1093"/>
      <c r="GMM49" s="1093"/>
      <c r="GMN49" s="1094"/>
      <c r="GMO49" s="266"/>
      <c r="GMP49" s="264"/>
      <c r="GMQ49" s="317"/>
      <c r="GMR49" s="318"/>
      <c r="GMS49" s="1090"/>
      <c r="GMT49" s="1092"/>
      <c r="GMU49" s="1093"/>
      <c r="GMV49" s="1093"/>
      <c r="GMW49" s="1093"/>
      <c r="GMX49" s="1094"/>
      <c r="GMY49" s="266"/>
      <c r="GMZ49" s="264"/>
      <c r="GNA49" s="317"/>
      <c r="GNB49" s="318"/>
      <c r="GNC49" s="1090"/>
      <c r="GND49" s="1092"/>
      <c r="GNE49" s="1093"/>
      <c r="GNF49" s="1093"/>
      <c r="GNG49" s="1093"/>
      <c r="GNH49" s="1094"/>
      <c r="GNI49" s="266"/>
      <c r="GNJ49" s="264"/>
      <c r="GNK49" s="317"/>
      <c r="GNL49" s="318"/>
      <c r="GNM49" s="1090"/>
      <c r="GNN49" s="1092"/>
      <c r="GNO49" s="1093"/>
      <c r="GNP49" s="1093"/>
      <c r="GNQ49" s="1093"/>
      <c r="GNR49" s="1094"/>
      <c r="GNS49" s="266"/>
      <c r="GNT49" s="264"/>
      <c r="GNU49" s="317"/>
      <c r="GNV49" s="318"/>
      <c r="GNW49" s="1090"/>
      <c r="GNX49" s="1092"/>
      <c r="GNY49" s="1093"/>
      <c r="GNZ49" s="1093"/>
      <c r="GOA49" s="1093"/>
      <c r="GOB49" s="1094"/>
      <c r="GOC49" s="266"/>
      <c r="GOD49" s="264"/>
      <c r="GOE49" s="317"/>
      <c r="GOF49" s="318"/>
      <c r="GOG49" s="1090"/>
      <c r="GOH49" s="1092"/>
      <c r="GOI49" s="1093"/>
      <c r="GOJ49" s="1093"/>
      <c r="GOK49" s="1093"/>
      <c r="GOL49" s="1094"/>
      <c r="GOM49" s="266"/>
      <c r="GON49" s="264"/>
      <c r="GOO49" s="317"/>
      <c r="GOP49" s="318"/>
      <c r="GOQ49" s="1090"/>
      <c r="GOR49" s="1092"/>
      <c r="GOS49" s="1093"/>
      <c r="GOT49" s="1093"/>
      <c r="GOU49" s="1093"/>
      <c r="GOV49" s="1094"/>
      <c r="GOW49" s="266"/>
      <c r="GOX49" s="264"/>
      <c r="GOY49" s="317"/>
      <c r="GOZ49" s="318"/>
      <c r="GPA49" s="1090"/>
      <c r="GPB49" s="1092"/>
      <c r="GPC49" s="1093"/>
      <c r="GPD49" s="1093"/>
      <c r="GPE49" s="1093"/>
      <c r="GPF49" s="1094"/>
      <c r="GPG49" s="266"/>
      <c r="GPH49" s="264"/>
      <c r="GPI49" s="317"/>
      <c r="GPJ49" s="318"/>
      <c r="GPK49" s="1090"/>
      <c r="GPL49" s="1092"/>
      <c r="GPM49" s="1093"/>
      <c r="GPN49" s="1093"/>
      <c r="GPO49" s="1093"/>
      <c r="GPP49" s="1094"/>
      <c r="GPQ49" s="266"/>
      <c r="GPR49" s="264"/>
      <c r="GPS49" s="317"/>
      <c r="GPT49" s="318"/>
      <c r="GPU49" s="1090"/>
      <c r="GPV49" s="1092"/>
      <c r="GPW49" s="1093"/>
      <c r="GPX49" s="1093"/>
      <c r="GPY49" s="1093"/>
      <c r="GPZ49" s="1094"/>
      <c r="GQA49" s="266"/>
      <c r="GQB49" s="264"/>
      <c r="GQC49" s="317"/>
      <c r="GQD49" s="318"/>
      <c r="GQE49" s="1090"/>
      <c r="GQF49" s="1092"/>
      <c r="GQG49" s="1093"/>
      <c r="GQH49" s="1093"/>
      <c r="GQI49" s="1093"/>
      <c r="GQJ49" s="1094"/>
      <c r="GQK49" s="266"/>
      <c r="GQL49" s="264"/>
      <c r="GQM49" s="317"/>
      <c r="GQN49" s="318"/>
      <c r="GQO49" s="1090"/>
      <c r="GQP49" s="1092"/>
      <c r="GQQ49" s="1093"/>
      <c r="GQR49" s="1093"/>
      <c r="GQS49" s="1093"/>
      <c r="GQT49" s="1094"/>
      <c r="GQU49" s="266"/>
      <c r="GQV49" s="264"/>
      <c r="GQW49" s="317"/>
      <c r="GQX49" s="318"/>
      <c r="GQY49" s="1090"/>
      <c r="GQZ49" s="1092"/>
      <c r="GRA49" s="1093"/>
      <c r="GRB49" s="1093"/>
      <c r="GRC49" s="1093"/>
      <c r="GRD49" s="1094"/>
      <c r="GRE49" s="266"/>
      <c r="GRF49" s="264"/>
      <c r="GRG49" s="317"/>
      <c r="GRH49" s="318"/>
      <c r="GRI49" s="1090"/>
      <c r="GRJ49" s="1092"/>
      <c r="GRK49" s="1093"/>
      <c r="GRL49" s="1093"/>
      <c r="GRM49" s="1093"/>
      <c r="GRN49" s="1094"/>
      <c r="GRO49" s="266"/>
      <c r="GRP49" s="264"/>
      <c r="GRQ49" s="317"/>
      <c r="GRR49" s="318"/>
      <c r="GRS49" s="1090"/>
      <c r="GRT49" s="1092"/>
      <c r="GRU49" s="1093"/>
      <c r="GRV49" s="1093"/>
      <c r="GRW49" s="1093"/>
      <c r="GRX49" s="1094"/>
      <c r="GRY49" s="266"/>
      <c r="GRZ49" s="264"/>
      <c r="GSA49" s="317"/>
      <c r="GSB49" s="318"/>
      <c r="GSC49" s="1090"/>
      <c r="GSD49" s="1092"/>
      <c r="GSE49" s="1093"/>
      <c r="GSF49" s="1093"/>
      <c r="GSG49" s="1093"/>
      <c r="GSH49" s="1094"/>
      <c r="GSI49" s="266"/>
      <c r="GSJ49" s="264"/>
      <c r="GSK49" s="317"/>
      <c r="GSL49" s="318"/>
      <c r="GSM49" s="1090"/>
      <c r="GSN49" s="1092"/>
      <c r="GSO49" s="1093"/>
      <c r="GSP49" s="1093"/>
      <c r="GSQ49" s="1093"/>
      <c r="GSR49" s="1094"/>
      <c r="GSS49" s="266"/>
      <c r="GST49" s="264"/>
      <c r="GSU49" s="317"/>
      <c r="GSV49" s="318"/>
      <c r="GSW49" s="1090"/>
      <c r="GSX49" s="1092"/>
      <c r="GSY49" s="1093"/>
      <c r="GSZ49" s="1093"/>
      <c r="GTA49" s="1093"/>
      <c r="GTB49" s="1094"/>
      <c r="GTC49" s="266"/>
      <c r="GTD49" s="264"/>
      <c r="GTE49" s="317"/>
      <c r="GTF49" s="318"/>
      <c r="GTG49" s="1090"/>
      <c r="GTH49" s="1092"/>
      <c r="GTI49" s="1093"/>
      <c r="GTJ49" s="1093"/>
      <c r="GTK49" s="1093"/>
      <c r="GTL49" s="1094"/>
      <c r="GTM49" s="266"/>
      <c r="GTN49" s="264"/>
      <c r="GTO49" s="317"/>
      <c r="GTP49" s="318"/>
      <c r="GTQ49" s="1090"/>
      <c r="GTR49" s="1092"/>
      <c r="GTS49" s="1093"/>
      <c r="GTT49" s="1093"/>
      <c r="GTU49" s="1093"/>
      <c r="GTV49" s="1094"/>
      <c r="GTW49" s="266"/>
      <c r="GTX49" s="264"/>
      <c r="GTY49" s="317"/>
      <c r="GTZ49" s="318"/>
      <c r="GUA49" s="1090"/>
      <c r="GUB49" s="1092"/>
      <c r="GUC49" s="1093"/>
      <c r="GUD49" s="1093"/>
      <c r="GUE49" s="1093"/>
      <c r="GUF49" s="1094"/>
      <c r="GUG49" s="266"/>
      <c r="GUH49" s="264"/>
      <c r="GUI49" s="317"/>
      <c r="GUJ49" s="318"/>
      <c r="GUK49" s="1090"/>
      <c r="GUL49" s="1092"/>
      <c r="GUM49" s="1093"/>
      <c r="GUN49" s="1093"/>
      <c r="GUO49" s="1093"/>
      <c r="GUP49" s="1094"/>
      <c r="GUQ49" s="266"/>
      <c r="GUR49" s="264"/>
      <c r="GUS49" s="317"/>
      <c r="GUT49" s="318"/>
      <c r="GUU49" s="1090"/>
      <c r="GUV49" s="1092"/>
      <c r="GUW49" s="1093"/>
      <c r="GUX49" s="1093"/>
      <c r="GUY49" s="1093"/>
      <c r="GUZ49" s="1094"/>
      <c r="GVA49" s="266"/>
      <c r="GVB49" s="264"/>
      <c r="GVC49" s="317"/>
      <c r="GVD49" s="318"/>
      <c r="GVE49" s="1090"/>
      <c r="GVF49" s="1092"/>
      <c r="GVG49" s="1093"/>
      <c r="GVH49" s="1093"/>
      <c r="GVI49" s="1093"/>
      <c r="GVJ49" s="1094"/>
      <c r="GVK49" s="266"/>
      <c r="GVL49" s="264"/>
      <c r="GVM49" s="317"/>
      <c r="GVN49" s="318"/>
      <c r="GVO49" s="1090"/>
      <c r="GVP49" s="1092"/>
      <c r="GVQ49" s="1093"/>
      <c r="GVR49" s="1093"/>
      <c r="GVS49" s="1093"/>
      <c r="GVT49" s="1094"/>
      <c r="GVU49" s="266"/>
      <c r="GVV49" s="264"/>
      <c r="GVW49" s="317"/>
      <c r="GVX49" s="318"/>
      <c r="GVY49" s="1090"/>
      <c r="GVZ49" s="1092"/>
      <c r="GWA49" s="1093"/>
      <c r="GWB49" s="1093"/>
      <c r="GWC49" s="1093"/>
      <c r="GWD49" s="1094"/>
      <c r="GWE49" s="266"/>
      <c r="GWF49" s="264"/>
      <c r="GWG49" s="317"/>
      <c r="GWH49" s="318"/>
      <c r="GWI49" s="1090"/>
      <c r="GWJ49" s="1092"/>
      <c r="GWK49" s="1093"/>
      <c r="GWL49" s="1093"/>
      <c r="GWM49" s="1093"/>
      <c r="GWN49" s="1094"/>
      <c r="GWO49" s="266"/>
      <c r="GWP49" s="264"/>
      <c r="GWQ49" s="317"/>
      <c r="GWR49" s="318"/>
      <c r="GWS49" s="1090"/>
      <c r="GWT49" s="1092"/>
      <c r="GWU49" s="1093"/>
      <c r="GWV49" s="1093"/>
      <c r="GWW49" s="1093"/>
      <c r="GWX49" s="1094"/>
      <c r="GWY49" s="266"/>
      <c r="GWZ49" s="264"/>
      <c r="GXA49" s="317"/>
      <c r="GXB49" s="318"/>
      <c r="GXC49" s="1090"/>
      <c r="GXD49" s="1092"/>
      <c r="GXE49" s="1093"/>
      <c r="GXF49" s="1093"/>
      <c r="GXG49" s="1093"/>
      <c r="GXH49" s="1094"/>
      <c r="GXI49" s="266"/>
      <c r="GXJ49" s="264"/>
      <c r="GXK49" s="317"/>
      <c r="GXL49" s="318"/>
      <c r="GXM49" s="1090"/>
      <c r="GXN49" s="1092"/>
      <c r="GXO49" s="1093"/>
      <c r="GXP49" s="1093"/>
      <c r="GXQ49" s="1093"/>
      <c r="GXR49" s="1094"/>
      <c r="GXS49" s="266"/>
      <c r="GXT49" s="264"/>
      <c r="GXU49" s="317"/>
      <c r="GXV49" s="318"/>
      <c r="GXW49" s="1090"/>
      <c r="GXX49" s="1092"/>
      <c r="GXY49" s="1093"/>
      <c r="GXZ49" s="1093"/>
      <c r="GYA49" s="1093"/>
      <c r="GYB49" s="1094"/>
      <c r="GYC49" s="266"/>
      <c r="GYD49" s="264"/>
      <c r="GYE49" s="317"/>
      <c r="GYF49" s="318"/>
      <c r="GYG49" s="1090"/>
      <c r="GYH49" s="1092"/>
      <c r="GYI49" s="1093"/>
      <c r="GYJ49" s="1093"/>
      <c r="GYK49" s="1093"/>
      <c r="GYL49" s="1094"/>
      <c r="GYM49" s="266"/>
      <c r="GYN49" s="264"/>
      <c r="GYO49" s="317"/>
      <c r="GYP49" s="318"/>
      <c r="GYQ49" s="1090"/>
      <c r="GYR49" s="1092"/>
      <c r="GYS49" s="1093"/>
      <c r="GYT49" s="1093"/>
      <c r="GYU49" s="1093"/>
      <c r="GYV49" s="1094"/>
      <c r="GYW49" s="266"/>
      <c r="GYX49" s="264"/>
      <c r="GYY49" s="317"/>
      <c r="GYZ49" s="318"/>
      <c r="GZA49" s="1090"/>
      <c r="GZB49" s="1092"/>
      <c r="GZC49" s="1093"/>
      <c r="GZD49" s="1093"/>
      <c r="GZE49" s="1093"/>
      <c r="GZF49" s="1094"/>
      <c r="GZG49" s="266"/>
      <c r="GZH49" s="264"/>
      <c r="GZI49" s="317"/>
      <c r="GZJ49" s="318"/>
      <c r="GZK49" s="1090"/>
      <c r="GZL49" s="1092"/>
      <c r="GZM49" s="1093"/>
      <c r="GZN49" s="1093"/>
      <c r="GZO49" s="1093"/>
      <c r="GZP49" s="1094"/>
      <c r="GZQ49" s="266"/>
      <c r="GZR49" s="264"/>
      <c r="GZS49" s="317"/>
      <c r="GZT49" s="318"/>
      <c r="GZU49" s="1090"/>
      <c r="GZV49" s="1092"/>
      <c r="GZW49" s="1093"/>
      <c r="GZX49" s="1093"/>
      <c r="GZY49" s="1093"/>
      <c r="GZZ49" s="1094"/>
      <c r="HAA49" s="266"/>
      <c r="HAB49" s="264"/>
      <c r="HAC49" s="317"/>
      <c r="HAD49" s="318"/>
      <c r="HAE49" s="1090"/>
      <c r="HAF49" s="1092"/>
      <c r="HAG49" s="1093"/>
      <c r="HAH49" s="1093"/>
      <c r="HAI49" s="1093"/>
      <c r="HAJ49" s="1094"/>
      <c r="HAK49" s="266"/>
      <c r="HAL49" s="264"/>
      <c r="HAM49" s="317"/>
      <c r="HAN49" s="318"/>
      <c r="HAO49" s="1090"/>
      <c r="HAP49" s="1092"/>
      <c r="HAQ49" s="1093"/>
      <c r="HAR49" s="1093"/>
      <c r="HAS49" s="1093"/>
      <c r="HAT49" s="1094"/>
      <c r="HAU49" s="266"/>
      <c r="HAV49" s="264"/>
      <c r="HAW49" s="317"/>
      <c r="HAX49" s="318"/>
      <c r="HAY49" s="1090"/>
      <c r="HAZ49" s="1092"/>
      <c r="HBA49" s="1093"/>
      <c r="HBB49" s="1093"/>
      <c r="HBC49" s="1093"/>
      <c r="HBD49" s="1094"/>
      <c r="HBE49" s="266"/>
      <c r="HBF49" s="264"/>
      <c r="HBG49" s="317"/>
      <c r="HBH49" s="318"/>
      <c r="HBI49" s="1090"/>
      <c r="HBJ49" s="1092"/>
      <c r="HBK49" s="1093"/>
      <c r="HBL49" s="1093"/>
      <c r="HBM49" s="1093"/>
      <c r="HBN49" s="1094"/>
      <c r="HBO49" s="266"/>
      <c r="HBP49" s="264"/>
      <c r="HBQ49" s="317"/>
      <c r="HBR49" s="318"/>
      <c r="HBS49" s="1090"/>
      <c r="HBT49" s="1092"/>
      <c r="HBU49" s="1093"/>
      <c r="HBV49" s="1093"/>
      <c r="HBW49" s="1093"/>
      <c r="HBX49" s="1094"/>
      <c r="HBY49" s="266"/>
      <c r="HBZ49" s="264"/>
      <c r="HCA49" s="317"/>
      <c r="HCB49" s="318"/>
      <c r="HCC49" s="1090"/>
      <c r="HCD49" s="1092"/>
      <c r="HCE49" s="1093"/>
      <c r="HCF49" s="1093"/>
      <c r="HCG49" s="1093"/>
      <c r="HCH49" s="1094"/>
      <c r="HCI49" s="266"/>
      <c r="HCJ49" s="264"/>
      <c r="HCK49" s="317"/>
      <c r="HCL49" s="318"/>
      <c r="HCM49" s="1090"/>
      <c r="HCN49" s="1092"/>
      <c r="HCO49" s="1093"/>
      <c r="HCP49" s="1093"/>
      <c r="HCQ49" s="1093"/>
      <c r="HCR49" s="1094"/>
      <c r="HCS49" s="266"/>
      <c r="HCT49" s="264"/>
      <c r="HCU49" s="317"/>
      <c r="HCV49" s="318"/>
      <c r="HCW49" s="1090"/>
      <c r="HCX49" s="1092"/>
      <c r="HCY49" s="1093"/>
      <c r="HCZ49" s="1093"/>
      <c r="HDA49" s="1093"/>
      <c r="HDB49" s="1094"/>
      <c r="HDC49" s="266"/>
      <c r="HDD49" s="264"/>
      <c r="HDE49" s="317"/>
      <c r="HDF49" s="318"/>
      <c r="HDG49" s="1090"/>
      <c r="HDH49" s="1092"/>
      <c r="HDI49" s="1093"/>
      <c r="HDJ49" s="1093"/>
      <c r="HDK49" s="1093"/>
      <c r="HDL49" s="1094"/>
      <c r="HDM49" s="266"/>
      <c r="HDN49" s="264"/>
      <c r="HDO49" s="317"/>
      <c r="HDP49" s="318"/>
      <c r="HDQ49" s="1090"/>
      <c r="HDR49" s="1092"/>
      <c r="HDS49" s="1093"/>
      <c r="HDT49" s="1093"/>
      <c r="HDU49" s="1093"/>
      <c r="HDV49" s="1094"/>
      <c r="HDW49" s="266"/>
      <c r="HDX49" s="264"/>
      <c r="HDY49" s="317"/>
      <c r="HDZ49" s="318"/>
      <c r="HEA49" s="1090"/>
      <c r="HEB49" s="1092"/>
      <c r="HEC49" s="1093"/>
      <c r="HED49" s="1093"/>
      <c r="HEE49" s="1093"/>
      <c r="HEF49" s="1094"/>
      <c r="HEG49" s="266"/>
      <c r="HEH49" s="264"/>
      <c r="HEI49" s="317"/>
      <c r="HEJ49" s="318"/>
      <c r="HEK49" s="1090"/>
      <c r="HEL49" s="1092"/>
      <c r="HEM49" s="1093"/>
      <c r="HEN49" s="1093"/>
      <c r="HEO49" s="1093"/>
      <c r="HEP49" s="1094"/>
      <c r="HEQ49" s="266"/>
      <c r="HER49" s="264"/>
      <c r="HES49" s="317"/>
      <c r="HET49" s="318"/>
      <c r="HEU49" s="1090"/>
      <c r="HEV49" s="1092"/>
      <c r="HEW49" s="1093"/>
      <c r="HEX49" s="1093"/>
      <c r="HEY49" s="1093"/>
      <c r="HEZ49" s="1094"/>
      <c r="HFA49" s="266"/>
      <c r="HFB49" s="264"/>
      <c r="HFC49" s="317"/>
      <c r="HFD49" s="318"/>
      <c r="HFE49" s="1090"/>
      <c r="HFF49" s="1092"/>
      <c r="HFG49" s="1093"/>
      <c r="HFH49" s="1093"/>
      <c r="HFI49" s="1093"/>
      <c r="HFJ49" s="1094"/>
      <c r="HFK49" s="266"/>
      <c r="HFL49" s="264"/>
      <c r="HFM49" s="317"/>
      <c r="HFN49" s="318"/>
      <c r="HFO49" s="1090"/>
      <c r="HFP49" s="1092"/>
      <c r="HFQ49" s="1093"/>
      <c r="HFR49" s="1093"/>
      <c r="HFS49" s="1093"/>
      <c r="HFT49" s="1094"/>
      <c r="HFU49" s="266"/>
      <c r="HFV49" s="264"/>
      <c r="HFW49" s="317"/>
      <c r="HFX49" s="318"/>
      <c r="HFY49" s="1090"/>
      <c r="HFZ49" s="1092"/>
      <c r="HGA49" s="1093"/>
      <c r="HGB49" s="1093"/>
      <c r="HGC49" s="1093"/>
      <c r="HGD49" s="1094"/>
      <c r="HGE49" s="266"/>
      <c r="HGF49" s="264"/>
      <c r="HGG49" s="317"/>
      <c r="HGH49" s="318"/>
      <c r="HGI49" s="1090"/>
      <c r="HGJ49" s="1092"/>
      <c r="HGK49" s="1093"/>
      <c r="HGL49" s="1093"/>
      <c r="HGM49" s="1093"/>
      <c r="HGN49" s="1094"/>
      <c r="HGO49" s="266"/>
      <c r="HGP49" s="264"/>
      <c r="HGQ49" s="317"/>
      <c r="HGR49" s="318"/>
      <c r="HGS49" s="1090"/>
      <c r="HGT49" s="1092"/>
      <c r="HGU49" s="1093"/>
      <c r="HGV49" s="1093"/>
      <c r="HGW49" s="1093"/>
      <c r="HGX49" s="1094"/>
      <c r="HGY49" s="266"/>
      <c r="HGZ49" s="264"/>
      <c r="HHA49" s="317"/>
      <c r="HHB49" s="318"/>
      <c r="HHC49" s="1090"/>
      <c r="HHD49" s="1092"/>
      <c r="HHE49" s="1093"/>
      <c r="HHF49" s="1093"/>
      <c r="HHG49" s="1093"/>
      <c r="HHH49" s="1094"/>
      <c r="HHI49" s="266"/>
      <c r="HHJ49" s="264"/>
      <c r="HHK49" s="317"/>
      <c r="HHL49" s="318"/>
      <c r="HHM49" s="1090"/>
      <c r="HHN49" s="1092"/>
      <c r="HHO49" s="1093"/>
      <c r="HHP49" s="1093"/>
      <c r="HHQ49" s="1093"/>
      <c r="HHR49" s="1094"/>
      <c r="HHS49" s="266"/>
      <c r="HHT49" s="264"/>
      <c r="HHU49" s="317"/>
      <c r="HHV49" s="318"/>
      <c r="HHW49" s="1090"/>
      <c r="HHX49" s="1092"/>
      <c r="HHY49" s="1093"/>
      <c r="HHZ49" s="1093"/>
      <c r="HIA49" s="1093"/>
      <c r="HIB49" s="1094"/>
      <c r="HIC49" s="266"/>
      <c r="HID49" s="264"/>
      <c r="HIE49" s="317"/>
      <c r="HIF49" s="318"/>
      <c r="HIG49" s="1090"/>
      <c r="HIH49" s="1092"/>
      <c r="HII49" s="1093"/>
      <c r="HIJ49" s="1093"/>
      <c r="HIK49" s="1093"/>
      <c r="HIL49" s="1094"/>
      <c r="HIM49" s="266"/>
      <c r="HIN49" s="264"/>
      <c r="HIO49" s="317"/>
      <c r="HIP49" s="318"/>
      <c r="HIQ49" s="1090"/>
      <c r="HIR49" s="1092"/>
      <c r="HIS49" s="1093"/>
      <c r="HIT49" s="1093"/>
      <c r="HIU49" s="1093"/>
      <c r="HIV49" s="1094"/>
      <c r="HIW49" s="266"/>
      <c r="HIX49" s="264"/>
      <c r="HIY49" s="317"/>
      <c r="HIZ49" s="318"/>
      <c r="HJA49" s="1090"/>
      <c r="HJB49" s="1092"/>
      <c r="HJC49" s="1093"/>
      <c r="HJD49" s="1093"/>
      <c r="HJE49" s="1093"/>
      <c r="HJF49" s="1094"/>
      <c r="HJG49" s="266"/>
      <c r="HJH49" s="264"/>
      <c r="HJI49" s="317"/>
      <c r="HJJ49" s="318"/>
      <c r="HJK49" s="1090"/>
      <c r="HJL49" s="1092"/>
      <c r="HJM49" s="1093"/>
      <c r="HJN49" s="1093"/>
      <c r="HJO49" s="1093"/>
      <c r="HJP49" s="1094"/>
      <c r="HJQ49" s="266"/>
      <c r="HJR49" s="264"/>
      <c r="HJS49" s="317"/>
      <c r="HJT49" s="318"/>
      <c r="HJU49" s="1090"/>
      <c r="HJV49" s="1092"/>
      <c r="HJW49" s="1093"/>
      <c r="HJX49" s="1093"/>
      <c r="HJY49" s="1093"/>
      <c r="HJZ49" s="1094"/>
      <c r="HKA49" s="266"/>
      <c r="HKB49" s="264"/>
      <c r="HKC49" s="317"/>
      <c r="HKD49" s="318"/>
      <c r="HKE49" s="1090"/>
      <c r="HKF49" s="1092"/>
      <c r="HKG49" s="1093"/>
      <c r="HKH49" s="1093"/>
      <c r="HKI49" s="1093"/>
      <c r="HKJ49" s="1094"/>
      <c r="HKK49" s="266"/>
      <c r="HKL49" s="264"/>
      <c r="HKM49" s="317"/>
      <c r="HKN49" s="318"/>
      <c r="HKO49" s="1090"/>
      <c r="HKP49" s="1092"/>
      <c r="HKQ49" s="1093"/>
      <c r="HKR49" s="1093"/>
      <c r="HKS49" s="1093"/>
      <c r="HKT49" s="1094"/>
      <c r="HKU49" s="266"/>
      <c r="HKV49" s="264"/>
      <c r="HKW49" s="317"/>
      <c r="HKX49" s="318"/>
      <c r="HKY49" s="1090"/>
      <c r="HKZ49" s="1092"/>
      <c r="HLA49" s="1093"/>
      <c r="HLB49" s="1093"/>
      <c r="HLC49" s="1093"/>
      <c r="HLD49" s="1094"/>
      <c r="HLE49" s="266"/>
      <c r="HLF49" s="264"/>
      <c r="HLG49" s="317"/>
      <c r="HLH49" s="318"/>
      <c r="HLI49" s="1090"/>
      <c r="HLJ49" s="1092"/>
      <c r="HLK49" s="1093"/>
      <c r="HLL49" s="1093"/>
      <c r="HLM49" s="1093"/>
      <c r="HLN49" s="1094"/>
      <c r="HLO49" s="266"/>
      <c r="HLP49" s="264"/>
      <c r="HLQ49" s="317"/>
      <c r="HLR49" s="318"/>
      <c r="HLS49" s="1090"/>
      <c r="HLT49" s="1092"/>
      <c r="HLU49" s="1093"/>
      <c r="HLV49" s="1093"/>
      <c r="HLW49" s="1093"/>
      <c r="HLX49" s="1094"/>
      <c r="HLY49" s="266"/>
      <c r="HLZ49" s="264"/>
      <c r="HMA49" s="317"/>
      <c r="HMB49" s="318"/>
      <c r="HMC49" s="1090"/>
      <c r="HMD49" s="1092"/>
      <c r="HME49" s="1093"/>
      <c r="HMF49" s="1093"/>
      <c r="HMG49" s="1093"/>
      <c r="HMH49" s="1094"/>
      <c r="HMI49" s="266"/>
      <c r="HMJ49" s="264"/>
      <c r="HMK49" s="317"/>
      <c r="HML49" s="318"/>
      <c r="HMM49" s="1090"/>
      <c r="HMN49" s="1092"/>
      <c r="HMO49" s="1093"/>
      <c r="HMP49" s="1093"/>
      <c r="HMQ49" s="1093"/>
      <c r="HMR49" s="1094"/>
      <c r="HMS49" s="266"/>
      <c r="HMT49" s="264"/>
      <c r="HMU49" s="317"/>
      <c r="HMV49" s="318"/>
      <c r="HMW49" s="1090"/>
      <c r="HMX49" s="1092"/>
      <c r="HMY49" s="1093"/>
      <c r="HMZ49" s="1093"/>
      <c r="HNA49" s="1093"/>
      <c r="HNB49" s="1094"/>
      <c r="HNC49" s="266"/>
      <c r="HND49" s="264"/>
      <c r="HNE49" s="317"/>
      <c r="HNF49" s="318"/>
      <c r="HNG49" s="1090"/>
      <c r="HNH49" s="1092"/>
      <c r="HNI49" s="1093"/>
      <c r="HNJ49" s="1093"/>
      <c r="HNK49" s="1093"/>
      <c r="HNL49" s="1094"/>
      <c r="HNM49" s="266"/>
      <c r="HNN49" s="264"/>
      <c r="HNO49" s="317"/>
      <c r="HNP49" s="318"/>
      <c r="HNQ49" s="1090"/>
      <c r="HNR49" s="1092"/>
      <c r="HNS49" s="1093"/>
      <c r="HNT49" s="1093"/>
      <c r="HNU49" s="1093"/>
      <c r="HNV49" s="1094"/>
      <c r="HNW49" s="266"/>
      <c r="HNX49" s="264"/>
      <c r="HNY49" s="317"/>
      <c r="HNZ49" s="318"/>
      <c r="HOA49" s="1090"/>
      <c r="HOB49" s="1092"/>
      <c r="HOC49" s="1093"/>
      <c r="HOD49" s="1093"/>
      <c r="HOE49" s="1093"/>
      <c r="HOF49" s="1094"/>
      <c r="HOG49" s="266"/>
      <c r="HOH49" s="264"/>
      <c r="HOI49" s="317"/>
      <c r="HOJ49" s="318"/>
      <c r="HOK49" s="1090"/>
      <c r="HOL49" s="1092"/>
      <c r="HOM49" s="1093"/>
      <c r="HON49" s="1093"/>
      <c r="HOO49" s="1093"/>
      <c r="HOP49" s="1094"/>
      <c r="HOQ49" s="266"/>
      <c r="HOR49" s="264"/>
      <c r="HOS49" s="317"/>
      <c r="HOT49" s="318"/>
      <c r="HOU49" s="1090"/>
      <c r="HOV49" s="1092"/>
      <c r="HOW49" s="1093"/>
      <c r="HOX49" s="1093"/>
      <c r="HOY49" s="1093"/>
      <c r="HOZ49" s="1094"/>
      <c r="HPA49" s="266"/>
      <c r="HPB49" s="264"/>
      <c r="HPC49" s="317"/>
      <c r="HPD49" s="318"/>
      <c r="HPE49" s="1090"/>
      <c r="HPF49" s="1092"/>
      <c r="HPG49" s="1093"/>
      <c r="HPH49" s="1093"/>
      <c r="HPI49" s="1093"/>
      <c r="HPJ49" s="1094"/>
      <c r="HPK49" s="266"/>
      <c r="HPL49" s="264"/>
      <c r="HPM49" s="317"/>
      <c r="HPN49" s="318"/>
      <c r="HPO49" s="1090"/>
      <c r="HPP49" s="1092"/>
      <c r="HPQ49" s="1093"/>
      <c r="HPR49" s="1093"/>
      <c r="HPS49" s="1093"/>
      <c r="HPT49" s="1094"/>
      <c r="HPU49" s="266"/>
      <c r="HPV49" s="264"/>
      <c r="HPW49" s="317"/>
      <c r="HPX49" s="318"/>
      <c r="HPY49" s="1090"/>
      <c r="HPZ49" s="1092"/>
      <c r="HQA49" s="1093"/>
      <c r="HQB49" s="1093"/>
      <c r="HQC49" s="1093"/>
      <c r="HQD49" s="1094"/>
      <c r="HQE49" s="266"/>
      <c r="HQF49" s="264"/>
      <c r="HQG49" s="317"/>
      <c r="HQH49" s="318"/>
      <c r="HQI49" s="1090"/>
      <c r="HQJ49" s="1092"/>
      <c r="HQK49" s="1093"/>
      <c r="HQL49" s="1093"/>
      <c r="HQM49" s="1093"/>
      <c r="HQN49" s="1094"/>
      <c r="HQO49" s="266"/>
      <c r="HQP49" s="264"/>
      <c r="HQQ49" s="317"/>
      <c r="HQR49" s="318"/>
      <c r="HQS49" s="1090"/>
      <c r="HQT49" s="1092"/>
      <c r="HQU49" s="1093"/>
      <c r="HQV49" s="1093"/>
      <c r="HQW49" s="1093"/>
      <c r="HQX49" s="1094"/>
      <c r="HQY49" s="266"/>
      <c r="HQZ49" s="264"/>
      <c r="HRA49" s="317"/>
      <c r="HRB49" s="318"/>
      <c r="HRC49" s="1090"/>
      <c r="HRD49" s="1092"/>
      <c r="HRE49" s="1093"/>
      <c r="HRF49" s="1093"/>
      <c r="HRG49" s="1093"/>
      <c r="HRH49" s="1094"/>
      <c r="HRI49" s="266"/>
      <c r="HRJ49" s="264"/>
      <c r="HRK49" s="317"/>
      <c r="HRL49" s="318"/>
      <c r="HRM49" s="1090"/>
      <c r="HRN49" s="1092"/>
      <c r="HRO49" s="1093"/>
      <c r="HRP49" s="1093"/>
      <c r="HRQ49" s="1093"/>
      <c r="HRR49" s="1094"/>
      <c r="HRS49" s="266"/>
      <c r="HRT49" s="264"/>
      <c r="HRU49" s="317"/>
      <c r="HRV49" s="318"/>
      <c r="HRW49" s="1090"/>
      <c r="HRX49" s="1092"/>
      <c r="HRY49" s="1093"/>
      <c r="HRZ49" s="1093"/>
      <c r="HSA49" s="1093"/>
      <c r="HSB49" s="1094"/>
      <c r="HSC49" s="266"/>
      <c r="HSD49" s="264"/>
      <c r="HSE49" s="317"/>
      <c r="HSF49" s="318"/>
      <c r="HSG49" s="1090"/>
      <c r="HSH49" s="1092"/>
      <c r="HSI49" s="1093"/>
      <c r="HSJ49" s="1093"/>
      <c r="HSK49" s="1093"/>
      <c r="HSL49" s="1094"/>
      <c r="HSM49" s="266"/>
      <c r="HSN49" s="264"/>
      <c r="HSO49" s="317"/>
      <c r="HSP49" s="318"/>
      <c r="HSQ49" s="1090"/>
      <c r="HSR49" s="1092"/>
      <c r="HSS49" s="1093"/>
      <c r="HST49" s="1093"/>
      <c r="HSU49" s="1093"/>
      <c r="HSV49" s="1094"/>
      <c r="HSW49" s="266"/>
      <c r="HSX49" s="264"/>
      <c r="HSY49" s="317"/>
      <c r="HSZ49" s="318"/>
      <c r="HTA49" s="1090"/>
      <c r="HTB49" s="1092"/>
      <c r="HTC49" s="1093"/>
      <c r="HTD49" s="1093"/>
      <c r="HTE49" s="1093"/>
      <c r="HTF49" s="1094"/>
      <c r="HTG49" s="266"/>
      <c r="HTH49" s="264"/>
      <c r="HTI49" s="317"/>
      <c r="HTJ49" s="318"/>
      <c r="HTK49" s="1090"/>
      <c r="HTL49" s="1092"/>
      <c r="HTM49" s="1093"/>
      <c r="HTN49" s="1093"/>
      <c r="HTO49" s="1093"/>
      <c r="HTP49" s="1094"/>
      <c r="HTQ49" s="266"/>
      <c r="HTR49" s="264"/>
      <c r="HTS49" s="317"/>
      <c r="HTT49" s="318"/>
      <c r="HTU49" s="1090"/>
      <c r="HTV49" s="1092"/>
      <c r="HTW49" s="1093"/>
      <c r="HTX49" s="1093"/>
      <c r="HTY49" s="1093"/>
      <c r="HTZ49" s="1094"/>
      <c r="HUA49" s="266"/>
      <c r="HUB49" s="264"/>
      <c r="HUC49" s="317"/>
      <c r="HUD49" s="318"/>
      <c r="HUE49" s="1090"/>
      <c r="HUF49" s="1092"/>
      <c r="HUG49" s="1093"/>
      <c r="HUH49" s="1093"/>
      <c r="HUI49" s="1093"/>
      <c r="HUJ49" s="1094"/>
      <c r="HUK49" s="266"/>
      <c r="HUL49" s="264"/>
      <c r="HUM49" s="317"/>
      <c r="HUN49" s="318"/>
      <c r="HUO49" s="1090"/>
      <c r="HUP49" s="1092"/>
      <c r="HUQ49" s="1093"/>
      <c r="HUR49" s="1093"/>
      <c r="HUS49" s="1093"/>
      <c r="HUT49" s="1094"/>
      <c r="HUU49" s="266"/>
      <c r="HUV49" s="264"/>
      <c r="HUW49" s="317"/>
      <c r="HUX49" s="318"/>
      <c r="HUY49" s="1090"/>
      <c r="HUZ49" s="1092"/>
      <c r="HVA49" s="1093"/>
      <c r="HVB49" s="1093"/>
      <c r="HVC49" s="1093"/>
      <c r="HVD49" s="1094"/>
      <c r="HVE49" s="266"/>
      <c r="HVF49" s="264"/>
      <c r="HVG49" s="317"/>
      <c r="HVH49" s="318"/>
      <c r="HVI49" s="1090"/>
      <c r="HVJ49" s="1092"/>
      <c r="HVK49" s="1093"/>
      <c r="HVL49" s="1093"/>
      <c r="HVM49" s="1093"/>
      <c r="HVN49" s="1094"/>
      <c r="HVO49" s="266"/>
      <c r="HVP49" s="264"/>
      <c r="HVQ49" s="317"/>
      <c r="HVR49" s="318"/>
      <c r="HVS49" s="1090"/>
      <c r="HVT49" s="1092"/>
      <c r="HVU49" s="1093"/>
      <c r="HVV49" s="1093"/>
      <c r="HVW49" s="1093"/>
      <c r="HVX49" s="1094"/>
      <c r="HVY49" s="266"/>
      <c r="HVZ49" s="264"/>
      <c r="HWA49" s="317"/>
      <c r="HWB49" s="318"/>
      <c r="HWC49" s="1090"/>
      <c r="HWD49" s="1092"/>
      <c r="HWE49" s="1093"/>
      <c r="HWF49" s="1093"/>
      <c r="HWG49" s="1093"/>
      <c r="HWH49" s="1094"/>
      <c r="HWI49" s="266"/>
      <c r="HWJ49" s="264"/>
      <c r="HWK49" s="317"/>
      <c r="HWL49" s="318"/>
      <c r="HWM49" s="1090"/>
      <c r="HWN49" s="1092"/>
      <c r="HWO49" s="1093"/>
      <c r="HWP49" s="1093"/>
      <c r="HWQ49" s="1093"/>
      <c r="HWR49" s="1094"/>
      <c r="HWS49" s="266"/>
      <c r="HWT49" s="264"/>
      <c r="HWU49" s="317"/>
      <c r="HWV49" s="318"/>
      <c r="HWW49" s="1090"/>
      <c r="HWX49" s="1092"/>
      <c r="HWY49" s="1093"/>
      <c r="HWZ49" s="1093"/>
      <c r="HXA49" s="1093"/>
      <c r="HXB49" s="1094"/>
      <c r="HXC49" s="266"/>
      <c r="HXD49" s="264"/>
      <c r="HXE49" s="317"/>
      <c r="HXF49" s="318"/>
      <c r="HXG49" s="1090"/>
      <c r="HXH49" s="1092"/>
      <c r="HXI49" s="1093"/>
      <c r="HXJ49" s="1093"/>
      <c r="HXK49" s="1093"/>
      <c r="HXL49" s="1094"/>
      <c r="HXM49" s="266"/>
      <c r="HXN49" s="264"/>
      <c r="HXO49" s="317"/>
      <c r="HXP49" s="318"/>
      <c r="HXQ49" s="1090"/>
      <c r="HXR49" s="1092"/>
      <c r="HXS49" s="1093"/>
      <c r="HXT49" s="1093"/>
      <c r="HXU49" s="1093"/>
      <c r="HXV49" s="1094"/>
      <c r="HXW49" s="266"/>
      <c r="HXX49" s="264"/>
      <c r="HXY49" s="317"/>
      <c r="HXZ49" s="318"/>
      <c r="HYA49" s="1090"/>
      <c r="HYB49" s="1092"/>
      <c r="HYC49" s="1093"/>
      <c r="HYD49" s="1093"/>
      <c r="HYE49" s="1093"/>
      <c r="HYF49" s="1094"/>
      <c r="HYG49" s="266"/>
      <c r="HYH49" s="264"/>
      <c r="HYI49" s="317"/>
      <c r="HYJ49" s="318"/>
      <c r="HYK49" s="1090"/>
      <c r="HYL49" s="1092"/>
      <c r="HYM49" s="1093"/>
      <c r="HYN49" s="1093"/>
      <c r="HYO49" s="1093"/>
      <c r="HYP49" s="1094"/>
      <c r="HYQ49" s="266"/>
      <c r="HYR49" s="264"/>
      <c r="HYS49" s="317"/>
      <c r="HYT49" s="318"/>
      <c r="HYU49" s="1090"/>
      <c r="HYV49" s="1092"/>
      <c r="HYW49" s="1093"/>
      <c r="HYX49" s="1093"/>
      <c r="HYY49" s="1093"/>
      <c r="HYZ49" s="1094"/>
      <c r="HZA49" s="266"/>
      <c r="HZB49" s="264"/>
      <c r="HZC49" s="317"/>
      <c r="HZD49" s="318"/>
      <c r="HZE49" s="1090"/>
      <c r="HZF49" s="1092"/>
      <c r="HZG49" s="1093"/>
      <c r="HZH49" s="1093"/>
      <c r="HZI49" s="1093"/>
      <c r="HZJ49" s="1094"/>
      <c r="HZK49" s="266"/>
      <c r="HZL49" s="264"/>
      <c r="HZM49" s="317"/>
      <c r="HZN49" s="318"/>
      <c r="HZO49" s="1090"/>
      <c r="HZP49" s="1092"/>
      <c r="HZQ49" s="1093"/>
      <c r="HZR49" s="1093"/>
      <c r="HZS49" s="1093"/>
      <c r="HZT49" s="1094"/>
      <c r="HZU49" s="266"/>
      <c r="HZV49" s="264"/>
      <c r="HZW49" s="317"/>
      <c r="HZX49" s="318"/>
      <c r="HZY49" s="1090"/>
      <c r="HZZ49" s="1092"/>
      <c r="IAA49" s="1093"/>
      <c r="IAB49" s="1093"/>
      <c r="IAC49" s="1093"/>
      <c r="IAD49" s="1094"/>
      <c r="IAE49" s="266"/>
      <c r="IAF49" s="264"/>
      <c r="IAG49" s="317"/>
      <c r="IAH49" s="318"/>
      <c r="IAI49" s="1090"/>
      <c r="IAJ49" s="1092"/>
      <c r="IAK49" s="1093"/>
      <c r="IAL49" s="1093"/>
      <c r="IAM49" s="1093"/>
      <c r="IAN49" s="1094"/>
      <c r="IAO49" s="266"/>
      <c r="IAP49" s="264"/>
      <c r="IAQ49" s="317"/>
      <c r="IAR49" s="318"/>
      <c r="IAS49" s="1090"/>
      <c r="IAT49" s="1092"/>
      <c r="IAU49" s="1093"/>
      <c r="IAV49" s="1093"/>
      <c r="IAW49" s="1093"/>
      <c r="IAX49" s="1094"/>
      <c r="IAY49" s="266"/>
      <c r="IAZ49" s="264"/>
      <c r="IBA49" s="317"/>
      <c r="IBB49" s="318"/>
      <c r="IBC49" s="1090"/>
      <c r="IBD49" s="1092"/>
      <c r="IBE49" s="1093"/>
      <c r="IBF49" s="1093"/>
      <c r="IBG49" s="1093"/>
      <c r="IBH49" s="1094"/>
      <c r="IBI49" s="266"/>
      <c r="IBJ49" s="264"/>
      <c r="IBK49" s="317"/>
      <c r="IBL49" s="318"/>
      <c r="IBM49" s="1090"/>
      <c r="IBN49" s="1092"/>
      <c r="IBO49" s="1093"/>
      <c r="IBP49" s="1093"/>
      <c r="IBQ49" s="1093"/>
      <c r="IBR49" s="1094"/>
      <c r="IBS49" s="266"/>
      <c r="IBT49" s="264"/>
      <c r="IBU49" s="317"/>
      <c r="IBV49" s="318"/>
      <c r="IBW49" s="1090"/>
      <c r="IBX49" s="1092"/>
      <c r="IBY49" s="1093"/>
      <c r="IBZ49" s="1093"/>
      <c r="ICA49" s="1093"/>
      <c r="ICB49" s="1094"/>
      <c r="ICC49" s="266"/>
      <c r="ICD49" s="264"/>
      <c r="ICE49" s="317"/>
      <c r="ICF49" s="318"/>
      <c r="ICG49" s="1090"/>
      <c r="ICH49" s="1092"/>
      <c r="ICI49" s="1093"/>
      <c r="ICJ49" s="1093"/>
      <c r="ICK49" s="1093"/>
      <c r="ICL49" s="1094"/>
      <c r="ICM49" s="266"/>
      <c r="ICN49" s="264"/>
      <c r="ICO49" s="317"/>
      <c r="ICP49" s="318"/>
      <c r="ICQ49" s="1090"/>
      <c r="ICR49" s="1092"/>
      <c r="ICS49" s="1093"/>
      <c r="ICT49" s="1093"/>
      <c r="ICU49" s="1093"/>
      <c r="ICV49" s="1094"/>
      <c r="ICW49" s="266"/>
      <c r="ICX49" s="264"/>
      <c r="ICY49" s="317"/>
      <c r="ICZ49" s="318"/>
      <c r="IDA49" s="1090"/>
      <c r="IDB49" s="1092"/>
      <c r="IDC49" s="1093"/>
      <c r="IDD49" s="1093"/>
      <c r="IDE49" s="1093"/>
      <c r="IDF49" s="1094"/>
      <c r="IDG49" s="266"/>
      <c r="IDH49" s="264"/>
      <c r="IDI49" s="317"/>
      <c r="IDJ49" s="318"/>
      <c r="IDK49" s="1090"/>
      <c r="IDL49" s="1092"/>
      <c r="IDM49" s="1093"/>
      <c r="IDN49" s="1093"/>
      <c r="IDO49" s="1093"/>
      <c r="IDP49" s="1094"/>
      <c r="IDQ49" s="266"/>
      <c r="IDR49" s="264"/>
      <c r="IDS49" s="317"/>
      <c r="IDT49" s="318"/>
      <c r="IDU49" s="1090"/>
      <c r="IDV49" s="1092"/>
      <c r="IDW49" s="1093"/>
      <c r="IDX49" s="1093"/>
      <c r="IDY49" s="1093"/>
      <c r="IDZ49" s="1094"/>
      <c r="IEA49" s="266"/>
      <c r="IEB49" s="264"/>
      <c r="IEC49" s="317"/>
      <c r="IED49" s="318"/>
      <c r="IEE49" s="1090"/>
      <c r="IEF49" s="1092"/>
      <c r="IEG49" s="1093"/>
      <c r="IEH49" s="1093"/>
      <c r="IEI49" s="1093"/>
      <c r="IEJ49" s="1094"/>
      <c r="IEK49" s="266"/>
      <c r="IEL49" s="264"/>
      <c r="IEM49" s="317"/>
      <c r="IEN49" s="318"/>
      <c r="IEO49" s="1090"/>
      <c r="IEP49" s="1092"/>
      <c r="IEQ49" s="1093"/>
      <c r="IER49" s="1093"/>
      <c r="IES49" s="1093"/>
      <c r="IET49" s="1094"/>
      <c r="IEU49" s="266"/>
      <c r="IEV49" s="264"/>
      <c r="IEW49" s="317"/>
      <c r="IEX49" s="318"/>
      <c r="IEY49" s="1090"/>
      <c r="IEZ49" s="1092"/>
      <c r="IFA49" s="1093"/>
      <c r="IFB49" s="1093"/>
      <c r="IFC49" s="1093"/>
      <c r="IFD49" s="1094"/>
      <c r="IFE49" s="266"/>
      <c r="IFF49" s="264"/>
      <c r="IFG49" s="317"/>
      <c r="IFH49" s="318"/>
      <c r="IFI49" s="1090"/>
      <c r="IFJ49" s="1092"/>
      <c r="IFK49" s="1093"/>
      <c r="IFL49" s="1093"/>
      <c r="IFM49" s="1093"/>
      <c r="IFN49" s="1094"/>
      <c r="IFO49" s="266"/>
      <c r="IFP49" s="264"/>
      <c r="IFQ49" s="317"/>
      <c r="IFR49" s="318"/>
      <c r="IFS49" s="1090"/>
      <c r="IFT49" s="1092"/>
      <c r="IFU49" s="1093"/>
      <c r="IFV49" s="1093"/>
      <c r="IFW49" s="1093"/>
      <c r="IFX49" s="1094"/>
      <c r="IFY49" s="266"/>
      <c r="IFZ49" s="264"/>
      <c r="IGA49" s="317"/>
      <c r="IGB49" s="318"/>
      <c r="IGC49" s="1090"/>
      <c r="IGD49" s="1092"/>
      <c r="IGE49" s="1093"/>
      <c r="IGF49" s="1093"/>
      <c r="IGG49" s="1093"/>
      <c r="IGH49" s="1094"/>
      <c r="IGI49" s="266"/>
      <c r="IGJ49" s="264"/>
      <c r="IGK49" s="317"/>
      <c r="IGL49" s="318"/>
      <c r="IGM49" s="1090"/>
      <c r="IGN49" s="1092"/>
      <c r="IGO49" s="1093"/>
      <c r="IGP49" s="1093"/>
      <c r="IGQ49" s="1093"/>
      <c r="IGR49" s="1094"/>
      <c r="IGS49" s="266"/>
      <c r="IGT49" s="264"/>
      <c r="IGU49" s="317"/>
      <c r="IGV49" s="318"/>
      <c r="IGW49" s="1090"/>
      <c r="IGX49" s="1092"/>
      <c r="IGY49" s="1093"/>
      <c r="IGZ49" s="1093"/>
      <c r="IHA49" s="1093"/>
      <c r="IHB49" s="1094"/>
      <c r="IHC49" s="266"/>
      <c r="IHD49" s="264"/>
      <c r="IHE49" s="317"/>
      <c r="IHF49" s="318"/>
      <c r="IHG49" s="1090"/>
      <c r="IHH49" s="1092"/>
      <c r="IHI49" s="1093"/>
      <c r="IHJ49" s="1093"/>
      <c r="IHK49" s="1093"/>
      <c r="IHL49" s="1094"/>
      <c r="IHM49" s="266"/>
      <c r="IHN49" s="264"/>
      <c r="IHO49" s="317"/>
      <c r="IHP49" s="318"/>
      <c r="IHQ49" s="1090"/>
      <c r="IHR49" s="1092"/>
      <c r="IHS49" s="1093"/>
      <c r="IHT49" s="1093"/>
      <c r="IHU49" s="1093"/>
      <c r="IHV49" s="1094"/>
      <c r="IHW49" s="266"/>
      <c r="IHX49" s="264"/>
      <c r="IHY49" s="317"/>
      <c r="IHZ49" s="318"/>
      <c r="IIA49" s="1090"/>
      <c r="IIB49" s="1092"/>
      <c r="IIC49" s="1093"/>
      <c r="IID49" s="1093"/>
      <c r="IIE49" s="1093"/>
      <c r="IIF49" s="1094"/>
      <c r="IIG49" s="266"/>
      <c r="IIH49" s="264"/>
      <c r="III49" s="317"/>
      <c r="IIJ49" s="318"/>
      <c r="IIK49" s="1090"/>
      <c r="IIL49" s="1092"/>
      <c r="IIM49" s="1093"/>
      <c r="IIN49" s="1093"/>
      <c r="IIO49" s="1093"/>
      <c r="IIP49" s="1094"/>
      <c r="IIQ49" s="266"/>
      <c r="IIR49" s="264"/>
      <c r="IIS49" s="317"/>
      <c r="IIT49" s="318"/>
      <c r="IIU49" s="1090"/>
      <c r="IIV49" s="1092"/>
      <c r="IIW49" s="1093"/>
      <c r="IIX49" s="1093"/>
      <c r="IIY49" s="1093"/>
      <c r="IIZ49" s="1094"/>
      <c r="IJA49" s="266"/>
      <c r="IJB49" s="264"/>
      <c r="IJC49" s="317"/>
      <c r="IJD49" s="318"/>
      <c r="IJE49" s="1090"/>
      <c r="IJF49" s="1092"/>
      <c r="IJG49" s="1093"/>
      <c r="IJH49" s="1093"/>
      <c r="IJI49" s="1093"/>
      <c r="IJJ49" s="1094"/>
      <c r="IJK49" s="266"/>
      <c r="IJL49" s="264"/>
      <c r="IJM49" s="317"/>
      <c r="IJN49" s="318"/>
      <c r="IJO49" s="1090"/>
      <c r="IJP49" s="1092"/>
      <c r="IJQ49" s="1093"/>
      <c r="IJR49" s="1093"/>
      <c r="IJS49" s="1093"/>
      <c r="IJT49" s="1094"/>
      <c r="IJU49" s="266"/>
      <c r="IJV49" s="264"/>
      <c r="IJW49" s="317"/>
      <c r="IJX49" s="318"/>
      <c r="IJY49" s="1090"/>
      <c r="IJZ49" s="1092"/>
      <c r="IKA49" s="1093"/>
      <c r="IKB49" s="1093"/>
      <c r="IKC49" s="1093"/>
      <c r="IKD49" s="1094"/>
      <c r="IKE49" s="266"/>
      <c r="IKF49" s="264"/>
      <c r="IKG49" s="317"/>
      <c r="IKH49" s="318"/>
      <c r="IKI49" s="1090"/>
      <c r="IKJ49" s="1092"/>
      <c r="IKK49" s="1093"/>
      <c r="IKL49" s="1093"/>
      <c r="IKM49" s="1093"/>
      <c r="IKN49" s="1094"/>
      <c r="IKO49" s="266"/>
      <c r="IKP49" s="264"/>
      <c r="IKQ49" s="317"/>
      <c r="IKR49" s="318"/>
      <c r="IKS49" s="1090"/>
      <c r="IKT49" s="1092"/>
      <c r="IKU49" s="1093"/>
      <c r="IKV49" s="1093"/>
      <c r="IKW49" s="1093"/>
      <c r="IKX49" s="1094"/>
      <c r="IKY49" s="266"/>
      <c r="IKZ49" s="264"/>
      <c r="ILA49" s="317"/>
      <c r="ILB49" s="318"/>
      <c r="ILC49" s="1090"/>
      <c r="ILD49" s="1092"/>
      <c r="ILE49" s="1093"/>
      <c r="ILF49" s="1093"/>
      <c r="ILG49" s="1093"/>
      <c r="ILH49" s="1094"/>
      <c r="ILI49" s="266"/>
      <c r="ILJ49" s="264"/>
      <c r="ILK49" s="317"/>
      <c r="ILL49" s="318"/>
      <c r="ILM49" s="1090"/>
      <c r="ILN49" s="1092"/>
      <c r="ILO49" s="1093"/>
      <c r="ILP49" s="1093"/>
      <c r="ILQ49" s="1093"/>
      <c r="ILR49" s="1094"/>
      <c r="ILS49" s="266"/>
      <c r="ILT49" s="264"/>
      <c r="ILU49" s="317"/>
      <c r="ILV49" s="318"/>
      <c r="ILW49" s="1090"/>
      <c r="ILX49" s="1092"/>
      <c r="ILY49" s="1093"/>
      <c r="ILZ49" s="1093"/>
      <c r="IMA49" s="1093"/>
      <c r="IMB49" s="1094"/>
      <c r="IMC49" s="266"/>
      <c r="IMD49" s="264"/>
      <c r="IME49" s="317"/>
      <c r="IMF49" s="318"/>
      <c r="IMG49" s="1090"/>
      <c r="IMH49" s="1092"/>
      <c r="IMI49" s="1093"/>
      <c r="IMJ49" s="1093"/>
      <c r="IMK49" s="1093"/>
      <c r="IML49" s="1094"/>
      <c r="IMM49" s="266"/>
      <c r="IMN49" s="264"/>
      <c r="IMO49" s="317"/>
      <c r="IMP49" s="318"/>
      <c r="IMQ49" s="1090"/>
      <c r="IMR49" s="1092"/>
      <c r="IMS49" s="1093"/>
      <c r="IMT49" s="1093"/>
      <c r="IMU49" s="1093"/>
      <c r="IMV49" s="1094"/>
      <c r="IMW49" s="266"/>
      <c r="IMX49" s="264"/>
      <c r="IMY49" s="317"/>
      <c r="IMZ49" s="318"/>
      <c r="INA49" s="1090"/>
      <c r="INB49" s="1092"/>
      <c r="INC49" s="1093"/>
      <c r="IND49" s="1093"/>
      <c r="INE49" s="1093"/>
      <c r="INF49" s="1094"/>
      <c r="ING49" s="266"/>
      <c r="INH49" s="264"/>
      <c r="INI49" s="317"/>
      <c r="INJ49" s="318"/>
      <c r="INK49" s="1090"/>
      <c r="INL49" s="1092"/>
      <c r="INM49" s="1093"/>
      <c r="INN49" s="1093"/>
      <c r="INO49" s="1093"/>
      <c r="INP49" s="1094"/>
      <c r="INQ49" s="266"/>
      <c r="INR49" s="264"/>
      <c r="INS49" s="317"/>
      <c r="INT49" s="318"/>
      <c r="INU49" s="1090"/>
      <c r="INV49" s="1092"/>
      <c r="INW49" s="1093"/>
      <c r="INX49" s="1093"/>
      <c r="INY49" s="1093"/>
      <c r="INZ49" s="1094"/>
      <c r="IOA49" s="266"/>
      <c r="IOB49" s="264"/>
      <c r="IOC49" s="317"/>
      <c r="IOD49" s="318"/>
      <c r="IOE49" s="1090"/>
      <c r="IOF49" s="1092"/>
      <c r="IOG49" s="1093"/>
      <c r="IOH49" s="1093"/>
      <c r="IOI49" s="1093"/>
      <c r="IOJ49" s="1094"/>
      <c r="IOK49" s="266"/>
      <c r="IOL49" s="264"/>
      <c r="IOM49" s="317"/>
      <c r="ION49" s="318"/>
      <c r="IOO49" s="1090"/>
      <c r="IOP49" s="1092"/>
      <c r="IOQ49" s="1093"/>
      <c r="IOR49" s="1093"/>
      <c r="IOS49" s="1093"/>
      <c r="IOT49" s="1094"/>
      <c r="IOU49" s="266"/>
      <c r="IOV49" s="264"/>
      <c r="IOW49" s="317"/>
      <c r="IOX49" s="318"/>
      <c r="IOY49" s="1090"/>
      <c r="IOZ49" s="1092"/>
      <c r="IPA49" s="1093"/>
      <c r="IPB49" s="1093"/>
      <c r="IPC49" s="1093"/>
      <c r="IPD49" s="1094"/>
      <c r="IPE49" s="266"/>
      <c r="IPF49" s="264"/>
      <c r="IPG49" s="317"/>
      <c r="IPH49" s="318"/>
      <c r="IPI49" s="1090"/>
      <c r="IPJ49" s="1092"/>
      <c r="IPK49" s="1093"/>
      <c r="IPL49" s="1093"/>
      <c r="IPM49" s="1093"/>
      <c r="IPN49" s="1094"/>
      <c r="IPO49" s="266"/>
      <c r="IPP49" s="264"/>
      <c r="IPQ49" s="317"/>
      <c r="IPR49" s="318"/>
      <c r="IPS49" s="1090"/>
      <c r="IPT49" s="1092"/>
      <c r="IPU49" s="1093"/>
      <c r="IPV49" s="1093"/>
      <c r="IPW49" s="1093"/>
      <c r="IPX49" s="1094"/>
      <c r="IPY49" s="266"/>
      <c r="IPZ49" s="264"/>
      <c r="IQA49" s="317"/>
      <c r="IQB49" s="318"/>
      <c r="IQC49" s="1090"/>
      <c r="IQD49" s="1092"/>
      <c r="IQE49" s="1093"/>
      <c r="IQF49" s="1093"/>
      <c r="IQG49" s="1093"/>
      <c r="IQH49" s="1094"/>
      <c r="IQI49" s="266"/>
      <c r="IQJ49" s="264"/>
      <c r="IQK49" s="317"/>
      <c r="IQL49" s="318"/>
      <c r="IQM49" s="1090"/>
      <c r="IQN49" s="1092"/>
      <c r="IQO49" s="1093"/>
      <c r="IQP49" s="1093"/>
      <c r="IQQ49" s="1093"/>
      <c r="IQR49" s="1094"/>
      <c r="IQS49" s="266"/>
      <c r="IQT49" s="264"/>
      <c r="IQU49" s="317"/>
      <c r="IQV49" s="318"/>
      <c r="IQW49" s="1090"/>
      <c r="IQX49" s="1092"/>
      <c r="IQY49" s="1093"/>
      <c r="IQZ49" s="1093"/>
      <c r="IRA49" s="1093"/>
      <c r="IRB49" s="1094"/>
      <c r="IRC49" s="266"/>
      <c r="IRD49" s="264"/>
      <c r="IRE49" s="317"/>
      <c r="IRF49" s="318"/>
      <c r="IRG49" s="1090"/>
      <c r="IRH49" s="1092"/>
      <c r="IRI49" s="1093"/>
      <c r="IRJ49" s="1093"/>
      <c r="IRK49" s="1093"/>
      <c r="IRL49" s="1094"/>
      <c r="IRM49" s="266"/>
      <c r="IRN49" s="264"/>
      <c r="IRO49" s="317"/>
      <c r="IRP49" s="318"/>
      <c r="IRQ49" s="1090"/>
      <c r="IRR49" s="1092"/>
      <c r="IRS49" s="1093"/>
      <c r="IRT49" s="1093"/>
      <c r="IRU49" s="1093"/>
      <c r="IRV49" s="1094"/>
      <c r="IRW49" s="266"/>
      <c r="IRX49" s="264"/>
      <c r="IRY49" s="317"/>
      <c r="IRZ49" s="318"/>
      <c r="ISA49" s="1090"/>
      <c r="ISB49" s="1092"/>
      <c r="ISC49" s="1093"/>
      <c r="ISD49" s="1093"/>
      <c r="ISE49" s="1093"/>
      <c r="ISF49" s="1094"/>
      <c r="ISG49" s="266"/>
      <c r="ISH49" s="264"/>
      <c r="ISI49" s="317"/>
      <c r="ISJ49" s="318"/>
      <c r="ISK49" s="1090"/>
      <c r="ISL49" s="1092"/>
      <c r="ISM49" s="1093"/>
      <c r="ISN49" s="1093"/>
      <c r="ISO49" s="1093"/>
      <c r="ISP49" s="1094"/>
      <c r="ISQ49" s="266"/>
      <c r="ISR49" s="264"/>
      <c r="ISS49" s="317"/>
      <c r="IST49" s="318"/>
      <c r="ISU49" s="1090"/>
      <c r="ISV49" s="1092"/>
      <c r="ISW49" s="1093"/>
      <c r="ISX49" s="1093"/>
      <c r="ISY49" s="1093"/>
      <c r="ISZ49" s="1094"/>
      <c r="ITA49" s="266"/>
      <c r="ITB49" s="264"/>
      <c r="ITC49" s="317"/>
      <c r="ITD49" s="318"/>
      <c r="ITE49" s="1090"/>
      <c r="ITF49" s="1092"/>
      <c r="ITG49" s="1093"/>
      <c r="ITH49" s="1093"/>
      <c r="ITI49" s="1093"/>
      <c r="ITJ49" s="1094"/>
      <c r="ITK49" s="266"/>
      <c r="ITL49" s="264"/>
      <c r="ITM49" s="317"/>
      <c r="ITN49" s="318"/>
      <c r="ITO49" s="1090"/>
      <c r="ITP49" s="1092"/>
      <c r="ITQ49" s="1093"/>
      <c r="ITR49" s="1093"/>
      <c r="ITS49" s="1093"/>
      <c r="ITT49" s="1094"/>
      <c r="ITU49" s="266"/>
      <c r="ITV49" s="264"/>
      <c r="ITW49" s="317"/>
      <c r="ITX49" s="318"/>
      <c r="ITY49" s="1090"/>
      <c r="ITZ49" s="1092"/>
      <c r="IUA49" s="1093"/>
      <c r="IUB49" s="1093"/>
      <c r="IUC49" s="1093"/>
      <c r="IUD49" s="1094"/>
      <c r="IUE49" s="266"/>
      <c r="IUF49" s="264"/>
      <c r="IUG49" s="317"/>
      <c r="IUH49" s="318"/>
      <c r="IUI49" s="1090"/>
      <c r="IUJ49" s="1092"/>
      <c r="IUK49" s="1093"/>
      <c r="IUL49" s="1093"/>
      <c r="IUM49" s="1093"/>
      <c r="IUN49" s="1094"/>
      <c r="IUO49" s="266"/>
      <c r="IUP49" s="264"/>
      <c r="IUQ49" s="317"/>
      <c r="IUR49" s="318"/>
      <c r="IUS49" s="1090"/>
      <c r="IUT49" s="1092"/>
      <c r="IUU49" s="1093"/>
      <c r="IUV49" s="1093"/>
      <c r="IUW49" s="1093"/>
      <c r="IUX49" s="1094"/>
      <c r="IUY49" s="266"/>
      <c r="IUZ49" s="264"/>
      <c r="IVA49" s="317"/>
      <c r="IVB49" s="318"/>
      <c r="IVC49" s="1090"/>
      <c r="IVD49" s="1092"/>
      <c r="IVE49" s="1093"/>
      <c r="IVF49" s="1093"/>
      <c r="IVG49" s="1093"/>
      <c r="IVH49" s="1094"/>
      <c r="IVI49" s="266"/>
      <c r="IVJ49" s="264"/>
      <c r="IVK49" s="317"/>
      <c r="IVL49" s="318"/>
      <c r="IVM49" s="1090"/>
      <c r="IVN49" s="1092"/>
      <c r="IVO49" s="1093"/>
      <c r="IVP49" s="1093"/>
      <c r="IVQ49" s="1093"/>
      <c r="IVR49" s="1094"/>
      <c r="IVS49" s="266"/>
      <c r="IVT49" s="264"/>
      <c r="IVU49" s="317"/>
      <c r="IVV49" s="318"/>
      <c r="IVW49" s="1090"/>
      <c r="IVX49" s="1092"/>
      <c r="IVY49" s="1093"/>
      <c r="IVZ49" s="1093"/>
      <c r="IWA49" s="1093"/>
      <c r="IWB49" s="1094"/>
      <c r="IWC49" s="266"/>
      <c r="IWD49" s="264"/>
      <c r="IWE49" s="317"/>
      <c r="IWF49" s="318"/>
      <c r="IWG49" s="1090"/>
      <c r="IWH49" s="1092"/>
      <c r="IWI49" s="1093"/>
      <c r="IWJ49" s="1093"/>
      <c r="IWK49" s="1093"/>
      <c r="IWL49" s="1094"/>
      <c r="IWM49" s="266"/>
      <c r="IWN49" s="264"/>
      <c r="IWO49" s="317"/>
      <c r="IWP49" s="318"/>
      <c r="IWQ49" s="1090"/>
      <c r="IWR49" s="1092"/>
      <c r="IWS49" s="1093"/>
      <c r="IWT49" s="1093"/>
      <c r="IWU49" s="1093"/>
      <c r="IWV49" s="1094"/>
      <c r="IWW49" s="266"/>
      <c r="IWX49" s="264"/>
      <c r="IWY49" s="317"/>
      <c r="IWZ49" s="318"/>
      <c r="IXA49" s="1090"/>
      <c r="IXB49" s="1092"/>
      <c r="IXC49" s="1093"/>
      <c r="IXD49" s="1093"/>
      <c r="IXE49" s="1093"/>
      <c r="IXF49" s="1094"/>
      <c r="IXG49" s="266"/>
      <c r="IXH49" s="264"/>
      <c r="IXI49" s="317"/>
      <c r="IXJ49" s="318"/>
      <c r="IXK49" s="1090"/>
      <c r="IXL49" s="1092"/>
      <c r="IXM49" s="1093"/>
      <c r="IXN49" s="1093"/>
      <c r="IXO49" s="1093"/>
      <c r="IXP49" s="1094"/>
      <c r="IXQ49" s="266"/>
      <c r="IXR49" s="264"/>
      <c r="IXS49" s="317"/>
      <c r="IXT49" s="318"/>
      <c r="IXU49" s="1090"/>
      <c r="IXV49" s="1092"/>
      <c r="IXW49" s="1093"/>
      <c r="IXX49" s="1093"/>
      <c r="IXY49" s="1093"/>
      <c r="IXZ49" s="1094"/>
      <c r="IYA49" s="266"/>
      <c r="IYB49" s="264"/>
      <c r="IYC49" s="317"/>
      <c r="IYD49" s="318"/>
      <c r="IYE49" s="1090"/>
      <c r="IYF49" s="1092"/>
      <c r="IYG49" s="1093"/>
      <c r="IYH49" s="1093"/>
      <c r="IYI49" s="1093"/>
      <c r="IYJ49" s="1094"/>
      <c r="IYK49" s="266"/>
      <c r="IYL49" s="264"/>
      <c r="IYM49" s="317"/>
      <c r="IYN49" s="318"/>
      <c r="IYO49" s="1090"/>
      <c r="IYP49" s="1092"/>
      <c r="IYQ49" s="1093"/>
      <c r="IYR49" s="1093"/>
      <c r="IYS49" s="1093"/>
      <c r="IYT49" s="1094"/>
      <c r="IYU49" s="266"/>
      <c r="IYV49" s="264"/>
      <c r="IYW49" s="317"/>
      <c r="IYX49" s="318"/>
      <c r="IYY49" s="1090"/>
      <c r="IYZ49" s="1092"/>
      <c r="IZA49" s="1093"/>
      <c r="IZB49" s="1093"/>
      <c r="IZC49" s="1093"/>
      <c r="IZD49" s="1094"/>
      <c r="IZE49" s="266"/>
      <c r="IZF49" s="264"/>
      <c r="IZG49" s="317"/>
      <c r="IZH49" s="318"/>
      <c r="IZI49" s="1090"/>
      <c r="IZJ49" s="1092"/>
      <c r="IZK49" s="1093"/>
      <c r="IZL49" s="1093"/>
      <c r="IZM49" s="1093"/>
      <c r="IZN49" s="1094"/>
      <c r="IZO49" s="266"/>
      <c r="IZP49" s="264"/>
      <c r="IZQ49" s="317"/>
      <c r="IZR49" s="318"/>
      <c r="IZS49" s="1090"/>
      <c r="IZT49" s="1092"/>
      <c r="IZU49" s="1093"/>
      <c r="IZV49" s="1093"/>
      <c r="IZW49" s="1093"/>
      <c r="IZX49" s="1094"/>
      <c r="IZY49" s="266"/>
      <c r="IZZ49" s="264"/>
      <c r="JAA49" s="317"/>
      <c r="JAB49" s="318"/>
      <c r="JAC49" s="1090"/>
      <c r="JAD49" s="1092"/>
      <c r="JAE49" s="1093"/>
      <c r="JAF49" s="1093"/>
      <c r="JAG49" s="1093"/>
      <c r="JAH49" s="1094"/>
      <c r="JAI49" s="266"/>
      <c r="JAJ49" s="264"/>
      <c r="JAK49" s="317"/>
      <c r="JAL49" s="318"/>
      <c r="JAM49" s="1090"/>
      <c r="JAN49" s="1092"/>
      <c r="JAO49" s="1093"/>
      <c r="JAP49" s="1093"/>
      <c r="JAQ49" s="1093"/>
      <c r="JAR49" s="1094"/>
      <c r="JAS49" s="266"/>
      <c r="JAT49" s="264"/>
      <c r="JAU49" s="317"/>
      <c r="JAV49" s="318"/>
      <c r="JAW49" s="1090"/>
      <c r="JAX49" s="1092"/>
      <c r="JAY49" s="1093"/>
      <c r="JAZ49" s="1093"/>
      <c r="JBA49" s="1093"/>
      <c r="JBB49" s="1094"/>
      <c r="JBC49" s="266"/>
      <c r="JBD49" s="264"/>
      <c r="JBE49" s="317"/>
      <c r="JBF49" s="318"/>
      <c r="JBG49" s="1090"/>
      <c r="JBH49" s="1092"/>
      <c r="JBI49" s="1093"/>
      <c r="JBJ49" s="1093"/>
      <c r="JBK49" s="1093"/>
      <c r="JBL49" s="1094"/>
      <c r="JBM49" s="266"/>
      <c r="JBN49" s="264"/>
      <c r="JBO49" s="317"/>
      <c r="JBP49" s="318"/>
      <c r="JBQ49" s="1090"/>
      <c r="JBR49" s="1092"/>
      <c r="JBS49" s="1093"/>
      <c r="JBT49" s="1093"/>
      <c r="JBU49" s="1093"/>
      <c r="JBV49" s="1094"/>
      <c r="JBW49" s="266"/>
      <c r="JBX49" s="264"/>
      <c r="JBY49" s="317"/>
      <c r="JBZ49" s="318"/>
      <c r="JCA49" s="1090"/>
      <c r="JCB49" s="1092"/>
      <c r="JCC49" s="1093"/>
      <c r="JCD49" s="1093"/>
      <c r="JCE49" s="1093"/>
      <c r="JCF49" s="1094"/>
      <c r="JCG49" s="266"/>
      <c r="JCH49" s="264"/>
      <c r="JCI49" s="317"/>
      <c r="JCJ49" s="318"/>
      <c r="JCK49" s="1090"/>
      <c r="JCL49" s="1092"/>
      <c r="JCM49" s="1093"/>
      <c r="JCN49" s="1093"/>
      <c r="JCO49" s="1093"/>
      <c r="JCP49" s="1094"/>
      <c r="JCQ49" s="266"/>
      <c r="JCR49" s="264"/>
      <c r="JCS49" s="317"/>
      <c r="JCT49" s="318"/>
      <c r="JCU49" s="1090"/>
      <c r="JCV49" s="1092"/>
      <c r="JCW49" s="1093"/>
      <c r="JCX49" s="1093"/>
      <c r="JCY49" s="1093"/>
      <c r="JCZ49" s="1094"/>
      <c r="JDA49" s="266"/>
      <c r="JDB49" s="264"/>
      <c r="JDC49" s="317"/>
      <c r="JDD49" s="318"/>
      <c r="JDE49" s="1090"/>
      <c r="JDF49" s="1092"/>
      <c r="JDG49" s="1093"/>
      <c r="JDH49" s="1093"/>
      <c r="JDI49" s="1093"/>
      <c r="JDJ49" s="1094"/>
      <c r="JDK49" s="266"/>
      <c r="JDL49" s="264"/>
      <c r="JDM49" s="317"/>
      <c r="JDN49" s="318"/>
      <c r="JDO49" s="1090"/>
      <c r="JDP49" s="1092"/>
      <c r="JDQ49" s="1093"/>
      <c r="JDR49" s="1093"/>
      <c r="JDS49" s="1093"/>
      <c r="JDT49" s="1094"/>
      <c r="JDU49" s="266"/>
      <c r="JDV49" s="264"/>
      <c r="JDW49" s="317"/>
      <c r="JDX49" s="318"/>
      <c r="JDY49" s="1090"/>
      <c r="JDZ49" s="1092"/>
      <c r="JEA49" s="1093"/>
      <c r="JEB49" s="1093"/>
      <c r="JEC49" s="1093"/>
      <c r="JED49" s="1094"/>
      <c r="JEE49" s="266"/>
      <c r="JEF49" s="264"/>
      <c r="JEG49" s="317"/>
      <c r="JEH49" s="318"/>
      <c r="JEI49" s="1090"/>
      <c r="JEJ49" s="1092"/>
      <c r="JEK49" s="1093"/>
      <c r="JEL49" s="1093"/>
      <c r="JEM49" s="1093"/>
      <c r="JEN49" s="1094"/>
      <c r="JEO49" s="266"/>
      <c r="JEP49" s="264"/>
      <c r="JEQ49" s="317"/>
      <c r="JER49" s="318"/>
      <c r="JES49" s="1090"/>
      <c r="JET49" s="1092"/>
      <c r="JEU49" s="1093"/>
      <c r="JEV49" s="1093"/>
      <c r="JEW49" s="1093"/>
      <c r="JEX49" s="1094"/>
      <c r="JEY49" s="266"/>
      <c r="JEZ49" s="264"/>
      <c r="JFA49" s="317"/>
      <c r="JFB49" s="318"/>
      <c r="JFC49" s="1090"/>
      <c r="JFD49" s="1092"/>
      <c r="JFE49" s="1093"/>
      <c r="JFF49" s="1093"/>
      <c r="JFG49" s="1093"/>
      <c r="JFH49" s="1094"/>
      <c r="JFI49" s="266"/>
      <c r="JFJ49" s="264"/>
      <c r="JFK49" s="317"/>
      <c r="JFL49" s="318"/>
      <c r="JFM49" s="1090"/>
      <c r="JFN49" s="1092"/>
      <c r="JFO49" s="1093"/>
      <c r="JFP49" s="1093"/>
      <c r="JFQ49" s="1093"/>
      <c r="JFR49" s="1094"/>
      <c r="JFS49" s="266"/>
      <c r="JFT49" s="264"/>
      <c r="JFU49" s="317"/>
      <c r="JFV49" s="318"/>
      <c r="JFW49" s="1090"/>
      <c r="JFX49" s="1092"/>
      <c r="JFY49" s="1093"/>
      <c r="JFZ49" s="1093"/>
      <c r="JGA49" s="1093"/>
      <c r="JGB49" s="1094"/>
      <c r="JGC49" s="266"/>
      <c r="JGD49" s="264"/>
      <c r="JGE49" s="317"/>
      <c r="JGF49" s="318"/>
      <c r="JGG49" s="1090"/>
      <c r="JGH49" s="1092"/>
      <c r="JGI49" s="1093"/>
      <c r="JGJ49" s="1093"/>
      <c r="JGK49" s="1093"/>
      <c r="JGL49" s="1094"/>
      <c r="JGM49" s="266"/>
      <c r="JGN49" s="264"/>
      <c r="JGO49" s="317"/>
      <c r="JGP49" s="318"/>
      <c r="JGQ49" s="1090"/>
      <c r="JGR49" s="1092"/>
      <c r="JGS49" s="1093"/>
      <c r="JGT49" s="1093"/>
      <c r="JGU49" s="1093"/>
      <c r="JGV49" s="1094"/>
      <c r="JGW49" s="266"/>
      <c r="JGX49" s="264"/>
      <c r="JGY49" s="317"/>
      <c r="JGZ49" s="318"/>
      <c r="JHA49" s="1090"/>
      <c r="JHB49" s="1092"/>
      <c r="JHC49" s="1093"/>
      <c r="JHD49" s="1093"/>
      <c r="JHE49" s="1093"/>
      <c r="JHF49" s="1094"/>
      <c r="JHG49" s="266"/>
      <c r="JHH49" s="264"/>
      <c r="JHI49" s="317"/>
      <c r="JHJ49" s="318"/>
      <c r="JHK49" s="1090"/>
      <c r="JHL49" s="1092"/>
      <c r="JHM49" s="1093"/>
      <c r="JHN49" s="1093"/>
      <c r="JHO49" s="1093"/>
      <c r="JHP49" s="1094"/>
      <c r="JHQ49" s="266"/>
      <c r="JHR49" s="264"/>
      <c r="JHS49" s="317"/>
      <c r="JHT49" s="318"/>
      <c r="JHU49" s="1090"/>
      <c r="JHV49" s="1092"/>
      <c r="JHW49" s="1093"/>
      <c r="JHX49" s="1093"/>
      <c r="JHY49" s="1093"/>
      <c r="JHZ49" s="1094"/>
      <c r="JIA49" s="266"/>
      <c r="JIB49" s="264"/>
      <c r="JIC49" s="317"/>
      <c r="JID49" s="318"/>
      <c r="JIE49" s="1090"/>
      <c r="JIF49" s="1092"/>
      <c r="JIG49" s="1093"/>
      <c r="JIH49" s="1093"/>
      <c r="JII49" s="1093"/>
      <c r="JIJ49" s="1094"/>
      <c r="JIK49" s="266"/>
      <c r="JIL49" s="264"/>
      <c r="JIM49" s="317"/>
      <c r="JIN49" s="318"/>
      <c r="JIO49" s="1090"/>
      <c r="JIP49" s="1092"/>
      <c r="JIQ49" s="1093"/>
      <c r="JIR49" s="1093"/>
      <c r="JIS49" s="1093"/>
      <c r="JIT49" s="1094"/>
      <c r="JIU49" s="266"/>
      <c r="JIV49" s="264"/>
      <c r="JIW49" s="317"/>
      <c r="JIX49" s="318"/>
      <c r="JIY49" s="1090"/>
      <c r="JIZ49" s="1092"/>
      <c r="JJA49" s="1093"/>
      <c r="JJB49" s="1093"/>
      <c r="JJC49" s="1093"/>
      <c r="JJD49" s="1094"/>
      <c r="JJE49" s="266"/>
      <c r="JJF49" s="264"/>
      <c r="JJG49" s="317"/>
      <c r="JJH49" s="318"/>
      <c r="JJI49" s="1090"/>
      <c r="JJJ49" s="1092"/>
      <c r="JJK49" s="1093"/>
      <c r="JJL49" s="1093"/>
      <c r="JJM49" s="1093"/>
      <c r="JJN49" s="1094"/>
      <c r="JJO49" s="266"/>
      <c r="JJP49" s="264"/>
      <c r="JJQ49" s="317"/>
      <c r="JJR49" s="318"/>
      <c r="JJS49" s="1090"/>
      <c r="JJT49" s="1092"/>
      <c r="JJU49" s="1093"/>
      <c r="JJV49" s="1093"/>
      <c r="JJW49" s="1093"/>
      <c r="JJX49" s="1094"/>
      <c r="JJY49" s="266"/>
      <c r="JJZ49" s="264"/>
      <c r="JKA49" s="317"/>
      <c r="JKB49" s="318"/>
      <c r="JKC49" s="1090"/>
      <c r="JKD49" s="1092"/>
      <c r="JKE49" s="1093"/>
      <c r="JKF49" s="1093"/>
      <c r="JKG49" s="1093"/>
      <c r="JKH49" s="1094"/>
      <c r="JKI49" s="266"/>
      <c r="JKJ49" s="264"/>
      <c r="JKK49" s="317"/>
      <c r="JKL49" s="318"/>
      <c r="JKM49" s="1090"/>
      <c r="JKN49" s="1092"/>
      <c r="JKO49" s="1093"/>
      <c r="JKP49" s="1093"/>
      <c r="JKQ49" s="1093"/>
      <c r="JKR49" s="1094"/>
      <c r="JKS49" s="266"/>
      <c r="JKT49" s="264"/>
      <c r="JKU49" s="317"/>
      <c r="JKV49" s="318"/>
      <c r="JKW49" s="1090"/>
      <c r="JKX49" s="1092"/>
      <c r="JKY49" s="1093"/>
      <c r="JKZ49" s="1093"/>
      <c r="JLA49" s="1093"/>
      <c r="JLB49" s="1094"/>
      <c r="JLC49" s="266"/>
      <c r="JLD49" s="264"/>
      <c r="JLE49" s="317"/>
      <c r="JLF49" s="318"/>
      <c r="JLG49" s="1090"/>
      <c r="JLH49" s="1092"/>
      <c r="JLI49" s="1093"/>
      <c r="JLJ49" s="1093"/>
      <c r="JLK49" s="1093"/>
      <c r="JLL49" s="1094"/>
      <c r="JLM49" s="266"/>
      <c r="JLN49" s="264"/>
      <c r="JLO49" s="317"/>
      <c r="JLP49" s="318"/>
      <c r="JLQ49" s="1090"/>
      <c r="JLR49" s="1092"/>
      <c r="JLS49" s="1093"/>
      <c r="JLT49" s="1093"/>
      <c r="JLU49" s="1093"/>
      <c r="JLV49" s="1094"/>
      <c r="JLW49" s="266"/>
      <c r="JLX49" s="264"/>
      <c r="JLY49" s="317"/>
      <c r="JLZ49" s="318"/>
      <c r="JMA49" s="1090"/>
      <c r="JMB49" s="1092"/>
      <c r="JMC49" s="1093"/>
      <c r="JMD49" s="1093"/>
      <c r="JME49" s="1093"/>
      <c r="JMF49" s="1094"/>
      <c r="JMG49" s="266"/>
      <c r="JMH49" s="264"/>
      <c r="JMI49" s="317"/>
      <c r="JMJ49" s="318"/>
      <c r="JMK49" s="1090"/>
      <c r="JML49" s="1092"/>
      <c r="JMM49" s="1093"/>
      <c r="JMN49" s="1093"/>
      <c r="JMO49" s="1093"/>
      <c r="JMP49" s="1094"/>
      <c r="JMQ49" s="266"/>
      <c r="JMR49" s="264"/>
      <c r="JMS49" s="317"/>
      <c r="JMT49" s="318"/>
      <c r="JMU49" s="1090"/>
      <c r="JMV49" s="1092"/>
      <c r="JMW49" s="1093"/>
      <c r="JMX49" s="1093"/>
      <c r="JMY49" s="1093"/>
      <c r="JMZ49" s="1094"/>
      <c r="JNA49" s="266"/>
      <c r="JNB49" s="264"/>
      <c r="JNC49" s="317"/>
      <c r="JND49" s="318"/>
      <c r="JNE49" s="1090"/>
      <c r="JNF49" s="1092"/>
      <c r="JNG49" s="1093"/>
      <c r="JNH49" s="1093"/>
      <c r="JNI49" s="1093"/>
      <c r="JNJ49" s="1094"/>
      <c r="JNK49" s="266"/>
      <c r="JNL49" s="264"/>
      <c r="JNM49" s="317"/>
      <c r="JNN49" s="318"/>
      <c r="JNO49" s="1090"/>
      <c r="JNP49" s="1092"/>
      <c r="JNQ49" s="1093"/>
      <c r="JNR49" s="1093"/>
      <c r="JNS49" s="1093"/>
      <c r="JNT49" s="1094"/>
      <c r="JNU49" s="266"/>
      <c r="JNV49" s="264"/>
      <c r="JNW49" s="317"/>
      <c r="JNX49" s="318"/>
      <c r="JNY49" s="1090"/>
      <c r="JNZ49" s="1092"/>
      <c r="JOA49" s="1093"/>
      <c r="JOB49" s="1093"/>
      <c r="JOC49" s="1093"/>
      <c r="JOD49" s="1094"/>
      <c r="JOE49" s="266"/>
      <c r="JOF49" s="264"/>
      <c r="JOG49" s="317"/>
      <c r="JOH49" s="318"/>
      <c r="JOI49" s="1090"/>
      <c r="JOJ49" s="1092"/>
      <c r="JOK49" s="1093"/>
      <c r="JOL49" s="1093"/>
      <c r="JOM49" s="1093"/>
      <c r="JON49" s="1094"/>
      <c r="JOO49" s="266"/>
      <c r="JOP49" s="264"/>
      <c r="JOQ49" s="317"/>
      <c r="JOR49" s="318"/>
      <c r="JOS49" s="1090"/>
      <c r="JOT49" s="1092"/>
      <c r="JOU49" s="1093"/>
      <c r="JOV49" s="1093"/>
      <c r="JOW49" s="1093"/>
      <c r="JOX49" s="1094"/>
      <c r="JOY49" s="266"/>
      <c r="JOZ49" s="264"/>
      <c r="JPA49" s="317"/>
      <c r="JPB49" s="318"/>
      <c r="JPC49" s="1090"/>
      <c r="JPD49" s="1092"/>
      <c r="JPE49" s="1093"/>
      <c r="JPF49" s="1093"/>
      <c r="JPG49" s="1093"/>
      <c r="JPH49" s="1094"/>
      <c r="JPI49" s="266"/>
      <c r="JPJ49" s="264"/>
      <c r="JPK49" s="317"/>
      <c r="JPL49" s="318"/>
      <c r="JPM49" s="1090"/>
      <c r="JPN49" s="1092"/>
      <c r="JPO49" s="1093"/>
      <c r="JPP49" s="1093"/>
      <c r="JPQ49" s="1093"/>
      <c r="JPR49" s="1094"/>
      <c r="JPS49" s="266"/>
      <c r="JPT49" s="264"/>
      <c r="JPU49" s="317"/>
      <c r="JPV49" s="318"/>
      <c r="JPW49" s="1090"/>
      <c r="JPX49" s="1092"/>
      <c r="JPY49" s="1093"/>
      <c r="JPZ49" s="1093"/>
      <c r="JQA49" s="1093"/>
      <c r="JQB49" s="1094"/>
      <c r="JQC49" s="266"/>
      <c r="JQD49" s="264"/>
      <c r="JQE49" s="317"/>
      <c r="JQF49" s="318"/>
      <c r="JQG49" s="1090"/>
      <c r="JQH49" s="1092"/>
      <c r="JQI49" s="1093"/>
      <c r="JQJ49" s="1093"/>
      <c r="JQK49" s="1093"/>
      <c r="JQL49" s="1094"/>
      <c r="JQM49" s="266"/>
      <c r="JQN49" s="264"/>
      <c r="JQO49" s="317"/>
      <c r="JQP49" s="318"/>
      <c r="JQQ49" s="1090"/>
      <c r="JQR49" s="1092"/>
      <c r="JQS49" s="1093"/>
      <c r="JQT49" s="1093"/>
      <c r="JQU49" s="1093"/>
      <c r="JQV49" s="1094"/>
      <c r="JQW49" s="266"/>
      <c r="JQX49" s="264"/>
      <c r="JQY49" s="317"/>
      <c r="JQZ49" s="318"/>
      <c r="JRA49" s="1090"/>
      <c r="JRB49" s="1092"/>
      <c r="JRC49" s="1093"/>
      <c r="JRD49" s="1093"/>
      <c r="JRE49" s="1093"/>
      <c r="JRF49" s="1094"/>
      <c r="JRG49" s="266"/>
      <c r="JRH49" s="264"/>
      <c r="JRI49" s="317"/>
      <c r="JRJ49" s="318"/>
      <c r="JRK49" s="1090"/>
      <c r="JRL49" s="1092"/>
      <c r="JRM49" s="1093"/>
      <c r="JRN49" s="1093"/>
      <c r="JRO49" s="1093"/>
      <c r="JRP49" s="1094"/>
      <c r="JRQ49" s="266"/>
      <c r="JRR49" s="264"/>
      <c r="JRS49" s="317"/>
      <c r="JRT49" s="318"/>
      <c r="JRU49" s="1090"/>
      <c r="JRV49" s="1092"/>
      <c r="JRW49" s="1093"/>
      <c r="JRX49" s="1093"/>
      <c r="JRY49" s="1093"/>
      <c r="JRZ49" s="1094"/>
      <c r="JSA49" s="266"/>
      <c r="JSB49" s="264"/>
      <c r="JSC49" s="317"/>
      <c r="JSD49" s="318"/>
      <c r="JSE49" s="1090"/>
      <c r="JSF49" s="1092"/>
      <c r="JSG49" s="1093"/>
      <c r="JSH49" s="1093"/>
      <c r="JSI49" s="1093"/>
      <c r="JSJ49" s="1094"/>
      <c r="JSK49" s="266"/>
      <c r="JSL49" s="264"/>
      <c r="JSM49" s="317"/>
      <c r="JSN49" s="318"/>
      <c r="JSO49" s="1090"/>
      <c r="JSP49" s="1092"/>
      <c r="JSQ49" s="1093"/>
      <c r="JSR49" s="1093"/>
      <c r="JSS49" s="1093"/>
      <c r="JST49" s="1094"/>
      <c r="JSU49" s="266"/>
      <c r="JSV49" s="264"/>
      <c r="JSW49" s="317"/>
      <c r="JSX49" s="318"/>
      <c r="JSY49" s="1090"/>
      <c r="JSZ49" s="1092"/>
      <c r="JTA49" s="1093"/>
      <c r="JTB49" s="1093"/>
      <c r="JTC49" s="1093"/>
      <c r="JTD49" s="1094"/>
      <c r="JTE49" s="266"/>
      <c r="JTF49" s="264"/>
      <c r="JTG49" s="317"/>
      <c r="JTH49" s="318"/>
      <c r="JTI49" s="1090"/>
      <c r="JTJ49" s="1092"/>
      <c r="JTK49" s="1093"/>
      <c r="JTL49" s="1093"/>
      <c r="JTM49" s="1093"/>
      <c r="JTN49" s="1094"/>
      <c r="JTO49" s="266"/>
      <c r="JTP49" s="264"/>
      <c r="JTQ49" s="317"/>
      <c r="JTR49" s="318"/>
      <c r="JTS49" s="1090"/>
      <c r="JTT49" s="1092"/>
      <c r="JTU49" s="1093"/>
      <c r="JTV49" s="1093"/>
      <c r="JTW49" s="1093"/>
      <c r="JTX49" s="1094"/>
      <c r="JTY49" s="266"/>
      <c r="JTZ49" s="264"/>
      <c r="JUA49" s="317"/>
      <c r="JUB49" s="318"/>
      <c r="JUC49" s="1090"/>
      <c r="JUD49" s="1092"/>
      <c r="JUE49" s="1093"/>
      <c r="JUF49" s="1093"/>
      <c r="JUG49" s="1093"/>
      <c r="JUH49" s="1094"/>
      <c r="JUI49" s="266"/>
      <c r="JUJ49" s="264"/>
      <c r="JUK49" s="317"/>
      <c r="JUL49" s="318"/>
      <c r="JUM49" s="1090"/>
      <c r="JUN49" s="1092"/>
      <c r="JUO49" s="1093"/>
      <c r="JUP49" s="1093"/>
      <c r="JUQ49" s="1093"/>
      <c r="JUR49" s="1094"/>
      <c r="JUS49" s="266"/>
      <c r="JUT49" s="264"/>
      <c r="JUU49" s="317"/>
      <c r="JUV49" s="318"/>
      <c r="JUW49" s="1090"/>
      <c r="JUX49" s="1092"/>
      <c r="JUY49" s="1093"/>
      <c r="JUZ49" s="1093"/>
      <c r="JVA49" s="1093"/>
      <c r="JVB49" s="1094"/>
      <c r="JVC49" s="266"/>
      <c r="JVD49" s="264"/>
      <c r="JVE49" s="317"/>
      <c r="JVF49" s="318"/>
      <c r="JVG49" s="1090"/>
      <c r="JVH49" s="1092"/>
      <c r="JVI49" s="1093"/>
      <c r="JVJ49" s="1093"/>
      <c r="JVK49" s="1093"/>
      <c r="JVL49" s="1094"/>
      <c r="JVM49" s="266"/>
      <c r="JVN49" s="264"/>
      <c r="JVO49" s="317"/>
      <c r="JVP49" s="318"/>
      <c r="JVQ49" s="1090"/>
      <c r="JVR49" s="1092"/>
      <c r="JVS49" s="1093"/>
      <c r="JVT49" s="1093"/>
      <c r="JVU49" s="1093"/>
      <c r="JVV49" s="1094"/>
      <c r="JVW49" s="266"/>
      <c r="JVX49" s="264"/>
      <c r="JVY49" s="317"/>
      <c r="JVZ49" s="318"/>
      <c r="JWA49" s="1090"/>
      <c r="JWB49" s="1092"/>
      <c r="JWC49" s="1093"/>
      <c r="JWD49" s="1093"/>
      <c r="JWE49" s="1093"/>
      <c r="JWF49" s="1094"/>
      <c r="JWG49" s="266"/>
      <c r="JWH49" s="264"/>
      <c r="JWI49" s="317"/>
      <c r="JWJ49" s="318"/>
      <c r="JWK49" s="1090"/>
      <c r="JWL49" s="1092"/>
      <c r="JWM49" s="1093"/>
      <c r="JWN49" s="1093"/>
      <c r="JWO49" s="1093"/>
      <c r="JWP49" s="1094"/>
      <c r="JWQ49" s="266"/>
      <c r="JWR49" s="264"/>
      <c r="JWS49" s="317"/>
      <c r="JWT49" s="318"/>
      <c r="JWU49" s="1090"/>
      <c r="JWV49" s="1092"/>
      <c r="JWW49" s="1093"/>
      <c r="JWX49" s="1093"/>
      <c r="JWY49" s="1093"/>
      <c r="JWZ49" s="1094"/>
      <c r="JXA49" s="266"/>
      <c r="JXB49" s="264"/>
      <c r="JXC49" s="317"/>
      <c r="JXD49" s="318"/>
      <c r="JXE49" s="1090"/>
      <c r="JXF49" s="1092"/>
      <c r="JXG49" s="1093"/>
      <c r="JXH49" s="1093"/>
      <c r="JXI49" s="1093"/>
      <c r="JXJ49" s="1094"/>
      <c r="JXK49" s="266"/>
      <c r="JXL49" s="264"/>
      <c r="JXM49" s="317"/>
      <c r="JXN49" s="318"/>
      <c r="JXO49" s="1090"/>
      <c r="JXP49" s="1092"/>
      <c r="JXQ49" s="1093"/>
      <c r="JXR49" s="1093"/>
      <c r="JXS49" s="1093"/>
      <c r="JXT49" s="1094"/>
      <c r="JXU49" s="266"/>
      <c r="JXV49" s="264"/>
      <c r="JXW49" s="317"/>
      <c r="JXX49" s="318"/>
      <c r="JXY49" s="1090"/>
      <c r="JXZ49" s="1092"/>
      <c r="JYA49" s="1093"/>
      <c r="JYB49" s="1093"/>
      <c r="JYC49" s="1093"/>
      <c r="JYD49" s="1094"/>
      <c r="JYE49" s="266"/>
      <c r="JYF49" s="264"/>
      <c r="JYG49" s="317"/>
      <c r="JYH49" s="318"/>
      <c r="JYI49" s="1090"/>
      <c r="JYJ49" s="1092"/>
      <c r="JYK49" s="1093"/>
      <c r="JYL49" s="1093"/>
      <c r="JYM49" s="1093"/>
      <c r="JYN49" s="1094"/>
      <c r="JYO49" s="266"/>
      <c r="JYP49" s="264"/>
      <c r="JYQ49" s="317"/>
      <c r="JYR49" s="318"/>
      <c r="JYS49" s="1090"/>
      <c r="JYT49" s="1092"/>
      <c r="JYU49" s="1093"/>
      <c r="JYV49" s="1093"/>
      <c r="JYW49" s="1093"/>
      <c r="JYX49" s="1094"/>
      <c r="JYY49" s="266"/>
      <c r="JYZ49" s="264"/>
      <c r="JZA49" s="317"/>
      <c r="JZB49" s="318"/>
      <c r="JZC49" s="1090"/>
      <c r="JZD49" s="1092"/>
      <c r="JZE49" s="1093"/>
      <c r="JZF49" s="1093"/>
      <c r="JZG49" s="1093"/>
      <c r="JZH49" s="1094"/>
      <c r="JZI49" s="266"/>
      <c r="JZJ49" s="264"/>
      <c r="JZK49" s="317"/>
      <c r="JZL49" s="318"/>
      <c r="JZM49" s="1090"/>
      <c r="JZN49" s="1092"/>
      <c r="JZO49" s="1093"/>
      <c r="JZP49" s="1093"/>
      <c r="JZQ49" s="1093"/>
      <c r="JZR49" s="1094"/>
      <c r="JZS49" s="266"/>
      <c r="JZT49" s="264"/>
      <c r="JZU49" s="317"/>
      <c r="JZV49" s="318"/>
      <c r="JZW49" s="1090"/>
      <c r="JZX49" s="1092"/>
      <c r="JZY49" s="1093"/>
      <c r="JZZ49" s="1093"/>
      <c r="KAA49" s="1093"/>
      <c r="KAB49" s="1094"/>
      <c r="KAC49" s="266"/>
      <c r="KAD49" s="264"/>
      <c r="KAE49" s="317"/>
      <c r="KAF49" s="318"/>
      <c r="KAG49" s="1090"/>
      <c r="KAH49" s="1092"/>
      <c r="KAI49" s="1093"/>
      <c r="KAJ49" s="1093"/>
      <c r="KAK49" s="1093"/>
      <c r="KAL49" s="1094"/>
      <c r="KAM49" s="266"/>
      <c r="KAN49" s="264"/>
      <c r="KAO49" s="317"/>
      <c r="KAP49" s="318"/>
      <c r="KAQ49" s="1090"/>
      <c r="KAR49" s="1092"/>
      <c r="KAS49" s="1093"/>
      <c r="KAT49" s="1093"/>
      <c r="KAU49" s="1093"/>
      <c r="KAV49" s="1094"/>
      <c r="KAW49" s="266"/>
      <c r="KAX49" s="264"/>
      <c r="KAY49" s="317"/>
      <c r="KAZ49" s="318"/>
      <c r="KBA49" s="1090"/>
      <c r="KBB49" s="1092"/>
      <c r="KBC49" s="1093"/>
      <c r="KBD49" s="1093"/>
      <c r="KBE49" s="1093"/>
      <c r="KBF49" s="1094"/>
      <c r="KBG49" s="266"/>
      <c r="KBH49" s="264"/>
      <c r="KBI49" s="317"/>
      <c r="KBJ49" s="318"/>
      <c r="KBK49" s="1090"/>
      <c r="KBL49" s="1092"/>
      <c r="KBM49" s="1093"/>
      <c r="KBN49" s="1093"/>
      <c r="KBO49" s="1093"/>
      <c r="KBP49" s="1094"/>
      <c r="KBQ49" s="266"/>
      <c r="KBR49" s="264"/>
      <c r="KBS49" s="317"/>
      <c r="KBT49" s="318"/>
      <c r="KBU49" s="1090"/>
      <c r="KBV49" s="1092"/>
      <c r="KBW49" s="1093"/>
      <c r="KBX49" s="1093"/>
      <c r="KBY49" s="1093"/>
      <c r="KBZ49" s="1094"/>
      <c r="KCA49" s="266"/>
      <c r="KCB49" s="264"/>
      <c r="KCC49" s="317"/>
      <c r="KCD49" s="318"/>
      <c r="KCE49" s="1090"/>
      <c r="KCF49" s="1092"/>
      <c r="KCG49" s="1093"/>
      <c r="KCH49" s="1093"/>
      <c r="KCI49" s="1093"/>
      <c r="KCJ49" s="1094"/>
      <c r="KCK49" s="266"/>
      <c r="KCL49" s="264"/>
      <c r="KCM49" s="317"/>
      <c r="KCN49" s="318"/>
      <c r="KCO49" s="1090"/>
      <c r="KCP49" s="1092"/>
      <c r="KCQ49" s="1093"/>
      <c r="KCR49" s="1093"/>
      <c r="KCS49" s="1093"/>
      <c r="KCT49" s="1094"/>
      <c r="KCU49" s="266"/>
      <c r="KCV49" s="264"/>
      <c r="KCW49" s="317"/>
      <c r="KCX49" s="318"/>
      <c r="KCY49" s="1090"/>
      <c r="KCZ49" s="1092"/>
      <c r="KDA49" s="1093"/>
      <c r="KDB49" s="1093"/>
      <c r="KDC49" s="1093"/>
      <c r="KDD49" s="1094"/>
      <c r="KDE49" s="266"/>
      <c r="KDF49" s="264"/>
      <c r="KDG49" s="317"/>
      <c r="KDH49" s="318"/>
      <c r="KDI49" s="1090"/>
      <c r="KDJ49" s="1092"/>
      <c r="KDK49" s="1093"/>
      <c r="KDL49" s="1093"/>
      <c r="KDM49" s="1093"/>
      <c r="KDN49" s="1094"/>
      <c r="KDO49" s="266"/>
      <c r="KDP49" s="264"/>
      <c r="KDQ49" s="317"/>
      <c r="KDR49" s="318"/>
      <c r="KDS49" s="1090"/>
      <c r="KDT49" s="1092"/>
      <c r="KDU49" s="1093"/>
      <c r="KDV49" s="1093"/>
      <c r="KDW49" s="1093"/>
      <c r="KDX49" s="1094"/>
      <c r="KDY49" s="266"/>
      <c r="KDZ49" s="264"/>
      <c r="KEA49" s="317"/>
      <c r="KEB49" s="318"/>
      <c r="KEC49" s="1090"/>
      <c r="KED49" s="1092"/>
      <c r="KEE49" s="1093"/>
      <c r="KEF49" s="1093"/>
      <c r="KEG49" s="1093"/>
      <c r="KEH49" s="1094"/>
      <c r="KEI49" s="266"/>
      <c r="KEJ49" s="264"/>
      <c r="KEK49" s="317"/>
      <c r="KEL49" s="318"/>
      <c r="KEM49" s="1090"/>
      <c r="KEN49" s="1092"/>
      <c r="KEO49" s="1093"/>
      <c r="KEP49" s="1093"/>
      <c r="KEQ49" s="1093"/>
      <c r="KER49" s="1094"/>
      <c r="KES49" s="266"/>
      <c r="KET49" s="264"/>
      <c r="KEU49" s="317"/>
      <c r="KEV49" s="318"/>
      <c r="KEW49" s="1090"/>
      <c r="KEX49" s="1092"/>
      <c r="KEY49" s="1093"/>
      <c r="KEZ49" s="1093"/>
      <c r="KFA49" s="1093"/>
      <c r="KFB49" s="1094"/>
      <c r="KFC49" s="266"/>
      <c r="KFD49" s="264"/>
      <c r="KFE49" s="317"/>
      <c r="KFF49" s="318"/>
      <c r="KFG49" s="1090"/>
      <c r="KFH49" s="1092"/>
      <c r="KFI49" s="1093"/>
      <c r="KFJ49" s="1093"/>
      <c r="KFK49" s="1093"/>
      <c r="KFL49" s="1094"/>
      <c r="KFM49" s="266"/>
      <c r="KFN49" s="264"/>
      <c r="KFO49" s="317"/>
      <c r="KFP49" s="318"/>
      <c r="KFQ49" s="1090"/>
      <c r="KFR49" s="1092"/>
      <c r="KFS49" s="1093"/>
      <c r="KFT49" s="1093"/>
      <c r="KFU49" s="1093"/>
      <c r="KFV49" s="1094"/>
      <c r="KFW49" s="266"/>
      <c r="KFX49" s="264"/>
      <c r="KFY49" s="317"/>
      <c r="KFZ49" s="318"/>
      <c r="KGA49" s="1090"/>
      <c r="KGB49" s="1092"/>
      <c r="KGC49" s="1093"/>
      <c r="KGD49" s="1093"/>
      <c r="KGE49" s="1093"/>
      <c r="KGF49" s="1094"/>
      <c r="KGG49" s="266"/>
      <c r="KGH49" s="264"/>
      <c r="KGI49" s="317"/>
      <c r="KGJ49" s="318"/>
      <c r="KGK49" s="1090"/>
      <c r="KGL49" s="1092"/>
      <c r="KGM49" s="1093"/>
      <c r="KGN49" s="1093"/>
      <c r="KGO49" s="1093"/>
      <c r="KGP49" s="1094"/>
      <c r="KGQ49" s="266"/>
      <c r="KGR49" s="264"/>
      <c r="KGS49" s="317"/>
      <c r="KGT49" s="318"/>
      <c r="KGU49" s="1090"/>
      <c r="KGV49" s="1092"/>
      <c r="KGW49" s="1093"/>
      <c r="KGX49" s="1093"/>
      <c r="KGY49" s="1093"/>
      <c r="KGZ49" s="1094"/>
      <c r="KHA49" s="266"/>
      <c r="KHB49" s="264"/>
      <c r="KHC49" s="317"/>
      <c r="KHD49" s="318"/>
      <c r="KHE49" s="1090"/>
      <c r="KHF49" s="1092"/>
      <c r="KHG49" s="1093"/>
      <c r="KHH49" s="1093"/>
      <c r="KHI49" s="1093"/>
      <c r="KHJ49" s="1094"/>
      <c r="KHK49" s="266"/>
      <c r="KHL49" s="264"/>
      <c r="KHM49" s="317"/>
      <c r="KHN49" s="318"/>
      <c r="KHO49" s="1090"/>
      <c r="KHP49" s="1092"/>
      <c r="KHQ49" s="1093"/>
      <c r="KHR49" s="1093"/>
      <c r="KHS49" s="1093"/>
      <c r="KHT49" s="1094"/>
      <c r="KHU49" s="266"/>
      <c r="KHV49" s="264"/>
      <c r="KHW49" s="317"/>
      <c r="KHX49" s="318"/>
      <c r="KHY49" s="1090"/>
      <c r="KHZ49" s="1092"/>
      <c r="KIA49" s="1093"/>
      <c r="KIB49" s="1093"/>
      <c r="KIC49" s="1093"/>
      <c r="KID49" s="1094"/>
      <c r="KIE49" s="266"/>
      <c r="KIF49" s="264"/>
      <c r="KIG49" s="317"/>
      <c r="KIH49" s="318"/>
      <c r="KII49" s="1090"/>
      <c r="KIJ49" s="1092"/>
      <c r="KIK49" s="1093"/>
      <c r="KIL49" s="1093"/>
      <c r="KIM49" s="1093"/>
      <c r="KIN49" s="1094"/>
      <c r="KIO49" s="266"/>
      <c r="KIP49" s="264"/>
      <c r="KIQ49" s="317"/>
      <c r="KIR49" s="318"/>
      <c r="KIS49" s="1090"/>
      <c r="KIT49" s="1092"/>
      <c r="KIU49" s="1093"/>
      <c r="KIV49" s="1093"/>
      <c r="KIW49" s="1093"/>
      <c r="KIX49" s="1094"/>
      <c r="KIY49" s="266"/>
      <c r="KIZ49" s="264"/>
      <c r="KJA49" s="317"/>
      <c r="KJB49" s="318"/>
      <c r="KJC49" s="1090"/>
      <c r="KJD49" s="1092"/>
      <c r="KJE49" s="1093"/>
      <c r="KJF49" s="1093"/>
      <c r="KJG49" s="1093"/>
      <c r="KJH49" s="1094"/>
      <c r="KJI49" s="266"/>
      <c r="KJJ49" s="264"/>
      <c r="KJK49" s="317"/>
      <c r="KJL49" s="318"/>
      <c r="KJM49" s="1090"/>
      <c r="KJN49" s="1092"/>
      <c r="KJO49" s="1093"/>
      <c r="KJP49" s="1093"/>
      <c r="KJQ49" s="1093"/>
      <c r="KJR49" s="1094"/>
      <c r="KJS49" s="266"/>
      <c r="KJT49" s="264"/>
      <c r="KJU49" s="317"/>
      <c r="KJV49" s="318"/>
      <c r="KJW49" s="1090"/>
      <c r="KJX49" s="1092"/>
      <c r="KJY49" s="1093"/>
      <c r="KJZ49" s="1093"/>
      <c r="KKA49" s="1093"/>
      <c r="KKB49" s="1094"/>
      <c r="KKC49" s="266"/>
      <c r="KKD49" s="264"/>
      <c r="KKE49" s="317"/>
      <c r="KKF49" s="318"/>
      <c r="KKG49" s="1090"/>
      <c r="KKH49" s="1092"/>
      <c r="KKI49" s="1093"/>
      <c r="KKJ49" s="1093"/>
      <c r="KKK49" s="1093"/>
      <c r="KKL49" s="1094"/>
      <c r="KKM49" s="266"/>
      <c r="KKN49" s="264"/>
      <c r="KKO49" s="317"/>
      <c r="KKP49" s="318"/>
      <c r="KKQ49" s="1090"/>
      <c r="KKR49" s="1092"/>
      <c r="KKS49" s="1093"/>
      <c r="KKT49" s="1093"/>
      <c r="KKU49" s="1093"/>
      <c r="KKV49" s="1094"/>
      <c r="KKW49" s="266"/>
      <c r="KKX49" s="264"/>
      <c r="KKY49" s="317"/>
      <c r="KKZ49" s="318"/>
      <c r="KLA49" s="1090"/>
      <c r="KLB49" s="1092"/>
      <c r="KLC49" s="1093"/>
      <c r="KLD49" s="1093"/>
      <c r="KLE49" s="1093"/>
      <c r="KLF49" s="1094"/>
      <c r="KLG49" s="266"/>
      <c r="KLH49" s="264"/>
      <c r="KLI49" s="317"/>
      <c r="KLJ49" s="318"/>
      <c r="KLK49" s="1090"/>
      <c r="KLL49" s="1092"/>
      <c r="KLM49" s="1093"/>
      <c r="KLN49" s="1093"/>
      <c r="KLO49" s="1093"/>
      <c r="KLP49" s="1094"/>
      <c r="KLQ49" s="266"/>
      <c r="KLR49" s="264"/>
      <c r="KLS49" s="317"/>
      <c r="KLT49" s="318"/>
      <c r="KLU49" s="1090"/>
      <c r="KLV49" s="1092"/>
      <c r="KLW49" s="1093"/>
      <c r="KLX49" s="1093"/>
      <c r="KLY49" s="1093"/>
      <c r="KLZ49" s="1094"/>
      <c r="KMA49" s="266"/>
      <c r="KMB49" s="264"/>
      <c r="KMC49" s="317"/>
      <c r="KMD49" s="318"/>
      <c r="KME49" s="1090"/>
      <c r="KMF49" s="1092"/>
      <c r="KMG49" s="1093"/>
      <c r="KMH49" s="1093"/>
      <c r="KMI49" s="1093"/>
      <c r="KMJ49" s="1094"/>
      <c r="KMK49" s="266"/>
      <c r="KML49" s="264"/>
      <c r="KMM49" s="317"/>
      <c r="KMN49" s="318"/>
      <c r="KMO49" s="1090"/>
      <c r="KMP49" s="1092"/>
      <c r="KMQ49" s="1093"/>
      <c r="KMR49" s="1093"/>
      <c r="KMS49" s="1093"/>
      <c r="KMT49" s="1094"/>
      <c r="KMU49" s="266"/>
      <c r="KMV49" s="264"/>
      <c r="KMW49" s="317"/>
      <c r="KMX49" s="318"/>
      <c r="KMY49" s="1090"/>
      <c r="KMZ49" s="1092"/>
      <c r="KNA49" s="1093"/>
      <c r="KNB49" s="1093"/>
      <c r="KNC49" s="1093"/>
      <c r="KND49" s="1094"/>
      <c r="KNE49" s="266"/>
      <c r="KNF49" s="264"/>
      <c r="KNG49" s="317"/>
      <c r="KNH49" s="318"/>
      <c r="KNI49" s="1090"/>
      <c r="KNJ49" s="1092"/>
      <c r="KNK49" s="1093"/>
      <c r="KNL49" s="1093"/>
      <c r="KNM49" s="1093"/>
      <c r="KNN49" s="1094"/>
      <c r="KNO49" s="266"/>
      <c r="KNP49" s="264"/>
      <c r="KNQ49" s="317"/>
      <c r="KNR49" s="318"/>
      <c r="KNS49" s="1090"/>
      <c r="KNT49" s="1092"/>
      <c r="KNU49" s="1093"/>
      <c r="KNV49" s="1093"/>
      <c r="KNW49" s="1093"/>
      <c r="KNX49" s="1094"/>
      <c r="KNY49" s="266"/>
      <c r="KNZ49" s="264"/>
      <c r="KOA49" s="317"/>
      <c r="KOB49" s="318"/>
      <c r="KOC49" s="1090"/>
      <c r="KOD49" s="1092"/>
      <c r="KOE49" s="1093"/>
      <c r="KOF49" s="1093"/>
      <c r="KOG49" s="1093"/>
      <c r="KOH49" s="1094"/>
      <c r="KOI49" s="266"/>
      <c r="KOJ49" s="264"/>
      <c r="KOK49" s="317"/>
      <c r="KOL49" s="318"/>
      <c r="KOM49" s="1090"/>
      <c r="KON49" s="1092"/>
      <c r="KOO49" s="1093"/>
      <c r="KOP49" s="1093"/>
      <c r="KOQ49" s="1093"/>
      <c r="KOR49" s="1094"/>
      <c r="KOS49" s="266"/>
      <c r="KOT49" s="264"/>
      <c r="KOU49" s="317"/>
      <c r="KOV49" s="318"/>
      <c r="KOW49" s="1090"/>
      <c r="KOX49" s="1092"/>
      <c r="KOY49" s="1093"/>
      <c r="KOZ49" s="1093"/>
      <c r="KPA49" s="1093"/>
      <c r="KPB49" s="1094"/>
      <c r="KPC49" s="266"/>
      <c r="KPD49" s="264"/>
      <c r="KPE49" s="317"/>
      <c r="KPF49" s="318"/>
      <c r="KPG49" s="1090"/>
      <c r="KPH49" s="1092"/>
      <c r="KPI49" s="1093"/>
      <c r="KPJ49" s="1093"/>
      <c r="KPK49" s="1093"/>
      <c r="KPL49" s="1094"/>
      <c r="KPM49" s="266"/>
      <c r="KPN49" s="264"/>
      <c r="KPO49" s="317"/>
      <c r="KPP49" s="318"/>
      <c r="KPQ49" s="1090"/>
      <c r="KPR49" s="1092"/>
      <c r="KPS49" s="1093"/>
      <c r="KPT49" s="1093"/>
      <c r="KPU49" s="1093"/>
      <c r="KPV49" s="1094"/>
      <c r="KPW49" s="266"/>
      <c r="KPX49" s="264"/>
      <c r="KPY49" s="317"/>
      <c r="KPZ49" s="318"/>
      <c r="KQA49" s="1090"/>
      <c r="KQB49" s="1092"/>
      <c r="KQC49" s="1093"/>
      <c r="KQD49" s="1093"/>
      <c r="KQE49" s="1093"/>
      <c r="KQF49" s="1094"/>
      <c r="KQG49" s="266"/>
      <c r="KQH49" s="264"/>
      <c r="KQI49" s="317"/>
      <c r="KQJ49" s="318"/>
      <c r="KQK49" s="1090"/>
      <c r="KQL49" s="1092"/>
      <c r="KQM49" s="1093"/>
      <c r="KQN49" s="1093"/>
      <c r="KQO49" s="1093"/>
      <c r="KQP49" s="1094"/>
      <c r="KQQ49" s="266"/>
      <c r="KQR49" s="264"/>
      <c r="KQS49" s="317"/>
      <c r="KQT49" s="318"/>
      <c r="KQU49" s="1090"/>
      <c r="KQV49" s="1092"/>
      <c r="KQW49" s="1093"/>
      <c r="KQX49" s="1093"/>
      <c r="KQY49" s="1093"/>
      <c r="KQZ49" s="1094"/>
      <c r="KRA49" s="266"/>
      <c r="KRB49" s="264"/>
      <c r="KRC49" s="317"/>
      <c r="KRD49" s="318"/>
      <c r="KRE49" s="1090"/>
      <c r="KRF49" s="1092"/>
      <c r="KRG49" s="1093"/>
      <c r="KRH49" s="1093"/>
      <c r="KRI49" s="1093"/>
      <c r="KRJ49" s="1094"/>
      <c r="KRK49" s="266"/>
      <c r="KRL49" s="264"/>
      <c r="KRM49" s="317"/>
      <c r="KRN49" s="318"/>
      <c r="KRO49" s="1090"/>
      <c r="KRP49" s="1092"/>
      <c r="KRQ49" s="1093"/>
      <c r="KRR49" s="1093"/>
      <c r="KRS49" s="1093"/>
      <c r="KRT49" s="1094"/>
      <c r="KRU49" s="266"/>
      <c r="KRV49" s="264"/>
      <c r="KRW49" s="317"/>
      <c r="KRX49" s="318"/>
      <c r="KRY49" s="1090"/>
      <c r="KRZ49" s="1092"/>
      <c r="KSA49" s="1093"/>
      <c r="KSB49" s="1093"/>
      <c r="KSC49" s="1093"/>
      <c r="KSD49" s="1094"/>
      <c r="KSE49" s="266"/>
      <c r="KSF49" s="264"/>
      <c r="KSG49" s="317"/>
      <c r="KSH49" s="318"/>
      <c r="KSI49" s="1090"/>
      <c r="KSJ49" s="1092"/>
      <c r="KSK49" s="1093"/>
      <c r="KSL49" s="1093"/>
      <c r="KSM49" s="1093"/>
      <c r="KSN49" s="1094"/>
      <c r="KSO49" s="266"/>
      <c r="KSP49" s="264"/>
      <c r="KSQ49" s="317"/>
      <c r="KSR49" s="318"/>
      <c r="KSS49" s="1090"/>
      <c r="KST49" s="1092"/>
      <c r="KSU49" s="1093"/>
      <c r="KSV49" s="1093"/>
      <c r="KSW49" s="1093"/>
      <c r="KSX49" s="1094"/>
      <c r="KSY49" s="266"/>
      <c r="KSZ49" s="264"/>
      <c r="KTA49" s="317"/>
      <c r="KTB49" s="318"/>
      <c r="KTC49" s="1090"/>
      <c r="KTD49" s="1092"/>
      <c r="KTE49" s="1093"/>
      <c r="KTF49" s="1093"/>
      <c r="KTG49" s="1093"/>
      <c r="KTH49" s="1094"/>
      <c r="KTI49" s="266"/>
      <c r="KTJ49" s="264"/>
      <c r="KTK49" s="317"/>
      <c r="KTL49" s="318"/>
      <c r="KTM49" s="1090"/>
      <c r="KTN49" s="1092"/>
      <c r="KTO49" s="1093"/>
      <c r="KTP49" s="1093"/>
      <c r="KTQ49" s="1093"/>
      <c r="KTR49" s="1094"/>
      <c r="KTS49" s="266"/>
      <c r="KTT49" s="264"/>
      <c r="KTU49" s="317"/>
      <c r="KTV49" s="318"/>
      <c r="KTW49" s="1090"/>
      <c r="KTX49" s="1092"/>
      <c r="KTY49" s="1093"/>
      <c r="KTZ49" s="1093"/>
      <c r="KUA49" s="1093"/>
      <c r="KUB49" s="1094"/>
      <c r="KUC49" s="266"/>
      <c r="KUD49" s="264"/>
      <c r="KUE49" s="317"/>
      <c r="KUF49" s="318"/>
      <c r="KUG49" s="1090"/>
      <c r="KUH49" s="1092"/>
      <c r="KUI49" s="1093"/>
      <c r="KUJ49" s="1093"/>
      <c r="KUK49" s="1093"/>
      <c r="KUL49" s="1094"/>
      <c r="KUM49" s="266"/>
      <c r="KUN49" s="264"/>
      <c r="KUO49" s="317"/>
      <c r="KUP49" s="318"/>
      <c r="KUQ49" s="1090"/>
      <c r="KUR49" s="1092"/>
      <c r="KUS49" s="1093"/>
      <c r="KUT49" s="1093"/>
      <c r="KUU49" s="1093"/>
      <c r="KUV49" s="1094"/>
      <c r="KUW49" s="266"/>
      <c r="KUX49" s="264"/>
      <c r="KUY49" s="317"/>
      <c r="KUZ49" s="318"/>
      <c r="KVA49" s="1090"/>
      <c r="KVB49" s="1092"/>
      <c r="KVC49" s="1093"/>
      <c r="KVD49" s="1093"/>
      <c r="KVE49" s="1093"/>
      <c r="KVF49" s="1094"/>
      <c r="KVG49" s="266"/>
      <c r="KVH49" s="264"/>
      <c r="KVI49" s="317"/>
      <c r="KVJ49" s="318"/>
      <c r="KVK49" s="1090"/>
      <c r="KVL49" s="1092"/>
      <c r="KVM49" s="1093"/>
      <c r="KVN49" s="1093"/>
      <c r="KVO49" s="1093"/>
      <c r="KVP49" s="1094"/>
      <c r="KVQ49" s="266"/>
      <c r="KVR49" s="264"/>
      <c r="KVS49" s="317"/>
      <c r="KVT49" s="318"/>
      <c r="KVU49" s="1090"/>
      <c r="KVV49" s="1092"/>
      <c r="KVW49" s="1093"/>
      <c r="KVX49" s="1093"/>
      <c r="KVY49" s="1093"/>
      <c r="KVZ49" s="1094"/>
      <c r="KWA49" s="266"/>
      <c r="KWB49" s="264"/>
      <c r="KWC49" s="317"/>
      <c r="KWD49" s="318"/>
      <c r="KWE49" s="1090"/>
      <c r="KWF49" s="1092"/>
      <c r="KWG49" s="1093"/>
      <c r="KWH49" s="1093"/>
      <c r="KWI49" s="1093"/>
      <c r="KWJ49" s="1094"/>
      <c r="KWK49" s="266"/>
      <c r="KWL49" s="264"/>
      <c r="KWM49" s="317"/>
      <c r="KWN49" s="318"/>
      <c r="KWO49" s="1090"/>
      <c r="KWP49" s="1092"/>
      <c r="KWQ49" s="1093"/>
      <c r="KWR49" s="1093"/>
      <c r="KWS49" s="1093"/>
      <c r="KWT49" s="1094"/>
      <c r="KWU49" s="266"/>
      <c r="KWV49" s="264"/>
      <c r="KWW49" s="317"/>
      <c r="KWX49" s="318"/>
      <c r="KWY49" s="1090"/>
      <c r="KWZ49" s="1092"/>
      <c r="KXA49" s="1093"/>
      <c r="KXB49" s="1093"/>
      <c r="KXC49" s="1093"/>
      <c r="KXD49" s="1094"/>
      <c r="KXE49" s="266"/>
      <c r="KXF49" s="264"/>
      <c r="KXG49" s="317"/>
      <c r="KXH49" s="318"/>
      <c r="KXI49" s="1090"/>
      <c r="KXJ49" s="1092"/>
      <c r="KXK49" s="1093"/>
      <c r="KXL49" s="1093"/>
      <c r="KXM49" s="1093"/>
      <c r="KXN49" s="1094"/>
      <c r="KXO49" s="266"/>
      <c r="KXP49" s="264"/>
      <c r="KXQ49" s="317"/>
      <c r="KXR49" s="318"/>
      <c r="KXS49" s="1090"/>
      <c r="KXT49" s="1092"/>
      <c r="KXU49" s="1093"/>
      <c r="KXV49" s="1093"/>
      <c r="KXW49" s="1093"/>
      <c r="KXX49" s="1094"/>
      <c r="KXY49" s="266"/>
      <c r="KXZ49" s="264"/>
      <c r="KYA49" s="317"/>
      <c r="KYB49" s="318"/>
      <c r="KYC49" s="1090"/>
      <c r="KYD49" s="1092"/>
      <c r="KYE49" s="1093"/>
      <c r="KYF49" s="1093"/>
      <c r="KYG49" s="1093"/>
      <c r="KYH49" s="1094"/>
      <c r="KYI49" s="266"/>
      <c r="KYJ49" s="264"/>
      <c r="KYK49" s="317"/>
      <c r="KYL49" s="318"/>
      <c r="KYM49" s="1090"/>
      <c r="KYN49" s="1092"/>
      <c r="KYO49" s="1093"/>
      <c r="KYP49" s="1093"/>
      <c r="KYQ49" s="1093"/>
      <c r="KYR49" s="1094"/>
      <c r="KYS49" s="266"/>
      <c r="KYT49" s="264"/>
      <c r="KYU49" s="317"/>
      <c r="KYV49" s="318"/>
      <c r="KYW49" s="1090"/>
      <c r="KYX49" s="1092"/>
      <c r="KYY49" s="1093"/>
      <c r="KYZ49" s="1093"/>
      <c r="KZA49" s="1093"/>
      <c r="KZB49" s="1094"/>
      <c r="KZC49" s="266"/>
      <c r="KZD49" s="264"/>
      <c r="KZE49" s="317"/>
      <c r="KZF49" s="318"/>
      <c r="KZG49" s="1090"/>
      <c r="KZH49" s="1092"/>
      <c r="KZI49" s="1093"/>
      <c r="KZJ49" s="1093"/>
      <c r="KZK49" s="1093"/>
      <c r="KZL49" s="1094"/>
      <c r="KZM49" s="266"/>
      <c r="KZN49" s="264"/>
      <c r="KZO49" s="317"/>
      <c r="KZP49" s="318"/>
      <c r="KZQ49" s="1090"/>
      <c r="KZR49" s="1092"/>
      <c r="KZS49" s="1093"/>
      <c r="KZT49" s="1093"/>
      <c r="KZU49" s="1093"/>
      <c r="KZV49" s="1094"/>
      <c r="KZW49" s="266"/>
      <c r="KZX49" s="264"/>
      <c r="KZY49" s="317"/>
      <c r="KZZ49" s="318"/>
      <c r="LAA49" s="1090"/>
      <c r="LAB49" s="1092"/>
      <c r="LAC49" s="1093"/>
      <c r="LAD49" s="1093"/>
      <c r="LAE49" s="1093"/>
      <c r="LAF49" s="1094"/>
      <c r="LAG49" s="266"/>
      <c r="LAH49" s="264"/>
      <c r="LAI49" s="317"/>
      <c r="LAJ49" s="318"/>
      <c r="LAK49" s="1090"/>
      <c r="LAL49" s="1092"/>
      <c r="LAM49" s="1093"/>
      <c r="LAN49" s="1093"/>
      <c r="LAO49" s="1093"/>
      <c r="LAP49" s="1094"/>
      <c r="LAQ49" s="266"/>
      <c r="LAR49" s="264"/>
      <c r="LAS49" s="317"/>
      <c r="LAT49" s="318"/>
      <c r="LAU49" s="1090"/>
      <c r="LAV49" s="1092"/>
      <c r="LAW49" s="1093"/>
      <c r="LAX49" s="1093"/>
      <c r="LAY49" s="1093"/>
      <c r="LAZ49" s="1094"/>
      <c r="LBA49" s="266"/>
      <c r="LBB49" s="264"/>
      <c r="LBC49" s="317"/>
      <c r="LBD49" s="318"/>
      <c r="LBE49" s="1090"/>
      <c r="LBF49" s="1092"/>
      <c r="LBG49" s="1093"/>
      <c r="LBH49" s="1093"/>
      <c r="LBI49" s="1093"/>
      <c r="LBJ49" s="1094"/>
      <c r="LBK49" s="266"/>
      <c r="LBL49" s="264"/>
      <c r="LBM49" s="317"/>
      <c r="LBN49" s="318"/>
      <c r="LBO49" s="1090"/>
      <c r="LBP49" s="1092"/>
      <c r="LBQ49" s="1093"/>
      <c r="LBR49" s="1093"/>
      <c r="LBS49" s="1093"/>
      <c r="LBT49" s="1094"/>
      <c r="LBU49" s="266"/>
      <c r="LBV49" s="264"/>
      <c r="LBW49" s="317"/>
      <c r="LBX49" s="318"/>
      <c r="LBY49" s="1090"/>
      <c r="LBZ49" s="1092"/>
      <c r="LCA49" s="1093"/>
      <c r="LCB49" s="1093"/>
      <c r="LCC49" s="1093"/>
      <c r="LCD49" s="1094"/>
      <c r="LCE49" s="266"/>
      <c r="LCF49" s="264"/>
      <c r="LCG49" s="317"/>
      <c r="LCH49" s="318"/>
      <c r="LCI49" s="1090"/>
      <c r="LCJ49" s="1092"/>
      <c r="LCK49" s="1093"/>
      <c r="LCL49" s="1093"/>
      <c r="LCM49" s="1093"/>
      <c r="LCN49" s="1094"/>
      <c r="LCO49" s="266"/>
      <c r="LCP49" s="264"/>
      <c r="LCQ49" s="317"/>
      <c r="LCR49" s="318"/>
      <c r="LCS49" s="1090"/>
      <c r="LCT49" s="1092"/>
      <c r="LCU49" s="1093"/>
      <c r="LCV49" s="1093"/>
      <c r="LCW49" s="1093"/>
      <c r="LCX49" s="1094"/>
      <c r="LCY49" s="266"/>
      <c r="LCZ49" s="264"/>
      <c r="LDA49" s="317"/>
      <c r="LDB49" s="318"/>
      <c r="LDC49" s="1090"/>
      <c r="LDD49" s="1092"/>
      <c r="LDE49" s="1093"/>
      <c r="LDF49" s="1093"/>
      <c r="LDG49" s="1093"/>
      <c r="LDH49" s="1094"/>
      <c r="LDI49" s="266"/>
      <c r="LDJ49" s="264"/>
      <c r="LDK49" s="317"/>
      <c r="LDL49" s="318"/>
      <c r="LDM49" s="1090"/>
      <c r="LDN49" s="1092"/>
      <c r="LDO49" s="1093"/>
      <c r="LDP49" s="1093"/>
      <c r="LDQ49" s="1093"/>
      <c r="LDR49" s="1094"/>
      <c r="LDS49" s="266"/>
      <c r="LDT49" s="264"/>
      <c r="LDU49" s="317"/>
      <c r="LDV49" s="318"/>
      <c r="LDW49" s="1090"/>
      <c r="LDX49" s="1092"/>
      <c r="LDY49" s="1093"/>
      <c r="LDZ49" s="1093"/>
      <c r="LEA49" s="1093"/>
      <c r="LEB49" s="1094"/>
      <c r="LEC49" s="266"/>
      <c r="LED49" s="264"/>
      <c r="LEE49" s="317"/>
      <c r="LEF49" s="318"/>
      <c r="LEG49" s="1090"/>
      <c r="LEH49" s="1092"/>
      <c r="LEI49" s="1093"/>
      <c r="LEJ49" s="1093"/>
      <c r="LEK49" s="1093"/>
      <c r="LEL49" s="1094"/>
      <c r="LEM49" s="266"/>
      <c r="LEN49" s="264"/>
      <c r="LEO49" s="317"/>
      <c r="LEP49" s="318"/>
      <c r="LEQ49" s="1090"/>
      <c r="LER49" s="1092"/>
      <c r="LES49" s="1093"/>
      <c r="LET49" s="1093"/>
      <c r="LEU49" s="1093"/>
      <c r="LEV49" s="1094"/>
      <c r="LEW49" s="266"/>
      <c r="LEX49" s="264"/>
      <c r="LEY49" s="317"/>
      <c r="LEZ49" s="318"/>
      <c r="LFA49" s="1090"/>
      <c r="LFB49" s="1092"/>
      <c r="LFC49" s="1093"/>
      <c r="LFD49" s="1093"/>
      <c r="LFE49" s="1093"/>
      <c r="LFF49" s="1094"/>
      <c r="LFG49" s="266"/>
      <c r="LFH49" s="264"/>
      <c r="LFI49" s="317"/>
      <c r="LFJ49" s="318"/>
      <c r="LFK49" s="1090"/>
      <c r="LFL49" s="1092"/>
      <c r="LFM49" s="1093"/>
      <c r="LFN49" s="1093"/>
      <c r="LFO49" s="1093"/>
      <c r="LFP49" s="1094"/>
      <c r="LFQ49" s="266"/>
      <c r="LFR49" s="264"/>
      <c r="LFS49" s="317"/>
      <c r="LFT49" s="318"/>
      <c r="LFU49" s="1090"/>
      <c r="LFV49" s="1092"/>
      <c r="LFW49" s="1093"/>
      <c r="LFX49" s="1093"/>
      <c r="LFY49" s="1093"/>
      <c r="LFZ49" s="1094"/>
      <c r="LGA49" s="266"/>
      <c r="LGB49" s="264"/>
      <c r="LGC49" s="317"/>
      <c r="LGD49" s="318"/>
      <c r="LGE49" s="1090"/>
      <c r="LGF49" s="1092"/>
      <c r="LGG49" s="1093"/>
      <c r="LGH49" s="1093"/>
      <c r="LGI49" s="1093"/>
      <c r="LGJ49" s="1094"/>
      <c r="LGK49" s="266"/>
      <c r="LGL49" s="264"/>
      <c r="LGM49" s="317"/>
      <c r="LGN49" s="318"/>
      <c r="LGO49" s="1090"/>
      <c r="LGP49" s="1092"/>
      <c r="LGQ49" s="1093"/>
      <c r="LGR49" s="1093"/>
      <c r="LGS49" s="1093"/>
      <c r="LGT49" s="1094"/>
      <c r="LGU49" s="266"/>
      <c r="LGV49" s="264"/>
      <c r="LGW49" s="317"/>
      <c r="LGX49" s="318"/>
      <c r="LGY49" s="1090"/>
      <c r="LGZ49" s="1092"/>
      <c r="LHA49" s="1093"/>
      <c r="LHB49" s="1093"/>
      <c r="LHC49" s="1093"/>
      <c r="LHD49" s="1094"/>
      <c r="LHE49" s="266"/>
      <c r="LHF49" s="264"/>
      <c r="LHG49" s="317"/>
      <c r="LHH49" s="318"/>
      <c r="LHI49" s="1090"/>
      <c r="LHJ49" s="1092"/>
      <c r="LHK49" s="1093"/>
      <c r="LHL49" s="1093"/>
      <c r="LHM49" s="1093"/>
      <c r="LHN49" s="1094"/>
      <c r="LHO49" s="266"/>
      <c r="LHP49" s="264"/>
      <c r="LHQ49" s="317"/>
      <c r="LHR49" s="318"/>
      <c r="LHS49" s="1090"/>
      <c r="LHT49" s="1092"/>
      <c r="LHU49" s="1093"/>
      <c r="LHV49" s="1093"/>
      <c r="LHW49" s="1093"/>
      <c r="LHX49" s="1094"/>
      <c r="LHY49" s="266"/>
      <c r="LHZ49" s="264"/>
      <c r="LIA49" s="317"/>
      <c r="LIB49" s="318"/>
      <c r="LIC49" s="1090"/>
      <c r="LID49" s="1092"/>
      <c r="LIE49" s="1093"/>
      <c r="LIF49" s="1093"/>
      <c r="LIG49" s="1093"/>
      <c r="LIH49" s="1094"/>
      <c r="LII49" s="266"/>
      <c r="LIJ49" s="264"/>
      <c r="LIK49" s="317"/>
      <c r="LIL49" s="318"/>
      <c r="LIM49" s="1090"/>
      <c r="LIN49" s="1092"/>
      <c r="LIO49" s="1093"/>
      <c r="LIP49" s="1093"/>
      <c r="LIQ49" s="1093"/>
      <c r="LIR49" s="1094"/>
      <c r="LIS49" s="266"/>
      <c r="LIT49" s="264"/>
      <c r="LIU49" s="317"/>
      <c r="LIV49" s="318"/>
      <c r="LIW49" s="1090"/>
      <c r="LIX49" s="1092"/>
      <c r="LIY49" s="1093"/>
      <c r="LIZ49" s="1093"/>
      <c r="LJA49" s="1093"/>
      <c r="LJB49" s="1094"/>
      <c r="LJC49" s="266"/>
      <c r="LJD49" s="264"/>
      <c r="LJE49" s="317"/>
      <c r="LJF49" s="318"/>
      <c r="LJG49" s="1090"/>
      <c r="LJH49" s="1092"/>
      <c r="LJI49" s="1093"/>
      <c r="LJJ49" s="1093"/>
      <c r="LJK49" s="1093"/>
      <c r="LJL49" s="1094"/>
      <c r="LJM49" s="266"/>
      <c r="LJN49" s="264"/>
      <c r="LJO49" s="317"/>
      <c r="LJP49" s="318"/>
      <c r="LJQ49" s="1090"/>
      <c r="LJR49" s="1092"/>
      <c r="LJS49" s="1093"/>
      <c r="LJT49" s="1093"/>
      <c r="LJU49" s="1093"/>
      <c r="LJV49" s="1094"/>
      <c r="LJW49" s="266"/>
      <c r="LJX49" s="264"/>
      <c r="LJY49" s="317"/>
      <c r="LJZ49" s="318"/>
      <c r="LKA49" s="1090"/>
      <c r="LKB49" s="1092"/>
      <c r="LKC49" s="1093"/>
      <c r="LKD49" s="1093"/>
      <c r="LKE49" s="1093"/>
      <c r="LKF49" s="1094"/>
      <c r="LKG49" s="266"/>
      <c r="LKH49" s="264"/>
      <c r="LKI49" s="317"/>
      <c r="LKJ49" s="318"/>
      <c r="LKK49" s="1090"/>
      <c r="LKL49" s="1092"/>
      <c r="LKM49" s="1093"/>
      <c r="LKN49" s="1093"/>
      <c r="LKO49" s="1093"/>
      <c r="LKP49" s="1094"/>
      <c r="LKQ49" s="266"/>
      <c r="LKR49" s="264"/>
      <c r="LKS49" s="317"/>
      <c r="LKT49" s="318"/>
      <c r="LKU49" s="1090"/>
      <c r="LKV49" s="1092"/>
      <c r="LKW49" s="1093"/>
      <c r="LKX49" s="1093"/>
      <c r="LKY49" s="1093"/>
      <c r="LKZ49" s="1094"/>
      <c r="LLA49" s="266"/>
      <c r="LLB49" s="264"/>
      <c r="LLC49" s="317"/>
      <c r="LLD49" s="318"/>
      <c r="LLE49" s="1090"/>
      <c r="LLF49" s="1092"/>
      <c r="LLG49" s="1093"/>
      <c r="LLH49" s="1093"/>
      <c r="LLI49" s="1093"/>
      <c r="LLJ49" s="1094"/>
      <c r="LLK49" s="266"/>
      <c r="LLL49" s="264"/>
      <c r="LLM49" s="317"/>
      <c r="LLN49" s="318"/>
      <c r="LLO49" s="1090"/>
      <c r="LLP49" s="1092"/>
      <c r="LLQ49" s="1093"/>
      <c r="LLR49" s="1093"/>
      <c r="LLS49" s="1093"/>
      <c r="LLT49" s="1094"/>
      <c r="LLU49" s="266"/>
      <c r="LLV49" s="264"/>
      <c r="LLW49" s="317"/>
      <c r="LLX49" s="318"/>
      <c r="LLY49" s="1090"/>
      <c r="LLZ49" s="1092"/>
      <c r="LMA49" s="1093"/>
      <c r="LMB49" s="1093"/>
      <c r="LMC49" s="1093"/>
      <c r="LMD49" s="1094"/>
      <c r="LME49" s="266"/>
      <c r="LMF49" s="264"/>
      <c r="LMG49" s="317"/>
      <c r="LMH49" s="318"/>
      <c r="LMI49" s="1090"/>
      <c r="LMJ49" s="1092"/>
      <c r="LMK49" s="1093"/>
      <c r="LML49" s="1093"/>
      <c r="LMM49" s="1093"/>
      <c r="LMN49" s="1094"/>
      <c r="LMO49" s="266"/>
      <c r="LMP49" s="264"/>
      <c r="LMQ49" s="317"/>
      <c r="LMR49" s="318"/>
      <c r="LMS49" s="1090"/>
      <c r="LMT49" s="1092"/>
      <c r="LMU49" s="1093"/>
      <c r="LMV49" s="1093"/>
      <c r="LMW49" s="1093"/>
      <c r="LMX49" s="1094"/>
      <c r="LMY49" s="266"/>
      <c r="LMZ49" s="264"/>
      <c r="LNA49" s="317"/>
      <c r="LNB49" s="318"/>
      <c r="LNC49" s="1090"/>
      <c r="LND49" s="1092"/>
      <c r="LNE49" s="1093"/>
      <c r="LNF49" s="1093"/>
      <c r="LNG49" s="1093"/>
      <c r="LNH49" s="1094"/>
      <c r="LNI49" s="266"/>
      <c r="LNJ49" s="264"/>
      <c r="LNK49" s="317"/>
      <c r="LNL49" s="318"/>
      <c r="LNM49" s="1090"/>
      <c r="LNN49" s="1092"/>
      <c r="LNO49" s="1093"/>
      <c r="LNP49" s="1093"/>
      <c r="LNQ49" s="1093"/>
      <c r="LNR49" s="1094"/>
      <c r="LNS49" s="266"/>
      <c r="LNT49" s="264"/>
      <c r="LNU49" s="317"/>
      <c r="LNV49" s="318"/>
      <c r="LNW49" s="1090"/>
      <c r="LNX49" s="1092"/>
      <c r="LNY49" s="1093"/>
      <c r="LNZ49" s="1093"/>
      <c r="LOA49" s="1093"/>
      <c r="LOB49" s="1094"/>
      <c r="LOC49" s="266"/>
      <c r="LOD49" s="264"/>
      <c r="LOE49" s="317"/>
      <c r="LOF49" s="318"/>
      <c r="LOG49" s="1090"/>
      <c r="LOH49" s="1092"/>
      <c r="LOI49" s="1093"/>
      <c r="LOJ49" s="1093"/>
      <c r="LOK49" s="1093"/>
      <c r="LOL49" s="1094"/>
      <c r="LOM49" s="266"/>
      <c r="LON49" s="264"/>
      <c r="LOO49" s="317"/>
      <c r="LOP49" s="318"/>
      <c r="LOQ49" s="1090"/>
      <c r="LOR49" s="1092"/>
      <c r="LOS49" s="1093"/>
      <c r="LOT49" s="1093"/>
      <c r="LOU49" s="1093"/>
      <c r="LOV49" s="1094"/>
      <c r="LOW49" s="266"/>
      <c r="LOX49" s="264"/>
      <c r="LOY49" s="317"/>
      <c r="LOZ49" s="318"/>
      <c r="LPA49" s="1090"/>
      <c r="LPB49" s="1092"/>
      <c r="LPC49" s="1093"/>
      <c r="LPD49" s="1093"/>
      <c r="LPE49" s="1093"/>
      <c r="LPF49" s="1094"/>
      <c r="LPG49" s="266"/>
      <c r="LPH49" s="264"/>
      <c r="LPI49" s="317"/>
      <c r="LPJ49" s="318"/>
      <c r="LPK49" s="1090"/>
      <c r="LPL49" s="1092"/>
      <c r="LPM49" s="1093"/>
      <c r="LPN49" s="1093"/>
      <c r="LPO49" s="1093"/>
      <c r="LPP49" s="1094"/>
      <c r="LPQ49" s="266"/>
      <c r="LPR49" s="264"/>
      <c r="LPS49" s="317"/>
      <c r="LPT49" s="318"/>
      <c r="LPU49" s="1090"/>
      <c r="LPV49" s="1092"/>
      <c r="LPW49" s="1093"/>
      <c r="LPX49" s="1093"/>
      <c r="LPY49" s="1093"/>
      <c r="LPZ49" s="1094"/>
      <c r="LQA49" s="266"/>
      <c r="LQB49" s="264"/>
      <c r="LQC49" s="317"/>
      <c r="LQD49" s="318"/>
      <c r="LQE49" s="1090"/>
      <c r="LQF49" s="1092"/>
      <c r="LQG49" s="1093"/>
      <c r="LQH49" s="1093"/>
      <c r="LQI49" s="1093"/>
      <c r="LQJ49" s="1094"/>
      <c r="LQK49" s="266"/>
      <c r="LQL49" s="264"/>
      <c r="LQM49" s="317"/>
      <c r="LQN49" s="318"/>
      <c r="LQO49" s="1090"/>
      <c r="LQP49" s="1092"/>
      <c r="LQQ49" s="1093"/>
      <c r="LQR49" s="1093"/>
      <c r="LQS49" s="1093"/>
      <c r="LQT49" s="1094"/>
      <c r="LQU49" s="266"/>
      <c r="LQV49" s="264"/>
      <c r="LQW49" s="317"/>
      <c r="LQX49" s="318"/>
      <c r="LQY49" s="1090"/>
      <c r="LQZ49" s="1092"/>
      <c r="LRA49" s="1093"/>
      <c r="LRB49" s="1093"/>
      <c r="LRC49" s="1093"/>
      <c r="LRD49" s="1094"/>
      <c r="LRE49" s="266"/>
      <c r="LRF49" s="264"/>
      <c r="LRG49" s="317"/>
      <c r="LRH49" s="318"/>
      <c r="LRI49" s="1090"/>
      <c r="LRJ49" s="1092"/>
      <c r="LRK49" s="1093"/>
      <c r="LRL49" s="1093"/>
      <c r="LRM49" s="1093"/>
      <c r="LRN49" s="1094"/>
      <c r="LRO49" s="266"/>
      <c r="LRP49" s="264"/>
      <c r="LRQ49" s="317"/>
      <c r="LRR49" s="318"/>
      <c r="LRS49" s="1090"/>
      <c r="LRT49" s="1092"/>
      <c r="LRU49" s="1093"/>
      <c r="LRV49" s="1093"/>
      <c r="LRW49" s="1093"/>
      <c r="LRX49" s="1094"/>
      <c r="LRY49" s="266"/>
      <c r="LRZ49" s="264"/>
      <c r="LSA49" s="317"/>
      <c r="LSB49" s="318"/>
      <c r="LSC49" s="1090"/>
      <c r="LSD49" s="1092"/>
      <c r="LSE49" s="1093"/>
      <c r="LSF49" s="1093"/>
      <c r="LSG49" s="1093"/>
      <c r="LSH49" s="1094"/>
      <c r="LSI49" s="266"/>
      <c r="LSJ49" s="264"/>
      <c r="LSK49" s="317"/>
      <c r="LSL49" s="318"/>
      <c r="LSM49" s="1090"/>
      <c r="LSN49" s="1092"/>
      <c r="LSO49" s="1093"/>
      <c r="LSP49" s="1093"/>
      <c r="LSQ49" s="1093"/>
      <c r="LSR49" s="1094"/>
      <c r="LSS49" s="266"/>
      <c r="LST49" s="264"/>
      <c r="LSU49" s="317"/>
      <c r="LSV49" s="318"/>
      <c r="LSW49" s="1090"/>
      <c r="LSX49" s="1092"/>
      <c r="LSY49" s="1093"/>
      <c r="LSZ49" s="1093"/>
      <c r="LTA49" s="1093"/>
      <c r="LTB49" s="1094"/>
      <c r="LTC49" s="266"/>
      <c r="LTD49" s="264"/>
      <c r="LTE49" s="317"/>
      <c r="LTF49" s="318"/>
      <c r="LTG49" s="1090"/>
      <c r="LTH49" s="1092"/>
      <c r="LTI49" s="1093"/>
      <c r="LTJ49" s="1093"/>
      <c r="LTK49" s="1093"/>
      <c r="LTL49" s="1094"/>
      <c r="LTM49" s="266"/>
      <c r="LTN49" s="264"/>
      <c r="LTO49" s="317"/>
      <c r="LTP49" s="318"/>
      <c r="LTQ49" s="1090"/>
      <c r="LTR49" s="1092"/>
      <c r="LTS49" s="1093"/>
      <c r="LTT49" s="1093"/>
      <c r="LTU49" s="1093"/>
      <c r="LTV49" s="1094"/>
      <c r="LTW49" s="266"/>
      <c r="LTX49" s="264"/>
      <c r="LTY49" s="317"/>
      <c r="LTZ49" s="318"/>
      <c r="LUA49" s="1090"/>
      <c r="LUB49" s="1092"/>
      <c r="LUC49" s="1093"/>
      <c r="LUD49" s="1093"/>
      <c r="LUE49" s="1093"/>
      <c r="LUF49" s="1094"/>
      <c r="LUG49" s="266"/>
      <c r="LUH49" s="264"/>
      <c r="LUI49" s="317"/>
      <c r="LUJ49" s="318"/>
      <c r="LUK49" s="1090"/>
      <c r="LUL49" s="1092"/>
      <c r="LUM49" s="1093"/>
      <c r="LUN49" s="1093"/>
      <c r="LUO49" s="1093"/>
      <c r="LUP49" s="1094"/>
      <c r="LUQ49" s="266"/>
      <c r="LUR49" s="264"/>
      <c r="LUS49" s="317"/>
      <c r="LUT49" s="318"/>
      <c r="LUU49" s="1090"/>
      <c r="LUV49" s="1092"/>
      <c r="LUW49" s="1093"/>
      <c r="LUX49" s="1093"/>
      <c r="LUY49" s="1093"/>
      <c r="LUZ49" s="1094"/>
      <c r="LVA49" s="266"/>
      <c r="LVB49" s="264"/>
      <c r="LVC49" s="317"/>
      <c r="LVD49" s="318"/>
      <c r="LVE49" s="1090"/>
      <c r="LVF49" s="1092"/>
      <c r="LVG49" s="1093"/>
      <c r="LVH49" s="1093"/>
      <c r="LVI49" s="1093"/>
      <c r="LVJ49" s="1094"/>
      <c r="LVK49" s="266"/>
      <c r="LVL49" s="264"/>
      <c r="LVM49" s="317"/>
      <c r="LVN49" s="318"/>
      <c r="LVO49" s="1090"/>
      <c r="LVP49" s="1092"/>
      <c r="LVQ49" s="1093"/>
      <c r="LVR49" s="1093"/>
      <c r="LVS49" s="1093"/>
      <c r="LVT49" s="1094"/>
      <c r="LVU49" s="266"/>
      <c r="LVV49" s="264"/>
      <c r="LVW49" s="317"/>
      <c r="LVX49" s="318"/>
      <c r="LVY49" s="1090"/>
      <c r="LVZ49" s="1092"/>
      <c r="LWA49" s="1093"/>
      <c r="LWB49" s="1093"/>
      <c r="LWC49" s="1093"/>
      <c r="LWD49" s="1094"/>
      <c r="LWE49" s="266"/>
      <c r="LWF49" s="264"/>
      <c r="LWG49" s="317"/>
      <c r="LWH49" s="318"/>
      <c r="LWI49" s="1090"/>
      <c r="LWJ49" s="1092"/>
      <c r="LWK49" s="1093"/>
      <c r="LWL49" s="1093"/>
      <c r="LWM49" s="1093"/>
      <c r="LWN49" s="1094"/>
      <c r="LWO49" s="266"/>
      <c r="LWP49" s="264"/>
      <c r="LWQ49" s="317"/>
      <c r="LWR49" s="318"/>
      <c r="LWS49" s="1090"/>
      <c r="LWT49" s="1092"/>
      <c r="LWU49" s="1093"/>
      <c r="LWV49" s="1093"/>
      <c r="LWW49" s="1093"/>
      <c r="LWX49" s="1094"/>
      <c r="LWY49" s="266"/>
      <c r="LWZ49" s="264"/>
      <c r="LXA49" s="317"/>
      <c r="LXB49" s="318"/>
      <c r="LXC49" s="1090"/>
      <c r="LXD49" s="1092"/>
      <c r="LXE49" s="1093"/>
      <c r="LXF49" s="1093"/>
      <c r="LXG49" s="1093"/>
      <c r="LXH49" s="1094"/>
      <c r="LXI49" s="266"/>
      <c r="LXJ49" s="264"/>
      <c r="LXK49" s="317"/>
      <c r="LXL49" s="318"/>
      <c r="LXM49" s="1090"/>
      <c r="LXN49" s="1092"/>
      <c r="LXO49" s="1093"/>
      <c r="LXP49" s="1093"/>
      <c r="LXQ49" s="1093"/>
      <c r="LXR49" s="1094"/>
      <c r="LXS49" s="266"/>
      <c r="LXT49" s="264"/>
      <c r="LXU49" s="317"/>
      <c r="LXV49" s="318"/>
      <c r="LXW49" s="1090"/>
      <c r="LXX49" s="1092"/>
      <c r="LXY49" s="1093"/>
      <c r="LXZ49" s="1093"/>
      <c r="LYA49" s="1093"/>
      <c r="LYB49" s="1094"/>
      <c r="LYC49" s="266"/>
      <c r="LYD49" s="264"/>
      <c r="LYE49" s="317"/>
      <c r="LYF49" s="318"/>
      <c r="LYG49" s="1090"/>
      <c r="LYH49" s="1092"/>
      <c r="LYI49" s="1093"/>
      <c r="LYJ49" s="1093"/>
      <c r="LYK49" s="1093"/>
      <c r="LYL49" s="1094"/>
      <c r="LYM49" s="266"/>
      <c r="LYN49" s="264"/>
      <c r="LYO49" s="317"/>
      <c r="LYP49" s="318"/>
      <c r="LYQ49" s="1090"/>
      <c r="LYR49" s="1092"/>
      <c r="LYS49" s="1093"/>
      <c r="LYT49" s="1093"/>
      <c r="LYU49" s="1093"/>
      <c r="LYV49" s="1094"/>
      <c r="LYW49" s="266"/>
      <c r="LYX49" s="264"/>
      <c r="LYY49" s="317"/>
      <c r="LYZ49" s="318"/>
      <c r="LZA49" s="1090"/>
      <c r="LZB49" s="1092"/>
      <c r="LZC49" s="1093"/>
      <c r="LZD49" s="1093"/>
      <c r="LZE49" s="1093"/>
      <c r="LZF49" s="1094"/>
      <c r="LZG49" s="266"/>
      <c r="LZH49" s="264"/>
      <c r="LZI49" s="317"/>
      <c r="LZJ49" s="318"/>
      <c r="LZK49" s="1090"/>
      <c r="LZL49" s="1092"/>
      <c r="LZM49" s="1093"/>
      <c r="LZN49" s="1093"/>
      <c r="LZO49" s="1093"/>
      <c r="LZP49" s="1094"/>
      <c r="LZQ49" s="266"/>
      <c r="LZR49" s="264"/>
      <c r="LZS49" s="317"/>
      <c r="LZT49" s="318"/>
      <c r="LZU49" s="1090"/>
      <c r="LZV49" s="1092"/>
      <c r="LZW49" s="1093"/>
      <c r="LZX49" s="1093"/>
      <c r="LZY49" s="1093"/>
      <c r="LZZ49" s="1094"/>
      <c r="MAA49" s="266"/>
      <c r="MAB49" s="264"/>
      <c r="MAC49" s="317"/>
      <c r="MAD49" s="318"/>
      <c r="MAE49" s="1090"/>
      <c r="MAF49" s="1092"/>
      <c r="MAG49" s="1093"/>
      <c r="MAH49" s="1093"/>
      <c r="MAI49" s="1093"/>
      <c r="MAJ49" s="1094"/>
      <c r="MAK49" s="266"/>
      <c r="MAL49" s="264"/>
      <c r="MAM49" s="317"/>
      <c r="MAN49" s="318"/>
      <c r="MAO49" s="1090"/>
      <c r="MAP49" s="1092"/>
      <c r="MAQ49" s="1093"/>
      <c r="MAR49" s="1093"/>
      <c r="MAS49" s="1093"/>
      <c r="MAT49" s="1094"/>
      <c r="MAU49" s="266"/>
      <c r="MAV49" s="264"/>
      <c r="MAW49" s="317"/>
      <c r="MAX49" s="318"/>
      <c r="MAY49" s="1090"/>
      <c r="MAZ49" s="1092"/>
      <c r="MBA49" s="1093"/>
      <c r="MBB49" s="1093"/>
      <c r="MBC49" s="1093"/>
      <c r="MBD49" s="1094"/>
      <c r="MBE49" s="266"/>
      <c r="MBF49" s="264"/>
      <c r="MBG49" s="317"/>
      <c r="MBH49" s="318"/>
      <c r="MBI49" s="1090"/>
      <c r="MBJ49" s="1092"/>
      <c r="MBK49" s="1093"/>
      <c r="MBL49" s="1093"/>
      <c r="MBM49" s="1093"/>
      <c r="MBN49" s="1094"/>
      <c r="MBO49" s="266"/>
      <c r="MBP49" s="264"/>
      <c r="MBQ49" s="317"/>
      <c r="MBR49" s="318"/>
      <c r="MBS49" s="1090"/>
      <c r="MBT49" s="1092"/>
      <c r="MBU49" s="1093"/>
      <c r="MBV49" s="1093"/>
      <c r="MBW49" s="1093"/>
      <c r="MBX49" s="1094"/>
      <c r="MBY49" s="266"/>
      <c r="MBZ49" s="264"/>
      <c r="MCA49" s="317"/>
      <c r="MCB49" s="318"/>
      <c r="MCC49" s="1090"/>
      <c r="MCD49" s="1092"/>
      <c r="MCE49" s="1093"/>
      <c r="MCF49" s="1093"/>
      <c r="MCG49" s="1093"/>
      <c r="MCH49" s="1094"/>
      <c r="MCI49" s="266"/>
      <c r="MCJ49" s="264"/>
      <c r="MCK49" s="317"/>
      <c r="MCL49" s="318"/>
      <c r="MCM49" s="1090"/>
      <c r="MCN49" s="1092"/>
      <c r="MCO49" s="1093"/>
      <c r="MCP49" s="1093"/>
      <c r="MCQ49" s="1093"/>
      <c r="MCR49" s="1094"/>
      <c r="MCS49" s="266"/>
      <c r="MCT49" s="264"/>
      <c r="MCU49" s="317"/>
      <c r="MCV49" s="318"/>
      <c r="MCW49" s="1090"/>
      <c r="MCX49" s="1092"/>
      <c r="MCY49" s="1093"/>
      <c r="MCZ49" s="1093"/>
      <c r="MDA49" s="1093"/>
      <c r="MDB49" s="1094"/>
      <c r="MDC49" s="266"/>
      <c r="MDD49" s="264"/>
      <c r="MDE49" s="317"/>
      <c r="MDF49" s="318"/>
      <c r="MDG49" s="1090"/>
      <c r="MDH49" s="1092"/>
      <c r="MDI49" s="1093"/>
      <c r="MDJ49" s="1093"/>
      <c r="MDK49" s="1093"/>
      <c r="MDL49" s="1094"/>
      <c r="MDM49" s="266"/>
      <c r="MDN49" s="264"/>
      <c r="MDO49" s="317"/>
      <c r="MDP49" s="318"/>
      <c r="MDQ49" s="1090"/>
      <c r="MDR49" s="1092"/>
      <c r="MDS49" s="1093"/>
      <c r="MDT49" s="1093"/>
      <c r="MDU49" s="1093"/>
      <c r="MDV49" s="1094"/>
      <c r="MDW49" s="266"/>
      <c r="MDX49" s="264"/>
      <c r="MDY49" s="317"/>
      <c r="MDZ49" s="318"/>
      <c r="MEA49" s="1090"/>
      <c r="MEB49" s="1092"/>
      <c r="MEC49" s="1093"/>
      <c r="MED49" s="1093"/>
      <c r="MEE49" s="1093"/>
      <c r="MEF49" s="1094"/>
      <c r="MEG49" s="266"/>
      <c r="MEH49" s="264"/>
      <c r="MEI49" s="317"/>
      <c r="MEJ49" s="318"/>
      <c r="MEK49" s="1090"/>
      <c r="MEL49" s="1092"/>
      <c r="MEM49" s="1093"/>
      <c r="MEN49" s="1093"/>
      <c r="MEO49" s="1093"/>
      <c r="MEP49" s="1094"/>
      <c r="MEQ49" s="266"/>
      <c r="MER49" s="264"/>
      <c r="MES49" s="317"/>
      <c r="MET49" s="318"/>
      <c r="MEU49" s="1090"/>
      <c r="MEV49" s="1092"/>
      <c r="MEW49" s="1093"/>
      <c r="MEX49" s="1093"/>
      <c r="MEY49" s="1093"/>
      <c r="MEZ49" s="1094"/>
      <c r="MFA49" s="266"/>
      <c r="MFB49" s="264"/>
      <c r="MFC49" s="317"/>
      <c r="MFD49" s="318"/>
      <c r="MFE49" s="1090"/>
      <c r="MFF49" s="1092"/>
      <c r="MFG49" s="1093"/>
      <c r="MFH49" s="1093"/>
      <c r="MFI49" s="1093"/>
      <c r="MFJ49" s="1094"/>
      <c r="MFK49" s="266"/>
      <c r="MFL49" s="264"/>
      <c r="MFM49" s="317"/>
      <c r="MFN49" s="318"/>
      <c r="MFO49" s="1090"/>
      <c r="MFP49" s="1092"/>
      <c r="MFQ49" s="1093"/>
      <c r="MFR49" s="1093"/>
      <c r="MFS49" s="1093"/>
      <c r="MFT49" s="1094"/>
      <c r="MFU49" s="266"/>
      <c r="MFV49" s="264"/>
      <c r="MFW49" s="317"/>
      <c r="MFX49" s="318"/>
      <c r="MFY49" s="1090"/>
      <c r="MFZ49" s="1092"/>
      <c r="MGA49" s="1093"/>
      <c r="MGB49" s="1093"/>
      <c r="MGC49" s="1093"/>
      <c r="MGD49" s="1094"/>
      <c r="MGE49" s="266"/>
      <c r="MGF49" s="264"/>
      <c r="MGG49" s="317"/>
      <c r="MGH49" s="318"/>
      <c r="MGI49" s="1090"/>
      <c r="MGJ49" s="1092"/>
      <c r="MGK49" s="1093"/>
      <c r="MGL49" s="1093"/>
      <c r="MGM49" s="1093"/>
      <c r="MGN49" s="1094"/>
      <c r="MGO49" s="266"/>
      <c r="MGP49" s="264"/>
      <c r="MGQ49" s="317"/>
      <c r="MGR49" s="318"/>
      <c r="MGS49" s="1090"/>
      <c r="MGT49" s="1092"/>
      <c r="MGU49" s="1093"/>
      <c r="MGV49" s="1093"/>
      <c r="MGW49" s="1093"/>
      <c r="MGX49" s="1094"/>
      <c r="MGY49" s="266"/>
      <c r="MGZ49" s="264"/>
      <c r="MHA49" s="317"/>
      <c r="MHB49" s="318"/>
      <c r="MHC49" s="1090"/>
      <c r="MHD49" s="1092"/>
      <c r="MHE49" s="1093"/>
      <c r="MHF49" s="1093"/>
      <c r="MHG49" s="1093"/>
      <c r="MHH49" s="1094"/>
      <c r="MHI49" s="266"/>
      <c r="MHJ49" s="264"/>
      <c r="MHK49" s="317"/>
      <c r="MHL49" s="318"/>
      <c r="MHM49" s="1090"/>
      <c r="MHN49" s="1092"/>
      <c r="MHO49" s="1093"/>
      <c r="MHP49" s="1093"/>
      <c r="MHQ49" s="1093"/>
      <c r="MHR49" s="1094"/>
      <c r="MHS49" s="266"/>
      <c r="MHT49" s="264"/>
      <c r="MHU49" s="317"/>
      <c r="MHV49" s="318"/>
      <c r="MHW49" s="1090"/>
      <c r="MHX49" s="1092"/>
      <c r="MHY49" s="1093"/>
      <c r="MHZ49" s="1093"/>
      <c r="MIA49" s="1093"/>
      <c r="MIB49" s="1094"/>
      <c r="MIC49" s="266"/>
      <c r="MID49" s="264"/>
      <c r="MIE49" s="317"/>
      <c r="MIF49" s="318"/>
      <c r="MIG49" s="1090"/>
      <c r="MIH49" s="1092"/>
      <c r="MII49" s="1093"/>
      <c r="MIJ49" s="1093"/>
      <c r="MIK49" s="1093"/>
      <c r="MIL49" s="1094"/>
      <c r="MIM49" s="266"/>
      <c r="MIN49" s="264"/>
      <c r="MIO49" s="317"/>
      <c r="MIP49" s="318"/>
      <c r="MIQ49" s="1090"/>
      <c r="MIR49" s="1092"/>
      <c r="MIS49" s="1093"/>
      <c r="MIT49" s="1093"/>
      <c r="MIU49" s="1093"/>
      <c r="MIV49" s="1094"/>
      <c r="MIW49" s="266"/>
      <c r="MIX49" s="264"/>
      <c r="MIY49" s="317"/>
      <c r="MIZ49" s="318"/>
      <c r="MJA49" s="1090"/>
      <c r="MJB49" s="1092"/>
      <c r="MJC49" s="1093"/>
      <c r="MJD49" s="1093"/>
      <c r="MJE49" s="1093"/>
      <c r="MJF49" s="1094"/>
      <c r="MJG49" s="266"/>
      <c r="MJH49" s="264"/>
      <c r="MJI49" s="317"/>
      <c r="MJJ49" s="318"/>
      <c r="MJK49" s="1090"/>
      <c r="MJL49" s="1092"/>
      <c r="MJM49" s="1093"/>
      <c r="MJN49" s="1093"/>
      <c r="MJO49" s="1093"/>
      <c r="MJP49" s="1094"/>
      <c r="MJQ49" s="266"/>
      <c r="MJR49" s="264"/>
      <c r="MJS49" s="317"/>
      <c r="MJT49" s="318"/>
      <c r="MJU49" s="1090"/>
      <c r="MJV49" s="1092"/>
      <c r="MJW49" s="1093"/>
      <c r="MJX49" s="1093"/>
      <c r="MJY49" s="1093"/>
      <c r="MJZ49" s="1094"/>
      <c r="MKA49" s="266"/>
      <c r="MKB49" s="264"/>
      <c r="MKC49" s="317"/>
      <c r="MKD49" s="318"/>
      <c r="MKE49" s="1090"/>
      <c r="MKF49" s="1092"/>
      <c r="MKG49" s="1093"/>
      <c r="MKH49" s="1093"/>
      <c r="MKI49" s="1093"/>
      <c r="MKJ49" s="1094"/>
      <c r="MKK49" s="266"/>
      <c r="MKL49" s="264"/>
      <c r="MKM49" s="317"/>
      <c r="MKN49" s="318"/>
      <c r="MKO49" s="1090"/>
      <c r="MKP49" s="1092"/>
      <c r="MKQ49" s="1093"/>
      <c r="MKR49" s="1093"/>
      <c r="MKS49" s="1093"/>
      <c r="MKT49" s="1094"/>
      <c r="MKU49" s="266"/>
      <c r="MKV49" s="264"/>
      <c r="MKW49" s="317"/>
      <c r="MKX49" s="318"/>
      <c r="MKY49" s="1090"/>
      <c r="MKZ49" s="1092"/>
      <c r="MLA49" s="1093"/>
      <c r="MLB49" s="1093"/>
      <c r="MLC49" s="1093"/>
      <c r="MLD49" s="1094"/>
      <c r="MLE49" s="266"/>
      <c r="MLF49" s="264"/>
      <c r="MLG49" s="317"/>
      <c r="MLH49" s="318"/>
      <c r="MLI49" s="1090"/>
      <c r="MLJ49" s="1092"/>
      <c r="MLK49" s="1093"/>
      <c r="MLL49" s="1093"/>
      <c r="MLM49" s="1093"/>
      <c r="MLN49" s="1094"/>
      <c r="MLO49" s="266"/>
      <c r="MLP49" s="264"/>
      <c r="MLQ49" s="317"/>
      <c r="MLR49" s="318"/>
      <c r="MLS49" s="1090"/>
      <c r="MLT49" s="1092"/>
      <c r="MLU49" s="1093"/>
      <c r="MLV49" s="1093"/>
      <c r="MLW49" s="1093"/>
      <c r="MLX49" s="1094"/>
      <c r="MLY49" s="266"/>
      <c r="MLZ49" s="264"/>
      <c r="MMA49" s="317"/>
      <c r="MMB49" s="318"/>
      <c r="MMC49" s="1090"/>
      <c r="MMD49" s="1092"/>
      <c r="MME49" s="1093"/>
      <c r="MMF49" s="1093"/>
      <c r="MMG49" s="1093"/>
      <c r="MMH49" s="1094"/>
      <c r="MMI49" s="266"/>
      <c r="MMJ49" s="264"/>
      <c r="MMK49" s="317"/>
      <c r="MML49" s="318"/>
      <c r="MMM49" s="1090"/>
      <c r="MMN49" s="1092"/>
      <c r="MMO49" s="1093"/>
      <c r="MMP49" s="1093"/>
      <c r="MMQ49" s="1093"/>
      <c r="MMR49" s="1094"/>
      <c r="MMS49" s="266"/>
      <c r="MMT49" s="264"/>
      <c r="MMU49" s="317"/>
      <c r="MMV49" s="318"/>
      <c r="MMW49" s="1090"/>
      <c r="MMX49" s="1092"/>
      <c r="MMY49" s="1093"/>
      <c r="MMZ49" s="1093"/>
      <c r="MNA49" s="1093"/>
      <c r="MNB49" s="1094"/>
      <c r="MNC49" s="266"/>
      <c r="MND49" s="264"/>
      <c r="MNE49" s="317"/>
      <c r="MNF49" s="318"/>
      <c r="MNG49" s="1090"/>
      <c r="MNH49" s="1092"/>
      <c r="MNI49" s="1093"/>
      <c r="MNJ49" s="1093"/>
      <c r="MNK49" s="1093"/>
      <c r="MNL49" s="1094"/>
      <c r="MNM49" s="266"/>
      <c r="MNN49" s="264"/>
      <c r="MNO49" s="317"/>
      <c r="MNP49" s="318"/>
      <c r="MNQ49" s="1090"/>
      <c r="MNR49" s="1092"/>
      <c r="MNS49" s="1093"/>
      <c r="MNT49" s="1093"/>
      <c r="MNU49" s="1093"/>
      <c r="MNV49" s="1094"/>
      <c r="MNW49" s="266"/>
      <c r="MNX49" s="264"/>
      <c r="MNY49" s="317"/>
      <c r="MNZ49" s="318"/>
      <c r="MOA49" s="1090"/>
      <c r="MOB49" s="1092"/>
      <c r="MOC49" s="1093"/>
      <c r="MOD49" s="1093"/>
      <c r="MOE49" s="1093"/>
      <c r="MOF49" s="1094"/>
      <c r="MOG49" s="266"/>
      <c r="MOH49" s="264"/>
      <c r="MOI49" s="317"/>
      <c r="MOJ49" s="318"/>
      <c r="MOK49" s="1090"/>
      <c r="MOL49" s="1092"/>
      <c r="MOM49" s="1093"/>
      <c r="MON49" s="1093"/>
      <c r="MOO49" s="1093"/>
      <c r="MOP49" s="1094"/>
      <c r="MOQ49" s="266"/>
      <c r="MOR49" s="264"/>
      <c r="MOS49" s="317"/>
      <c r="MOT49" s="318"/>
      <c r="MOU49" s="1090"/>
      <c r="MOV49" s="1092"/>
      <c r="MOW49" s="1093"/>
      <c r="MOX49" s="1093"/>
      <c r="MOY49" s="1093"/>
      <c r="MOZ49" s="1094"/>
      <c r="MPA49" s="266"/>
      <c r="MPB49" s="264"/>
      <c r="MPC49" s="317"/>
      <c r="MPD49" s="318"/>
      <c r="MPE49" s="1090"/>
      <c r="MPF49" s="1092"/>
      <c r="MPG49" s="1093"/>
      <c r="MPH49" s="1093"/>
      <c r="MPI49" s="1093"/>
      <c r="MPJ49" s="1094"/>
      <c r="MPK49" s="266"/>
      <c r="MPL49" s="264"/>
      <c r="MPM49" s="317"/>
      <c r="MPN49" s="318"/>
      <c r="MPO49" s="1090"/>
      <c r="MPP49" s="1092"/>
      <c r="MPQ49" s="1093"/>
      <c r="MPR49" s="1093"/>
      <c r="MPS49" s="1093"/>
      <c r="MPT49" s="1094"/>
      <c r="MPU49" s="266"/>
      <c r="MPV49" s="264"/>
      <c r="MPW49" s="317"/>
      <c r="MPX49" s="318"/>
      <c r="MPY49" s="1090"/>
      <c r="MPZ49" s="1092"/>
      <c r="MQA49" s="1093"/>
      <c r="MQB49" s="1093"/>
      <c r="MQC49" s="1093"/>
      <c r="MQD49" s="1094"/>
      <c r="MQE49" s="266"/>
      <c r="MQF49" s="264"/>
      <c r="MQG49" s="317"/>
      <c r="MQH49" s="318"/>
      <c r="MQI49" s="1090"/>
      <c r="MQJ49" s="1092"/>
      <c r="MQK49" s="1093"/>
      <c r="MQL49" s="1093"/>
      <c r="MQM49" s="1093"/>
      <c r="MQN49" s="1094"/>
      <c r="MQO49" s="266"/>
      <c r="MQP49" s="264"/>
      <c r="MQQ49" s="317"/>
      <c r="MQR49" s="318"/>
      <c r="MQS49" s="1090"/>
      <c r="MQT49" s="1092"/>
      <c r="MQU49" s="1093"/>
      <c r="MQV49" s="1093"/>
      <c r="MQW49" s="1093"/>
      <c r="MQX49" s="1094"/>
      <c r="MQY49" s="266"/>
      <c r="MQZ49" s="264"/>
      <c r="MRA49" s="317"/>
      <c r="MRB49" s="318"/>
      <c r="MRC49" s="1090"/>
      <c r="MRD49" s="1092"/>
      <c r="MRE49" s="1093"/>
      <c r="MRF49" s="1093"/>
      <c r="MRG49" s="1093"/>
      <c r="MRH49" s="1094"/>
      <c r="MRI49" s="266"/>
      <c r="MRJ49" s="264"/>
      <c r="MRK49" s="317"/>
      <c r="MRL49" s="318"/>
      <c r="MRM49" s="1090"/>
      <c r="MRN49" s="1092"/>
      <c r="MRO49" s="1093"/>
      <c r="MRP49" s="1093"/>
      <c r="MRQ49" s="1093"/>
      <c r="MRR49" s="1094"/>
      <c r="MRS49" s="266"/>
      <c r="MRT49" s="264"/>
      <c r="MRU49" s="317"/>
      <c r="MRV49" s="318"/>
      <c r="MRW49" s="1090"/>
      <c r="MRX49" s="1092"/>
      <c r="MRY49" s="1093"/>
      <c r="MRZ49" s="1093"/>
      <c r="MSA49" s="1093"/>
      <c r="MSB49" s="1094"/>
      <c r="MSC49" s="266"/>
      <c r="MSD49" s="264"/>
      <c r="MSE49" s="317"/>
      <c r="MSF49" s="318"/>
      <c r="MSG49" s="1090"/>
      <c r="MSH49" s="1092"/>
      <c r="MSI49" s="1093"/>
      <c r="MSJ49" s="1093"/>
      <c r="MSK49" s="1093"/>
      <c r="MSL49" s="1094"/>
      <c r="MSM49" s="266"/>
      <c r="MSN49" s="264"/>
      <c r="MSO49" s="317"/>
      <c r="MSP49" s="318"/>
      <c r="MSQ49" s="1090"/>
      <c r="MSR49" s="1092"/>
      <c r="MSS49" s="1093"/>
      <c r="MST49" s="1093"/>
      <c r="MSU49" s="1093"/>
      <c r="MSV49" s="1094"/>
      <c r="MSW49" s="266"/>
      <c r="MSX49" s="264"/>
      <c r="MSY49" s="317"/>
      <c r="MSZ49" s="318"/>
      <c r="MTA49" s="1090"/>
      <c r="MTB49" s="1092"/>
      <c r="MTC49" s="1093"/>
      <c r="MTD49" s="1093"/>
      <c r="MTE49" s="1093"/>
      <c r="MTF49" s="1094"/>
      <c r="MTG49" s="266"/>
      <c r="MTH49" s="264"/>
      <c r="MTI49" s="317"/>
      <c r="MTJ49" s="318"/>
      <c r="MTK49" s="1090"/>
      <c r="MTL49" s="1092"/>
      <c r="MTM49" s="1093"/>
      <c r="MTN49" s="1093"/>
      <c r="MTO49" s="1093"/>
      <c r="MTP49" s="1094"/>
      <c r="MTQ49" s="266"/>
      <c r="MTR49" s="264"/>
      <c r="MTS49" s="317"/>
      <c r="MTT49" s="318"/>
      <c r="MTU49" s="1090"/>
      <c r="MTV49" s="1092"/>
      <c r="MTW49" s="1093"/>
      <c r="MTX49" s="1093"/>
      <c r="MTY49" s="1093"/>
      <c r="MTZ49" s="1094"/>
      <c r="MUA49" s="266"/>
      <c r="MUB49" s="264"/>
      <c r="MUC49" s="317"/>
      <c r="MUD49" s="318"/>
      <c r="MUE49" s="1090"/>
      <c r="MUF49" s="1092"/>
      <c r="MUG49" s="1093"/>
      <c r="MUH49" s="1093"/>
      <c r="MUI49" s="1093"/>
      <c r="MUJ49" s="1094"/>
      <c r="MUK49" s="266"/>
      <c r="MUL49" s="264"/>
      <c r="MUM49" s="317"/>
      <c r="MUN49" s="318"/>
      <c r="MUO49" s="1090"/>
      <c r="MUP49" s="1092"/>
      <c r="MUQ49" s="1093"/>
      <c r="MUR49" s="1093"/>
      <c r="MUS49" s="1093"/>
      <c r="MUT49" s="1094"/>
      <c r="MUU49" s="266"/>
      <c r="MUV49" s="264"/>
      <c r="MUW49" s="317"/>
      <c r="MUX49" s="318"/>
      <c r="MUY49" s="1090"/>
      <c r="MUZ49" s="1092"/>
      <c r="MVA49" s="1093"/>
      <c r="MVB49" s="1093"/>
      <c r="MVC49" s="1093"/>
      <c r="MVD49" s="1094"/>
      <c r="MVE49" s="266"/>
      <c r="MVF49" s="264"/>
      <c r="MVG49" s="317"/>
      <c r="MVH49" s="318"/>
      <c r="MVI49" s="1090"/>
      <c r="MVJ49" s="1092"/>
      <c r="MVK49" s="1093"/>
      <c r="MVL49" s="1093"/>
      <c r="MVM49" s="1093"/>
      <c r="MVN49" s="1094"/>
      <c r="MVO49" s="266"/>
      <c r="MVP49" s="264"/>
      <c r="MVQ49" s="317"/>
      <c r="MVR49" s="318"/>
      <c r="MVS49" s="1090"/>
      <c r="MVT49" s="1092"/>
      <c r="MVU49" s="1093"/>
      <c r="MVV49" s="1093"/>
      <c r="MVW49" s="1093"/>
      <c r="MVX49" s="1094"/>
      <c r="MVY49" s="266"/>
      <c r="MVZ49" s="264"/>
      <c r="MWA49" s="317"/>
      <c r="MWB49" s="318"/>
      <c r="MWC49" s="1090"/>
      <c r="MWD49" s="1092"/>
      <c r="MWE49" s="1093"/>
      <c r="MWF49" s="1093"/>
      <c r="MWG49" s="1093"/>
      <c r="MWH49" s="1094"/>
      <c r="MWI49" s="266"/>
      <c r="MWJ49" s="264"/>
      <c r="MWK49" s="317"/>
      <c r="MWL49" s="318"/>
      <c r="MWM49" s="1090"/>
      <c r="MWN49" s="1092"/>
      <c r="MWO49" s="1093"/>
      <c r="MWP49" s="1093"/>
      <c r="MWQ49" s="1093"/>
      <c r="MWR49" s="1094"/>
      <c r="MWS49" s="266"/>
      <c r="MWT49" s="264"/>
      <c r="MWU49" s="317"/>
      <c r="MWV49" s="318"/>
      <c r="MWW49" s="1090"/>
      <c r="MWX49" s="1092"/>
      <c r="MWY49" s="1093"/>
      <c r="MWZ49" s="1093"/>
      <c r="MXA49" s="1093"/>
      <c r="MXB49" s="1094"/>
      <c r="MXC49" s="266"/>
      <c r="MXD49" s="264"/>
      <c r="MXE49" s="317"/>
      <c r="MXF49" s="318"/>
      <c r="MXG49" s="1090"/>
      <c r="MXH49" s="1092"/>
      <c r="MXI49" s="1093"/>
      <c r="MXJ49" s="1093"/>
      <c r="MXK49" s="1093"/>
      <c r="MXL49" s="1094"/>
      <c r="MXM49" s="266"/>
      <c r="MXN49" s="264"/>
      <c r="MXO49" s="317"/>
      <c r="MXP49" s="318"/>
      <c r="MXQ49" s="1090"/>
      <c r="MXR49" s="1092"/>
      <c r="MXS49" s="1093"/>
      <c r="MXT49" s="1093"/>
      <c r="MXU49" s="1093"/>
      <c r="MXV49" s="1094"/>
      <c r="MXW49" s="266"/>
      <c r="MXX49" s="264"/>
      <c r="MXY49" s="317"/>
      <c r="MXZ49" s="318"/>
      <c r="MYA49" s="1090"/>
      <c r="MYB49" s="1092"/>
      <c r="MYC49" s="1093"/>
      <c r="MYD49" s="1093"/>
      <c r="MYE49" s="1093"/>
      <c r="MYF49" s="1094"/>
      <c r="MYG49" s="266"/>
      <c r="MYH49" s="264"/>
      <c r="MYI49" s="317"/>
      <c r="MYJ49" s="318"/>
      <c r="MYK49" s="1090"/>
      <c r="MYL49" s="1092"/>
      <c r="MYM49" s="1093"/>
      <c r="MYN49" s="1093"/>
      <c r="MYO49" s="1093"/>
      <c r="MYP49" s="1094"/>
      <c r="MYQ49" s="266"/>
      <c r="MYR49" s="264"/>
      <c r="MYS49" s="317"/>
      <c r="MYT49" s="318"/>
      <c r="MYU49" s="1090"/>
      <c r="MYV49" s="1092"/>
      <c r="MYW49" s="1093"/>
      <c r="MYX49" s="1093"/>
      <c r="MYY49" s="1093"/>
      <c r="MYZ49" s="1094"/>
      <c r="MZA49" s="266"/>
      <c r="MZB49" s="264"/>
      <c r="MZC49" s="317"/>
      <c r="MZD49" s="318"/>
      <c r="MZE49" s="1090"/>
      <c r="MZF49" s="1092"/>
      <c r="MZG49" s="1093"/>
      <c r="MZH49" s="1093"/>
      <c r="MZI49" s="1093"/>
      <c r="MZJ49" s="1094"/>
      <c r="MZK49" s="266"/>
      <c r="MZL49" s="264"/>
      <c r="MZM49" s="317"/>
      <c r="MZN49" s="318"/>
      <c r="MZO49" s="1090"/>
      <c r="MZP49" s="1092"/>
      <c r="MZQ49" s="1093"/>
      <c r="MZR49" s="1093"/>
      <c r="MZS49" s="1093"/>
      <c r="MZT49" s="1094"/>
      <c r="MZU49" s="266"/>
      <c r="MZV49" s="264"/>
      <c r="MZW49" s="317"/>
      <c r="MZX49" s="318"/>
      <c r="MZY49" s="1090"/>
      <c r="MZZ49" s="1092"/>
      <c r="NAA49" s="1093"/>
      <c r="NAB49" s="1093"/>
      <c r="NAC49" s="1093"/>
      <c r="NAD49" s="1094"/>
      <c r="NAE49" s="266"/>
      <c r="NAF49" s="264"/>
      <c r="NAG49" s="317"/>
      <c r="NAH49" s="318"/>
      <c r="NAI49" s="1090"/>
      <c r="NAJ49" s="1092"/>
      <c r="NAK49" s="1093"/>
      <c r="NAL49" s="1093"/>
      <c r="NAM49" s="1093"/>
      <c r="NAN49" s="1094"/>
      <c r="NAO49" s="266"/>
      <c r="NAP49" s="264"/>
      <c r="NAQ49" s="317"/>
      <c r="NAR49" s="318"/>
      <c r="NAS49" s="1090"/>
      <c r="NAT49" s="1092"/>
      <c r="NAU49" s="1093"/>
      <c r="NAV49" s="1093"/>
      <c r="NAW49" s="1093"/>
      <c r="NAX49" s="1094"/>
      <c r="NAY49" s="266"/>
      <c r="NAZ49" s="264"/>
      <c r="NBA49" s="317"/>
      <c r="NBB49" s="318"/>
      <c r="NBC49" s="1090"/>
      <c r="NBD49" s="1092"/>
      <c r="NBE49" s="1093"/>
      <c r="NBF49" s="1093"/>
      <c r="NBG49" s="1093"/>
      <c r="NBH49" s="1094"/>
      <c r="NBI49" s="266"/>
      <c r="NBJ49" s="264"/>
      <c r="NBK49" s="317"/>
      <c r="NBL49" s="318"/>
      <c r="NBM49" s="1090"/>
      <c r="NBN49" s="1092"/>
      <c r="NBO49" s="1093"/>
      <c r="NBP49" s="1093"/>
      <c r="NBQ49" s="1093"/>
      <c r="NBR49" s="1094"/>
      <c r="NBS49" s="266"/>
      <c r="NBT49" s="264"/>
      <c r="NBU49" s="317"/>
      <c r="NBV49" s="318"/>
      <c r="NBW49" s="1090"/>
      <c r="NBX49" s="1092"/>
      <c r="NBY49" s="1093"/>
      <c r="NBZ49" s="1093"/>
      <c r="NCA49" s="1093"/>
      <c r="NCB49" s="1094"/>
      <c r="NCC49" s="266"/>
      <c r="NCD49" s="264"/>
      <c r="NCE49" s="317"/>
      <c r="NCF49" s="318"/>
      <c r="NCG49" s="1090"/>
      <c r="NCH49" s="1092"/>
      <c r="NCI49" s="1093"/>
      <c r="NCJ49" s="1093"/>
      <c r="NCK49" s="1093"/>
      <c r="NCL49" s="1094"/>
      <c r="NCM49" s="266"/>
      <c r="NCN49" s="264"/>
      <c r="NCO49" s="317"/>
      <c r="NCP49" s="318"/>
      <c r="NCQ49" s="1090"/>
      <c r="NCR49" s="1092"/>
      <c r="NCS49" s="1093"/>
      <c r="NCT49" s="1093"/>
      <c r="NCU49" s="1093"/>
      <c r="NCV49" s="1094"/>
      <c r="NCW49" s="266"/>
      <c r="NCX49" s="264"/>
      <c r="NCY49" s="317"/>
      <c r="NCZ49" s="318"/>
      <c r="NDA49" s="1090"/>
      <c r="NDB49" s="1092"/>
      <c r="NDC49" s="1093"/>
      <c r="NDD49" s="1093"/>
      <c r="NDE49" s="1093"/>
      <c r="NDF49" s="1094"/>
      <c r="NDG49" s="266"/>
      <c r="NDH49" s="264"/>
      <c r="NDI49" s="317"/>
      <c r="NDJ49" s="318"/>
      <c r="NDK49" s="1090"/>
      <c r="NDL49" s="1092"/>
      <c r="NDM49" s="1093"/>
      <c r="NDN49" s="1093"/>
      <c r="NDO49" s="1093"/>
      <c r="NDP49" s="1094"/>
      <c r="NDQ49" s="266"/>
      <c r="NDR49" s="264"/>
      <c r="NDS49" s="317"/>
      <c r="NDT49" s="318"/>
      <c r="NDU49" s="1090"/>
      <c r="NDV49" s="1092"/>
      <c r="NDW49" s="1093"/>
      <c r="NDX49" s="1093"/>
      <c r="NDY49" s="1093"/>
      <c r="NDZ49" s="1094"/>
      <c r="NEA49" s="266"/>
      <c r="NEB49" s="264"/>
      <c r="NEC49" s="317"/>
      <c r="NED49" s="318"/>
      <c r="NEE49" s="1090"/>
      <c r="NEF49" s="1092"/>
      <c r="NEG49" s="1093"/>
      <c r="NEH49" s="1093"/>
      <c r="NEI49" s="1093"/>
      <c r="NEJ49" s="1094"/>
      <c r="NEK49" s="266"/>
      <c r="NEL49" s="264"/>
      <c r="NEM49" s="317"/>
      <c r="NEN49" s="318"/>
      <c r="NEO49" s="1090"/>
      <c r="NEP49" s="1092"/>
      <c r="NEQ49" s="1093"/>
      <c r="NER49" s="1093"/>
      <c r="NES49" s="1093"/>
      <c r="NET49" s="1094"/>
      <c r="NEU49" s="266"/>
      <c r="NEV49" s="264"/>
      <c r="NEW49" s="317"/>
      <c r="NEX49" s="318"/>
      <c r="NEY49" s="1090"/>
      <c r="NEZ49" s="1092"/>
      <c r="NFA49" s="1093"/>
      <c r="NFB49" s="1093"/>
      <c r="NFC49" s="1093"/>
      <c r="NFD49" s="1094"/>
      <c r="NFE49" s="266"/>
      <c r="NFF49" s="264"/>
      <c r="NFG49" s="317"/>
      <c r="NFH49" s="318"/>
      <c r="NFI49" s="1090"/>
      <c r="NFJ49" s="1092"/>
      <c r="NFK49" s="1093"/>
      <c r="NFL49" s="1093"/>
      <c r="NFM49" s="1093"/>
      <c r="NFN49" s="1094"/>
      <c r="NFO49" s="266"/>
      <c r="NFP49" s="264"/>
      <c r="NFQ49" s="317"/>
      <c r="NFR49" s="318"/>
      <c r="NFS49" s="1090"/>
      <c r="NFT49" s="1092"/>
      <c r="NFU49" s="1093"/>
      <c r="NFV49" s="1093"/>
      <c r="NFW49" s="1093"/>
      <c r="NFX49" s="1094"/>
      <c r="NFY49" s="266"/>
      <c r="NFZ49" s="264"/>
      <c r="NGA49" s="317"/>
      <c r="NGB49" s="318"/>
      <c r="NGC49" s="1090"/>
      <c r="NGD49" s="1092"/>
      <c r="NGE49" s="1093"/>
      <c r="NGF49" s="1093"/>
      <c r="NGG49" s="1093"/>
      <c r="NGH49" s="1094"/>
      <c r="NGI49" s="266"/>
      <c r="NGJ49" s="264"/>
      <c r="NGK49" s="317"/>
      <c r="NGL49" s="318"/>
      <c r="NGM49" s="1090"/>
      <c r="NGN49" s="1092"/>
      <c r="NGO49" s="1093"/>
      <c r="NGP49" s="1093"/>
      <c r="NGQ49" s="1093"/>
      <c r="NGR49" s="1094"/>
      <c r="NGS49" s="266"/>
      <c r="NGT49" s="264"/>
      <c r="NGU49" s="317"/>
      <c r="NGV49" s="318"/>
      <c r="NGW49" s="1090"/>
      <c r="NGX49" s="1092"/>
      <c r="NGY49" s="1093"/>
      <c r="NGZ49" s="1093"/>
      <c r="NHA49" s="1093"/>
      <c r="NHB49" s="1094"/>
      <c r="NHC49" s="266"/>
      <c r="NHD49" s="264"/>
      <c r="NHE49" s="317"/>
      <c r="NHF49" s="318"/>
      <c r="NHG49" s="1090"/>
      <c r="NHH49" s="1092"/>
      <c r="NHI49" s="1093"/>
      <c r="NHJ49" s="1093"/>
      <c r="NHK49" s="1093"/>
      <c r="NHL49" s="1094"/>
      <c r="NHM49" s="266"/>
      <c r="NHN49" s="264"/>
      <c r="NHO49" s="317"/>
      <c r="NHP49" s="318"/>
      <c r="NHQ49" s="1090"/>
      <c r="NHR49" s="1092"/>
      <c r="NHS49" s="1093"/>
      <c r="NHT49" s="1093"/>
      <c r="NHU49" s="1093"/>
      <c r="NHV49" s="1094"/>
      <c r="NHW49" s="266"/>
      <c r="NHX49" s="264"/>
      <c r="NHY49" s="317"/>
      <c r="NHZ49" s="318"/>
      <c r="NIA49" s="1090"/>
      <c r="NIB49" s="1092"/>
      <c r="NIC49" s="1093"/>
      <c r="NID49" s="1093"/>
      <c r="NIE49" s="1093"/>
      <c r="NIF49" s="1094"/>
      <c r="NIG49" s="266"/>
      <c r="NIH49" s="264"/>
      <c r="NII49" s="317"/>
      <c r="NIJ49" s="318"/>
      <c r="NIK49" s="1090"/>
      <c r="NIL49" s="1092"/>
      <c r="NIM49" s="1093"/>
      <c r="NIN49" s="1093"/>
      <c r="NIO49" s="1093"/>
      <c r="NIP49" s="1094"/>
      <c r="NIQ49" s="266"/>
      <c r="NIR49" s="264"/>
      <c r="NIS49" s="317"/>
      <c r="NIT49" s="318"/>
      <c r="NIU49" s="1090"/>
      <c r="NIV49" s="1092"/>
      <c r="NIW49" s="1093"/>
      <c r="NIX49" s="1093"/>
      <c r="NIY49" s="1093"/>
      <c r="NIZ49" s="1094"/>
      <c r="NJA49" s="266"/>
      <c r="NJB49" s="264"/>
      <c r="NJC49" s="317"/>
      <c r="NJD49" s="318"/>
      <c r="NJE49" s="1090"/>
      <c r="NJF49" s="1092"/>
      <c r="NJG49" s="1093"/>
      <c r="NJH49" s="1093"/>
      <c r="NJI49" s="1093"/>
      <c r="NJJ49" s="1094"/>
      <c r="NJK49" s="266"/>
      <c r="NJL49" s="264"/>
      <c r="NJM49" s="317"/>
      <c r="NJN49" s="318"/>
      <c r="NJO49" s="1090"/>
      <c r="NJP49" s="1092"/>
      <c r="NJQ49" s="1093"/>
      <c r="NJR49" s="1093"/>
      <c r="NJS49" s="1093"/>
      <c r="NJT49" s="1094"/>
      <c r="NJU49" s="266"/>
      <c r="NJV49" s="264"/>
      <c r="NJW49" s="317"/>
      <c r="NJX49" s="318"/>
      <c r="NJY49" s="1090"/>
      <c r="NJZ49" s="1092"/>
      <c r="NKA49" s="1093"/>
      <c r="NKB49" s="1093"/>
      <c r="NKC49" s="1093"/>
      <c r="NKD49" s="1094"/>
      <c r="NKE49" s="266"/>
      <c r="NKF49" s="264"/>
      <c r="NKG49" s="317"/>
      <c r="NKH49" s="318"/>
      <c r="NKI49" s="1090"/>
      <c r="NKJ49" s="1092"/>
      <c r="NKK49" s="1093"/>
      <c r="NKL49" s="1093"/>
      <c r="NKM49" s="1093"/>
      <c r="NKN49" s="1094"/>
      <c r="NKO49" s="266"/>
      <c r="NKP49" s="264"/>
      <c r="NKQ49" s="317"/>
      <c r="NKR49" s="318"/>
      <c r="NKS49" s="1090"/>
      <c r="NKT49" s="1092"/>
      <c r="NKU49" s="1093"/>
      <c r="NKV49" s="1093"/>
      <c r="NKW49" s="1093"/>
      <c r="NKX49" s="1094"/>
      <c r="NKY49" s="266"/>
      <c r="NKZ49" s="264"/>
      <c r="NLA49" s="317"/>
      <c r="NLB49" s="318"/>
      <c r="NLC49" s="1090"/>
      <c r="NLD49" s="1092"/>
      <c r="NLE49" s="1093"/>
      <c r="NLF49" s="1093"/>
      <c r="NLG49" s="1093"/>
      <c r="NLH49" s="1094"/>
      <c r="NLI49" s="266"/>
      <c r="NLJ49" s="264"/>
      <c r="NLK49" s="317"/>
      <c r="NLL49" s="318"/>
      <c r="NLM49" s="1090"/>
      <c r="NLN49" s="1092"/>
      <c r="NLO49" s="1093"/>
      <c r="NLP49" s="1093"/>
      <c r="NLQ49" s="1093"/>
      <c r="NLR49" s="1094"/>
      <c r="NLS49" s="266"/>
      <c r="NLT49" s="264"/>
      <c r="NLU49" s="317"/>
      <c r="NLV49" s="318"/>
      <c r="NLW49" s="1090"/>
      <c r="NLX49" s="1092"/>
      <c r="NLY49" s="1093"/>
      <c r="NLZ49" s="1093"/>
      <c r="NMA49" s="1093"/>
      <c r="NMB49" s="1094"/>
      <c r="NMC49" s="266"/>
      <c r="NMD49" s="264"/>
      <c r="NME49" s="317"/>
      <c r="NMF49" s="318"/>
      <c r="NMG49" s="1090"/>
      <c r="NMH49" s="1092"/>
      <c r="NMI49" s="1093"/>
      <c r="NMJ49" s="1093"/>
      <c r="NMK49" s="1093"/>
      <c r="NML49" s="1094"/>
      <c r="NMM49" s="266"/>
      <c r="NMN49" s="264"/>
      <c r="NMO49" s="317"/>
      <c r="NMP49" s="318"/>
      <c r="NMQ49" s="1090"/>
      <c r="NMR49" s="1092"/>
      <c r="NMS49" s="1093"/>
      <c r="NMT49" s="1093"/>
      <c r="NMU49" s="1093"/>
      <c r="NMV49" s="1094"/>
      <c r="NMW49" s="266"/>
      <c r="NMX49" s="264"/>
      <c r="NMY49" s="317"/>
      <c r="NMZ49" s="318"/>
      <c r="NNA49" s="1090"/>
      <c r="NNB49" s="1092"/>
      <c r="NNC49" s="1093"/>
      <c r="NND49" s="1093"/>
      <c r="NNE49" s="1093"/>
      <c r="NNF49" s="1094"/>
      <c r="NNG49" s="266"/>
      <c r="NNH49" s="264"/>
      <c r="NNI49" s="317"/>
      <c r="NNJ49" s="318"/>
      <c r="NNK49" s="1090"/>
      <c r="NNL49" s="1092"/>
      <c r="NNM49" s="1093"/>
      <c r="NNN49" s="1093"/>
      <c r="NNO49" s="1093"/>
      <c r="NNP49" s="1094"/>
      <c r="NNQ49" s="266"/>
      <c r="NNR49" s="264"/>
      <c r="NNS49" s="317"/>
      <c r="NNT49" s="318"/>
      <c r="NNU49" s="1090"/>
      <c r="NNV49" s="1092"/>
      <c r="NNW49" s="1093"/>
      <c r="NNX49" s="1093"/>
      <c r="NNY49" s="1093"/>
      <c r="NNZ49" s="1094"/>
      <c r="NOA49" s="266"/>
      <c r="NOB49" s="264"/>
      <c r="NOC49" s="317"/>
      <c r="NOD49" s="318"/>
      <c r="NOE49" s="1090"/>
      <c r="NOF49" s="1092"/>
      <c r="NOG49" s="1093"/>
      <c r="NOH49" s="1093"/>
      <c r="NOI49" s="1093"/>
      <c r="NOJ49" s="1094"/>
      <c r="NOK49" s="266"/>
      <c r="NOL49" s="264"/>
      <c r="NOM49" s="317"/>
      <c r="NON49" s="318"/>
      <c r="NOO49" s="1090"/>
      <c r="NOP49" s="1092"/>
      <c r="NOQ49" s="1093"/>
      <c r="NOR49" s="1093"/>
      <c r="NOS49" s="1093"/>
      <c r="NOT49" s="1094"/>
      <c r="NOU49" s="266"/>
      <c r="NOV49" s="264"/>
      <c r="NOW49" s="317"/>
      <c r="NOX49" s="318"/>
      <c r="NOY49" s="1090"/>
      <c r="NOZ49" s="1092"/>
      <c r="NPA49" s="1093"/>
      <c r="NPB49" s="1093"/>
      <c r="NPC49" s="1093"/>
      <c r="NPD49" s="1094"/>
      <c r="NPE49" s="266"/>
      <c r="NPF49" s="264"/>
      <c r="NPG49" s="317"/>
      <c r="NPH49" s="318"/>
      <c r="NPI49" s="1090"/>
      <c r="NPJ49" s="1092"/>
      <c r="NPK49" s="1093"/>
      <c r="NPL49" s="1093"/>
      <c r="NPM49" s="1093"/>
      <c r="NPN49" s="1094"/>
      <c r="NPO49" s="266"/>
      <c r="NPP49" s="264"/>
      <c r="NPQ49" s="317"/>
      <c r="NPR49" s="318"/>
      <c r="NPS49" s="1090"/>
      <c r="NPT49" s="1092"/>
      <c r="NPU49" s="1093"/>
      <c r="NPV49" s="1093"/>
      <c r="NPW49" s="1093"/>
      <c r="NPX49" s="1094"/>
      <c r="NPY49" s="266"/>
      <c r="NPZ49" s="264"/>
      <c r="NQA49" s="317"/>
      <c r="NQB49" s="318"/>
      <c r="NQC49" s="1090"/>
      <c r="NQD49" s="1092"/>
      <c r="NQE49" s="1093"/>
      <c r="NQF49" s="1093"/>
      <c r="NQG49" s="1093"/>
      <c r="NQH49" s="1094"/>
      <c r="NQI49" s="266"/>
      <c r="NQJ49" s="264"/>
      <c r="NQK49" s="317"/>
      <c r="NQL49" s="318"/>
      <c r="NQM49" s="1090"/>
      <c r="NQN49" s="1092"/>
      <c r="NQO49" s="1093"/>
      <c r="NQP49" s="1093"/>
      <c r="NQQ49" s="1093"/>
      <c r="NQR49" s="1094"/>
      <c r="NQS49" s="266"/>
      <c r="NQT49" s="264"/>
      <c r="NQU49" s="317"/>
      <c r="NQV49" s="318"/>
      <c r="NQW49" s="1090"/>
      <c r="NQX49" s="1092"/>
      <c r="NQY49" s="1093"/>
      <c r="NQZ49" s="1093"/>
      <c r="NRA49" s="1093"/>
      <c r="NRB49" s="1094"/>
      <c r="NRC49" s="266"/>
      <c r="NRD49" s="264"/>
      <c r="NRE49" s="317"/>
      <c r="NRF49" s="318"/>
      <c r="NRG49" s="1090"/>
      <c r="NRH49" s="1092"/>
      <c r="NRI49" s="1093"/>
      <c r="NRJ49" s="1093"/>
      <c r="NRK49" s="1093"/>
      <c r="NRL49" s="1094"/>
      <c r="NRM49" s="266"/>
      <c r="NRN49" s="264"/>
      <c r="NRO49" s="317"/>
      <c r="NRP49" s="318"/>
      <c r="NRQ49" s="1090"/>
      <c r="NRR49" s="1092"/>
      <c r="NRS49" s="1093"/>
      <c r="NRT49" s="1093"/>
      <c r="NRU49" s="1093"/>
      <c r="NRV49" s="1094"/>
      <c r="NRW49" s="266"/>
      <c r="NRX49" s="264"/>
      <c r="NRY49" s="317"/>
      <c r="NRZ49" s="318"/>
      <c r="NSA49" s="1090"/>
      <c r="NSB49" s="1092"/>
      <c r="NSC49" s="1093"/>
      <c r="NSD49" s="1093"/>
      <c r="NSE49" s="1093"/>
      <c r="NSF49" s="1094"/>
      <c r="NSG49" s="266"/>
      <c r="NSH49" s="264"/>
      <c r="NSI49" s="317"/>
      <c r="NSJ49" s="318"/>
      <c r="NSK49" s="1090"/>
      <c r="NSL49" s="1092"/>
      <c r="NSM49" s="1093"/>
      <c r="NSN49" s="1093"/>
      <c r="NSO49" s="1093"/>
      <c r="NSP49" s="1094"/>
      <c r="NSQ49" s="266"/>
      <c r="NSR49" s="264"/>
      <c r="NSS49" s="317"/>
      <c r="NST49" s="318"/>
      <c r="NSU49" s="1090"/>
      <c r="NSV49" s="1092"/>
      <c r="NSW49" s="1093"/>
      <c r="NSX49" s="1093"/>
      <c r="NSY49" s="1093"/>
      <c r="NSZ49" s="1094"/>
      <c r="NTA49" s="266"/>
      <c r="NTB49" s="264"/>
      <c r="NTC49" s="317"/>
      <c r="NTD49" s="318"/>
      <c r="NTE49" s="1090"/>
      <c r="NTF49" s="1092"/>
      <c r="NTG49" s="1093"/>
      <c r="NTH49" s="1093"/>
      <c r="NTI49" s="1093"/>
      <c r="NTJ49" s="1094"/>
      <c r="NTK49" s="266"/>
      <c r="NTL49" s="264"/>
      <c r="NTM49" s="317"/>
      <c r="NTN49" s="318"/>
      <c r="NTO49" s="1090"/>
      <c r="NTP49" s="1092"/>
      <c r="NTQ49" s="1093"/>
      <c r="NTR49" s="1093"/>
      <c r="NTS49" s="1093"/>
      <c r="NTT49" s="1094"/>
      <c r="NTU49" s="266"/>
      <c r="NTV49" s="264"/>
      <c r="NTW49" s="317"/>
      <c r="NTX49" s="318"/>
      <c r="NTY49" s="1090"/>
      <c r="NTZ49" s="1092"/>
      <c r="NUA49" s="1093"/>
      <c r="NUB49" s="1093"/>
      <c r="NUC49" s="1093"/>
      <c r="NUD49" s="1094"/>
      <c r="NUE49" s="266"/>
      <c r="NUF49" s="264"/>
      <c r="NUG49" s="317"/>
      <c r="NUH49" s="318"/>
      <c r="NUI49" s="1090"/>
      <c r="NUJ49" s="1092"/>
      <c r="NUK49" s="1093"/>
      <c r="NUL49" s="1093"/>
      <c r="NUM49" s="1093"/>
      <c r="NUN49" s="1094"/>
      <c r="NUO49" s="266"/>
      <c r="NUP49" s="264"/>
      <c r="NUQ49" s="317"/>
      <c r="NUR49" s="318"/>
      <c r="NUS49" s="1090"/>
      <c r="NUT49" s="1092"/>
      <c r="NUU49" s="1093"/>
      <c r="NUV49" s="1093"/>
      <c r="NUW49" s="1093"/>
      <c r="NUX49" s="1094"/>
      <c r="NUY49" s="266"/>
      <c r="NUZ49" s="264"/>
      <c r="NVA49" s="317"/>
      <c r="NVB49" s="318"/>
      <c r="NVC49" s="1090"/>
      <c r="NVD49" s="1092"/>
      <c r="NVE49" s="1093"/>
      <c r="NVF49" s="1093"/>
      <c r="NVG49" s="1093"/>
      <c r="NVH49" s="1094"/>
      <c r="NVI49" s="266"/>
      <c r="NVJ49" s="264"/>
      <c r="NVK49" s="317"/>
      <c r="NVL49" s="318"/>
      <c r="NVM49" s="1090"/>
      <c r="NVN49" s="1092"/>
      <c r="NVO49" s="1093"/>
      <c r="NVP49" s="1093"/>
      <c r="NVQ49" s="1093"/>
      <c r="NVR49" s="1094"/>
      <c r="NVS49" s="266"/>
      <c r="NVT49" s="264"/>
      <c r="NVU49" s="317"/>
      <c r="NVV49" s="318"/>
      <c r="NVW49" s="1090"/>
      <c r="NVX49" s="1092"/>
      <c r="NVY49" s="1093"/>
      <c r="NVZ49" s="1093"/>
      <c r="NWA49" s="1093"/>
      <c r="NWB49" s="1094"/>
      <c r="NWC49" s="266"/>
      <c r="NWD49" s="264"/>
      <c r="NWE49" s="317"/>
      <c r="NWF49" s="318"/>
      <c r="NWG49" s="1090"/>
      <c r="NWH49" s="1092"/>
      <c r="NWI49" s="1093"/>
      <c r="NWJ49" s="1093"/>
      <c r="NWK49" s="1093"/>
      <c r="NWL49" s="1094"/>
      <c r="NWM49" s="266"/>
      <c r="NWN49" s="264"/>
      <c r="NWO49" s="317"/>
      <c r="NWP49" s="318"/>
      <c r="NWQ49" s="1090"/>
      <c r="NWR49" s="1092"/>
      <c r="NWS49" s="1093"/>
      <c r="NWT49" s="1093"/>
      <c r="NWU49" s="1093"/>
      <c r="NWV49" s="1094"/>
      <c r="NWW49" s="266"/>
      <c r="NWX49" s="264"/>
      <c r="NWY49" s="317"/>
      <c r="NWZ49" s="318"/>
      <c r="NXA49" s="1090"/>
      <c r="NXB49" s="1092"/>
      <c r="NXC49" s="1093"/>
      <c r="NXD49" s="1093"/>
      <c r="NXE49" s="1093"/>
      <c r="NXF49" s="1094"/>
      <c r="NXG49" s="266"/>
      <c r="NXH49" s="264"/>
      <c r="NXI49" s="317"/>
      <c r="NXJ49" s="318"/>
      <c r="NXK49" s="1090"/>
      <c r="NXL49" s="1092"/>
      <c r="NXM49" s="1093"/>
      <c r="NXN49" s="1093"/>
      <c r="NXO49" s="1093"/>
      <c r="NXP49" s="1094"/>
      <c r="NXQ49" s="266"/>
      <c r="NXR49" s="264"/>
      <c r="NXS49" s="317"/>
      <c r="NXT49" s="318"/>
      <c r="NXU49" s="1090"/>
      <c r="NXV49" s="1092"/>
      <c r="NXW49" s="1093"/>
      <c r="NXX49" s="1093"/>
      <c r="NXY49" s="1093"/>
      <c r="NXZ49" s="1094"/>
      <c r="NYA49" s="266"/>
      <c r="NYB49" s="264"/>
      <c r="NYC49" s="317"/>
      <c r="NYD49" s="318"/>
      <c r="NYE49" s="1090"/>
      <c r="NYF49" s="1092"/>
      <c r="NYG49" s="1093"/>
      <c r="NYH49" s="1093"/>
      <c r="NYI49" s="1093"/>
      <c r="NYJ49" s="1094"/>
      <c r="NYK49" s="266"/>
      <c r="NYL49" s="264"/>
      <c r="NYM49" s="317"/>
      <c r="NYN49" s="318"/>
      <c r="NYO49" s="1090"/>
      <c r="NYP49" s="1092"/>
      <c r="NYQ49" s="1093"/>
      <c r="NYR49" s="1093"/>
      <c r="NYS49" s="1093"/>
      <c r="NYT49" s="1094"/>
      <c r="NYU49" s="266"/>
      <c r="NYV49" s="264"/>
      <c r="NYW49" s="317"/>
      <c r="NYX49" s="318"/>
      <c r="NYY49" s="1090"/>
      <c r="NYZ49" s="1092"/>
      <c r="NZA49" s="1093"/>
      <c r="NZB49" s="1093"/>
      <c r="NZC49" s="1093"/>
      <c r="NZD49" s="1094"/>
      <c r="NZE49" s="266"/>
      <c r="NZF49" s="264"/>
      <c r="NZG49" s="317"/>
      <c r="NZH49" s="318"/>
      <c r="NZI49" s="1090"/>
      <c r="NZJ49" s="1092"/>
      <c r="NZK49" s="1093"/>
      <c r="NZL49" s="1093"/>
      <c r="NZM49" s="1093"/>
      <c r="NZN49" s="1094"/>
      <c r="NZO49" s="266"/>
      <c r="NZP49" s="264"/>
      <c r="NZQ49" s="317"/>
      <c r="NZR49" s="318"/>
      <c r="NZS49" s="1090"/>
      <c r="NZT49" s="1092"/>
      <c r="NZU49" s="1093"/>
      <c r="NZV49" s="1093"/>
      <c r="NZW49" s="1093"/>
      <c r="NZX49" s="1094"/>
      <c r="NZY49" s="266"/>
      <c r="NZZ49" s="264"/>
      <c r="OAA49" s="317"/>
      <c r="OAB49" s="318"/>
      <c r="OAC49" s="1090"/>
      <c r="OAD49" s="1092"/>
      <c r="OAE49" s="1093"/>
      <c r="OAF49" s="1093"/>
      <c r="OAG49" s="1093"/>
      <c r="OAH49" s="1094"/>
      <c r="OAI49" s="266"/>
      <c r="OAJ49" s="264"/>
      <c r="OAK49" s="317"/>
      <c r="OAL49" s="318"/>
      <c r="OAM49" s="1090"/>
      <c r="OAN49" s="1092"/>
      <c r="OAO49" s="1093"/>
      <c r="OAP49" s="1093"/>
      <c r="OAQ49" s="1093"/>
      <c r="OAR49" s="1094"/>
      <c r="OAS49" s="266"/>
      <c r="OAT49" s="264"/>
      <c r="OAU49" s="317"/>
      <c r="OAV49" s="318"/>
      <c r="OAW49" s="1090"/>
      <c r="OAX49" s="1092"/>
      <c r="OAY49" s="1093"/>
      <c r="OAZ49" s="1093"/>
      <c r="OBA49" s="1093"/>
      <c r="OBB49" s="1094"/>
      <c r="OBC49" s="266"/>
      <c r="OBD49" s="264"/>
      <c r="OBE49" s="317"/>
      <c r="OBF49" s="318"/>
      <c r="OBG49" s="1090"/>
      <c r="OBH49" s="1092"/>
      <c r="OBI49" s="1093"/>
      <c r="OBJ49" s="1093"/>
      <c r="OBK49" s="1093"/>
      <c r="OBL49" s="1094"/>
      <c r="OBM49" s="266"/>
      <c r="OBN49" s="264"/>
      <c r="OBO49" s="317"/>
      <c r="OBP49" s="318"/>
      <c r="OBQ49" s="1090"/>
      <c r="OBR49" s="1092"/>
      <c r="OBS49" s="1093"/>
      <c r="OBT49" s="1093"/>
      <c r="OBU49" s="1093"/>
      <c r="OBV49" s="1094"/>
      <c r="OBW49" s="266"/>
      <c r="OBX49" s="264"/>
      <c r="OBY49" s="317"/>
      <c r="OBZ49" s="318"/>
      <c r="OCA49" s="1090"/>
      <c r="OCB49" s="1092"/>
      <c r="OCC49" s="1093"/>
      <c r="OCD49" s="1093"/>
      <c r="OCE49" s="1093"/>
      <c r="OCF49" s="1094"/>
      <c r="OCG49" s="266"/>
      <c r="OCH49" s="264"/>
      <c r="OCI49" s="317"/>
      <c r="OCJ49" s="318"/>
      <c r="OCK49" s="1090"/>
      <c r="OCL49" s="1092"/>
      <c r="OCM49" s="1093"/>
      <c r="OCN49" s="1093"/>
      <c r="OCO49" s="1093"/>
      <c r="OCP49" s="1094"/>
      <c r="OCQ49" s="266"/>
      <c r="OCR49" s="264"/>
      <c r="OCS49" s="317"/>
      <c r="OCT49" s="318"/>
      <c r="OCU49" s="1090"/>
      <c r="OCV49" s="1092"/>
      <c r="OCW49" s="1093"/>
      <c r="OCX49" s="1093"/>
      <c r="OCY49" s="1093"/>
      <c r="OCZ49" s="1094"/>
      <c r="ODA49" s="266"/>
      <c r="ODB49" s="264"/>
      <c r="ODC49" s="317"/>
      <c r="ODD49" s="318"/>
      <c r="ODE49" s="1090"/>
      <c r="ODF49" s="1092"/>
      <c r="ODG49" s="1093"/>
      <c r="ODH49" s="1093"/>
      <c r="ODI49" s="1093"/>
      <c r="ODJ49" s="1094"/>
      <c r="ODK49" s="266"/>
      <c r="ODL49" s="264"/>
      <c r="ODM49" s="317"/>
      <c r="ODN49" s="318"/>
      <c r="ODO49" s="1090"/>
      <c r="ODP49" s="1092"/>
      <c r="ODQ49" s="1093"/>
      <c r="ODR49" s="1093"/>
      <c r="ODS49" s="1093"/>
      <c r="ODT49" s="1094"/>
      <c r="ODU49" s="266"/>
      <c r="ODV49" s="264"/>
      <c r="ODW49" s="317"/>
      <c r="ODX49" s="318"/>
      <c r="ODY49" s="1090"/>
      <c r="ODZ49" s="1092"/>
      <c r="OEA49" s="1093"/>
      <c r="OEB49" s="1093"/>
      <c r="OEC49" s="1093"/>
      <c r="OED49" s="1094"/>
      <c r="OEE49" s="266"/>
      <c r="OEF49" s="264"/>
      <c r="OEG49" s="317"/>
      <c r="OEH49" s="318"/>
      <c r="OEI49" s="1090"/>
      <c r="OEJ49" s="1092"/>
      <c r="OEK49" s="1093"/>
      <c r="OEL49" s="1093"/>
      <c r="OEM49" s="1093"/>
      <c r="OEN49" s="1094"/>
      <c r="OEO49" s="266"/>
      <c r="OEP49" s="264"/>
      <c r="OEQ49" s="317"/>
      <c r="OER49" s="318"/>
      <c r="OES49" s="1090"/>
      <c r="OET49" s="1092"/>
      <c r="OEU49" s="1093"/>
      <c r="OEV49" s="1093"/>
      <c r="OEW49" s="1093"/>
      <c r="OEX49" s="1094"/>
      <c r="OEY49" s="266"/>
      <c r="OEZ49" s="264"/>
      <c r="OFA49" s="317"/>
      <c r="OFB49" s="318"/>
      <c r="OFC49" s="1090"/>
      <c r="OFD49" s="1092"/>
      <c r="OFE49" s="1093"/>
      <c r="OFF49" s="1093"/>
      <c r="OFG49" s="1093"/>
      <c r="OFH49" s="1094"/>
      <c r="OFI49" s="266"/>
      <c r="OFJ49" s="264"/>
      <c r="OFK49" s="317"/>
      <c r="OFL49" s="318"/>
      <c r="OFM49" s="1090"/>
      <c r="OFN49" s="1092"/>
      <c r="OFO49" s="1093"/>
      <c r="OFP49" s="1093"/>
      <c r="OFQ49" s="1093"/>
      <c r="OFR49" s="1094"/>
      <c r="OFS49" s="266"/>
      <c r="OFT49" s="264"/>
      <c r="OFU49" s="317"/>
      <c r="OFV49" s="318"/>
      <c r="OFW49" s="1090"/>
      <c r="OFX49" s="1092"/>
      <c r="OFY49" s="1093"/>
      <c r="OFZ49" s="1093"/>
      <c r="OGA49" s="1093"/>
      <c r="OGB49" s="1094"/>
      <c r="OGC49" s="266"/>
      <c r="OGD49" s="264"/>
      <c r="OGE49" s="317"/>
      <c r="OGF49" s="318"/>
      <c r="OGG49" s="1090"/>
      <c r="OGH49" s="1092"/>
      <c r="OGI49" s="1093"/>
      <c r="OGJ49" s="1093"/>
      <c r="OGK49" s="1093"/>
      <c r="OGL49" s="1094"/>
      <c r="OGM49" s="266"/>
      <c r="OGN49" s="264"/>
      <c r="OGO49" s="317"/>
      <c r="OGP49" s="318"/>
      <c r="OGQ49" s="1090"/>
      <c r="OGR49" s="1092"/>
      <c r="OGS49" s="1093"/>
      <c r="OGT49" s="1093"/>
      <c r="OGU49" s="1093"/>
      <c r="OGV49" s="1094"/>
      <c r="OGW49" s="266"/>
      <c r="OGX49" s="264"/>
      <c r="OGY49" s="317"/>
      <c r="OGZ49" s="318"/>
      <c r="OHA49" s="1090"/>
      <c r="OHB49" s="1092"/>
      <c r="OHC49" s="1093"/>
      <c r="OHD49" s="1093"/>
      <c r="OHE49" s="1093"/>
      <c r="OHF49" s="1094"/>
      <c r="OHG49" s="266"/>
      <c r="OHH49" s="264"/>
      <c r="OHI49" s="317"/>
      <c r="OHJ49" s="318"/>
      <c r="OHK49" s="1090"/>
      <c r="OHL49" s="1092"/>
      <c r="OHM49" s="1093"/>
      <c r="OHN49" s="1093"/>
      <c r="OHO49" s="1093"/>
      <c r="OHP49" s="1094"/>
      <c r="OHQ49" s="266"/>
      <c r="OHR49" s="264"/>
      <c r="OHS49" s="317"/>
      <c r="OHT49" s="318"/>
      <c r="OHU49" s="1090"/>
      <c r="OHV49" s="1092"/>
      <c r="OHW49" s="1093"/>
      <c r="OHX49" s="1093"/>
      <c r="OHY49" s="1093"/>
      <c r="OHZ49" s="1094"/>
      <c r="OIA49" s="266"/>
      <c r="OIB49" s="264"/>
      <c r="OIC49" s="317"/>
      <c r="OID49" s="318"/>
      <c r="OIE49" s="1090"/>
      <c r="OIF49" s="1092"/>
      <c r="OIG49" s="1093"/>
      <c r="OIH49" s="1093"/>
      <c r="OII49" s="1093"/>
      <c r="OIJ49" s="1094"/>
      <c r="OIK49" s="266"/>
      <c r="OIL49" s="264"/>
      <c r="OIM49" s="317"/>
      <c r="OIN49" s="318"/>
      <c r="OIO49" s="1090"/>
      <c r="OIP49" s="1092"/>
      <c r="OIQ49" s="1093"/>
      <c r="OIR49" s="1093"/>
      <c r="OIS49" s="1093"/>
      <c r="OIT49" s="1094"/>
      <c r="OIU49" s="266"/>
      <c r="OIV49" s="264"/>
      <c r="OIW49" s="317"/>
      <c r="OIX49" s="318"/>
      <c r="OIY49" s="1090"/>
      <c r="OIZ49" s="1092"/>
      <c r="OJA49" s="1093"/>
      <c r="OJB49" s="1093"/>
      <c r="OJC49" s="1093"/>
      <c r="OJD49" s="1094"/>
      <c r="OJE49" s="266"/>
      <c r="OJF49" s="264"/>
      <c r="OJG49" s="317"/>
      <c r="OJH49" s="318"/>
      <c r="OJI49" s="1090"/>
      <c r="OJJ49" s="1092"/>
      <c r="OJK49" s="1093"/>
      <c r="OJL49" s="1093"/>
      <c r="OJM49" s="1093"/>
      <c r="OJN49" s="1094"/>
      <c r="OJO49" s="266"/>
      <c r="OJP49" s="264"/>
      <c r="OJQ49" s="317"/>
      <c r="OJR49" s="318"/>
      <c r="OJS49" s="1090"/>
      <c r="OJT49" s="1092"/>
      <c r="OJU49" s="1093"/>
      <c r="OJV49" s="1093"/>
      <c r="OJW49" s="1093"/>
      <c r="OJX49" s="1094"/>
      <c r="OJY49" s="266"/>
      <c r="OJZ49" s="264"/>
      <c r="OKA49" s="317"/>
      <c r="OKB49" s="318"/>
      <c r="OKC49" s="1090"/>
      <c r="OKD49" s="1092"/>
      <c r="OKE49" s="1093"/>
      <c r="OKF49" s="1093"/>
      <c r="OKG49" s="1093"/>
      <c r="OKH49" s="1094"/>
      <c r="OKI49" s="266"/>
      <c r="OKJ49" s="264"/>
      <c r="OKK49" s="317"/>
      <c r="OKL49" s="318"/>
      <c r="OKM49" s="1090"/>
      <c r="OKN49" s="1092"/>
      <c r="OKO49" s="1093"/>
      <c r="OKP49" s="1093"/>
      <c r="OKQ49" s="1093"/>
      <c r="OKR49" s="1094"/>
      <c r="OKS49" s="266"/>
      <c r="OKT49" s="264"/>
      <c r="OKU49" s="317"/>
      <c r="OKV49" s="318"/>
      <c r="OKW49" s="1090"/>
      <c r="OKX49" s="1092"/>
      <c r="OKY49" s="1093"/>
      <c r="OKZ49" s="1093"/>
      <c r="OLA49" s="1093"/>
      <c r="OLB49" s="1094"/>
      <c r="OLC49" s="266"/>
      <c r="OLD49" s="264"/>
      <c r="OLE49" s="317"/>
      <c r="OLF49" s="318"/>
      <c r="OLG49" s="1090"/>
      <c r="OLH49" s="1092"/>
      <c r="OLI49" s="1093"/>
      <c r="OLJ49" s="1093"/>
      <c r="OLK49" s="1093"/>
      <c r="OLL49" s="1094"/>
      <c r="OLM49" s="266"/>
      <c r="OLN49" s="264"/>
      <c r="OLO49" s="317"/>
      <c r="OLP49" s="318"/>
      <c r="OLQ49" s="1090"/>
      <c r="OLR49" s="1092"/>
      <c r="OLS49" s="1093"/>
      <c r="OLT49" s="1093"/>
      <c r="OLU49" s="1093"/>
      <c r="OLV49" s="1094"/>
      <c r="OLW49" s="266"/>
      <c r="OLX49" s="264"/>
      <c r="OLY49" s="317"/>
      <c r="OLZ49" s="318"/>
      <c r="OMA49" s="1090"/>
      <c r="OMB49" s="1092"/>
      <c r="OMC49" s="1093"/>
      <c r="OMD49" s="1093"/>
      <c r="OME49" s="1093"/>
      <c r="OMF49" s="1094"/>
      <c r="OMG49" s="266"/>
      <c r="OMH49" s="264"/>
      <c r="OMI49" s="317"/>
      <c r="OMJ49" s="318"/>
      <c r="OMK49" s="1090"/>
      <c r="OML49" s="1092"/>
      <c r="OMM49" s="1093"/>
      <c r="OMN49" s="1093"/>
      <c r="OMO49" s="1093"/>
      <c r="OMP49" s="1094"/>
      <c r="OMQ49" s="266"/>
      <c r="OMR49" s="264"/>
      <c r="OMS49" s="317"/>
      <c r="OMT49" s="318"/>
      <c r="OMU49" s="1090"/>
      <c r="OMV49" s="1092"/>
      <c r="OMW49" s="1093"/>
      <c r="OMX49" s="1093"/>
      <c r="OMY49" s="1093"/>
      <c r="OMZ49" s="1094"/>
      <c r="ONA49" s="266"/>
      <c r="ONB49" s="264"/>
      <c r="ONC49" s="317"/>
      <c r="OND49" s="318"/>
      <c r="ONE49" s="1090"/>
      <c r="ONF49" s="1092"/>
      <c r="ONG49" s="1093"/>
      <c r="ONH49" s="1093"/>
      <c r="ONI49" s="1093"/>
      <c r="ONJ49" s="1094"/>
      <c r="ONK49" s="266"/>
      <c r="ONL49" s="264"/>
      <c r="ONM49" s="317"/>
      <c r="ONN49" s="318"/>
      <c r="ONO49" s="1090"/>
      <c r="ONP49" s="1092"/>
      <c r="ONQ49" s="1093"/>
      <c r="ONR49" s="1093"/>
      <c r="ONS49" s="1093"/>
      <c r="ONT49" s="1094"/>
      <c r="ONU49" s="266"/>
      <c r="ONV49" s="264"/>
      <c r="ONW49" s="317"/>
      <c r="ONX49" s="318"/>
      <c r="ONY49" s="1090"/>
      <c r="ONZ49" s="1092"/>
      <c r="OOA49" s="1093"/>
      <c r="OOB49" s="1093"/>
      <c r="OOC49" s="1093"/>
      <c r="OOD49" s="1094"/>
      <c r="OOE49" s="266"/>
      <c r="OOF49" s="264"/>
      <c r="OOG49" s="317"/>
      <c r="OOH49" s="318"/>
      <c r="OOI49" s="1090"/>
      <c r="OOJ49" s="1092"/>
      <c r="OOK49" s="1093"/>
      <c r="OOL49" s="1093"/>
      <c r="OOM49" s="1093"/>
      <c r="OON49" s="1094"/>
      <c r="OOO49" s="266"/>
      <c r="OOP49" s="264"/>
      <c r="OOQ49" s="317"/>
      <c r="OOR49" s="318"/>
      <c r="OOS49" s="1090"/>
      <c r="OOT49" s="1092"/>
      <c r="OOU49" s="1093"/>
      <c r="OOV49" s="1093"/>
      <c r="OOW49" s="1093"/>
      <c r="OOX49" s="1094"/>
      <c r="OOY49" s="266"/>
      <c r="OOZ49" s="264"/>
      <c r="OPA49" s="317"/>
      <c r="OPB49" s="318"/>
      <c r="OPC49" s="1090"/>
      <c r="OPD49" s="1092"/>
      <c r="OPE49" s="1093"/>
      <c r="OPF49" s="1093"/>
      <c r="OPG49" s="1093"/>
      <c r="OPH49" s="1094"/>
      <c r="OPI49" s="266"/>
      <c r="OPJ49" s="264"/>
      <c r="OPK49" s="317"/>
      <c r="OPL49" s="318"/>
      <c r="OPM49" s="1090"/>
      <c r="OPN49" s="1092"/>
      <c r="OPO49" s="1093"/>
      <c r="OPP49" s="1093"/>
      <c r="OPQ49" s="1093"/>
      <c r="OPR49" s="1094"/>
      <c r="OPS49" s="266"/>
      <c r="OPT49" s="264"/>
      <c r="OPU49" s="317"/>
      <c r="OPV49" s="318"/>
      <c r="OPW49" s="1090"/>
      <c r="OPX49" s="1092"/>
      <c r="OPY49" s="1093"/>
      <c r="OPZ49" s="1093"/>
      <c r="OQA49" s="1093"/>
      <c r="OQB49" s="1094"/>
      <c r="OQC49" s="266"/>
      <c r="OQD49" s="264"/>
      <c r="OQE49" s="317"/>
      <c r="OQF49" s="318"/>
      <c r="OQG49" s="1090"/>
      <c r="OQH49" s="1092"/>
      <c r="OQI49" s="1093"/>
      <c r="OQJ49" s="1093"/>
      <c r="OQK49" s="1093"/>
      <c r="OQL49" s="1094"/>
      <c r="OQM49" s="266"/>
      <c r="OQN49" s="264"/>
      <c r="OQO49" s="317"/>
      <c r="OQP49" s="318"/>
      <c r="OQQ49" s="1090"/>
      <c r="OQR49" s="1092"/>
      <c r="OQS49" s="1093"/>
      <c r="OQT49" s="1093"/>
      <c r="OQU49" s="1093"/>
      <c r="OQV49" s="1094"/>
      <c r="OQW49" s="266"/>
      <c r="OQX49" s="264"/>
      <c r="OQY49" s="317"/>
      <c r="OQZ49" s="318"/>
      <c r="ORA49" s="1090"/>
      <c r="ORB49" s="1092"/>
      <c r="ORC49" s="1093"/>
      <c r="ORD49" s="1093"/>
      <c r="ORE49" s="1093"/>
      <c r="ORF49" s="1094"/>
      <c r="ORG49" s="266"/>
      <c r="ORH49" s="264"/>
      <c r="ORI49" s="317"/>
      <c r="ORJ49" s="318"/>
      <c r="ORK49" s="1090"/>
      <c r="ORL49" s="1092"/>
      <c r="ORM49" s="1093"/>
      <c r="ORN49" s="1093"/>
      <c r="ORO49" s="1093"/>
      <c r="ORP49" s="1094"/>
      <c r="ORQ49" s="266"/>
      <c r="ORR49" s="264"/>
      <c r="ORS49" s="317"/>
      <c r="ORT49" s="318"/>
      <c r="ORU49" s="1090"/>
      <c r="ORV49" s="1092"/>
      <c r="ORW49" s="1093"/>
      <c r="ORX49" s="1093"/>
      <c r="ORY49" s="1093"/>
      <c r="ORZ49" s="1094"/>
      <c r="OSA49" s="266"/>
      <c r="OSB49" s="264"/>
      <c r="OSC49" s="317"/>
      <c r="OSD49" s="318"/>
      <c r="OSE49" s="1090"/>
      <c r="OSF49" s="1092"/>
      <c r="OSG49" s="1093"/>
      <c r="OSH49" s="1093"/>
      <c r="OSI49" s="1093"/>
      <c r="OSJ49" s="1094"/>
      <c r="OSK49" s="266"/>
      <c r="OSL49" s="264"/>
      <c r="OSM49" s="317"/>
      <c r="OSN49" s="318"/>
      <c r="OSO49" s="1090"/>
      <c r="OSP49" s="1092"/>
      <c r="OSQ49" s="1093"/>
      <c r="OSR49" s="1093"/>
      <c r="OSS49" s="1093"/>
      <c r="OST49" s="1094"/>
      <c r="OSU49" s="266"/>
      <c r="OSV49" s="264"/>
      <c r="OSW49" s="317"/>
      <c r="OSX49" s="318"/>
      <c r="OSY49" s="1090"/>
      <c r="OSZ49" s="1092"/>
      <c r="OTA49" s="1093"/>
      <c r="OTB49" s="1093"/>
      <c r="OTC49" s="1093"/>
      <c r="OTD49" s="1094"/>
      <c r="OTE49" s="266"/>
      <c r="OTF49" s="264"/>
      <c r="OTG49" s="317"/>
      <c r="OTH49" s="318"/>
      <c r="OTI49" s="1090"/>
      <c r="OTJ49" s="1092"/>
      <c r="OTK49" s="1093"/>
      <c r="OTL49" s="1093"/>
      <c r="OTM49" s="1093"/>
      <c r="OTN49" s="1094"/>
      <c r="OTO49" s="266"/>
      <c r="OTP49" s="264"/>
      <c r="OTQ49" s="317"/>
      <c r="OTR49" s="318"/>
      <c r="OTS49" s="1090"/>
      <c r="OTT49" s="1092"/>
      <c r="OTU49" s="1093"/>
      <c r="OTV49" s="1093"/>
      <c r="OTW49" s="1093"/>
      <c r="OTX49" s="1094"/>
      <c r="OTY49" s="266"/>
      <c r="OTZ49" s="264"/>
      <c r="OUA49" s="317"/>
      <c r="OUB49" s="318"/>
      <c r="OUC49" s="1090"/>
      <c r="OUD49" s="1092"/>
      <c r="OUE49" s="1093"/>
      <c r="OUF49" s="1093"/>
      <c r="OUG49" s="1093"/>
      <c r="OUH49" s="1094"/>
      <c r="OUI49" s="266"/>
      <c r="OUJ49" s="264"/>
      <c r="OUK49" s="317"/>
      <c r="OUL49" s="318"/>
      <c r="OUM49" s="1090"/>
      <c r="OUN49" s="1092"/>
      <c r="OUO49" s="1093"/>
      <c r="OUP49" s="1093"/>
      <c r="OUQ49" s="1093"/>
      <c r="OUR49" s="1094"/>
      <c r="OUS49" s="266"/>
      <c r="OUT49" s="264"/>
      <c r="OUU49" s="317"/>
      <c r="OUV49" s="318"/>
      <c r="OUW49" s="1090"/>
      <c r="OUX49" s="1092"/>
      <c r="OUY49" s="1093"/>
      <c r="OUZ49" s="1093"/>
      <c r="OVA49" s="1093"/>
      <c r="OVB49" s="1094"/>
      <c r="OVC49" s="266"/>
      <c r="OVD49" s="264"/>
      <c r="OVE49" s="317"/>
      <c r="OVF49" s="318"/>
      <c r="OVG49" s="1090"/>
      <c r="OVH49" s="1092"/>
      <c r="OVI49" s="1093"/>
      <c r="OVJ49" s="1093"/>
      <c r="OVK49" s="1093"/>
      <c r="OVL49" s="1094"/>
      <c r="OVM49" s="266"/>
      <c r="OVN49" s="264"/>
      <c r="OVO49" s="317"/>
      <c r="OVP49" s="318"/>
      <c r="OVQ49" s="1090"/>
      <c r="OVR49" s="1092"/>
      <c r="OVS49" s="1093"/>
      <c r="OVT49" s="1093"/>
      <c r="OVU49" s="1093"/>
      <c r="OVV49" s="1094"/>
      <c r="OVW49" s="266"/>
      <c r="OVX49" s="264"/>
      <c r="OVY49" s="317"/>
      <c r="OVZ49" s="318"/>
      <c r="OWA49" s="1090"/>
      <c r="OWB49" s="1092"/>
      <c r="OWC49" s="1093"/>
      <c r="OWD49" s="1093"/>
      <c r="OWE49" s="1093"/>
      <c r="OWF49" s="1094"/>
      <c r="OWG49" s="266"/>
      <c r="OWH49" s="264"/>
      <c r="OWI49" s="317"/>
      <c r="OWJ49" s="318"/>
      <c r="OWK49" s="1090"/>
      <c r="OWL49" s="1092"/>
      <c r="OWM49" s="1093"/>
      <c r="OWN49" s="1093"/>
      <c r="OWO49" s="1093"/>
      <c r="OWP49" s="1094"/>
      <c r="OWQ49" s="266"/>
      <c r="OWR49" s="264"/>
      <c r="OWS49" s="317"/>
      <c r="OWT49" s="318"/>
      <c r="OWU49" s="1090"/>
      <c r="OWV49" s="1092"/>
      <c r="OWW49" s="1093"/>
      <c r="OWX49" s="1093"/>
      <c r="OWY49" s="1093"/>
      <c r="OWZ49" s="1094"/>
      <c r="OXA49" s="266"/>
      <c r="OXB49" s="264"/>
      <c r="OXC49" s="317"/>
      <c r="OXD49" s="318"/>
      <c r="OXE49" s="1090"/>
      <c r="OXF49" s="1092"/>
      <c r="OXG49" s="1093"/>
      <c r="OXH49" s="1093"/>
      <c r="OXI49" s="1093"/>
      <c r="OXJ49" s="1094"/>
      <c r="OXK49" s="266"/>
      <c r="OXL49" s="264"/>
      <c r="OXM49" s="317"/>
      <c r="OXN49" s="318"/>
      <c r="OXO49" s="1090"/>
      <c r="OXP49" s="1092"/>
      <c r="OXQ49" s="1093"/>
      <c r="OXR49" s="1093"/>
      <c r="OXS49" s="1093"/>
      <c r="OXT49" s="1094"/>
      <c r="OXU49" s="266"/>
      <c r="OXV49" s="264"/>
      <c r="OXW49" s="317"/>
      <c r="OXX49" s="318"/>
      <c r="OXY49" s="1090"/>
      <c r="OXZ49" s="1092"/>
      <c r="OYA49" s="1093"/>
      <c r="OYB49" s="1093"/>
      <c r="OYC49" s="1093"/>
      <c r="OYD49" s="1094"/>
      <c r="OYE49" s="266"/>
      <c r="OYF49" s="264"/>
      <c r="OYG49" s="317"/>
      <c r="OYH49" s="318"/>
      <c r="OYI49" s="1090"/>
      <c r="OYJ49" s="1092"/>
      <c r="OYK49" s="1093"/>
      <c r="OYL49" s="1093"/>
      <c r="OYM49" s="1093"/>
      <c r="OYN49" s="1094"/>
      <c r="OYO49" s="266"/>
      <c r="OYP49" s="264"/>
      <c r="OYQ49" s="317"/>
      <c r="OYR49" s="318"/>
      <c r="OYS49" s="1090"/>
      <c r="OYT49" s="1092"/>
      <c r="OYU49" s="1093"/>
      <c r="OYV49" s="1093"/>
      <c r="OYW49" s="1093"/>
      <c r="OYX49" s="1094"/>
      <c r="OYY49" s="266"/>
      <c r="OYZ49" s="264"/>
      <c r="OZA49" s="317"/>
      <c r="OZB49" s="318"/>
      <c r="OZC49" s="1090"/>
      <c r="OZD49" s="1092"/>
      <c r="OZE49" s="1093"/>
      <c r="OZF49" s="1093"/>
      <c r="OZG49" s="1093"/>
      <c r="OZH49" s="1094"/>
      <c r="OZI49" s="266"/>
      <c r="OZJ49" s="264"/>
      <c r="OZK49" s="317"/>
      <c r="OZL49" s="318"/>
      <c r="OZM49" s="1090"/>
      <c r="OZN49" s="1092"/>
      <c r="OZO49" s="1093"/>
      <c r="OZP49" s="1093"/>
      <c r="OZQ49" s="1093"/>
      <c r="OZR49" s="1094"/>
      <c r="OZS49" s="266"/>
      <c r="OZT49" s="264"/>
      <c r="OZU49" s="317"/>
      <c r="OZV49" s="318"/>
      <c r="OZW49" s="1090"/>
      <c r="OZX49" s="1092"/>
      <c r="OZY49" s="1093"/>
      <c r="OZZ49" s="1093"/>
      <c r="PAA49" s="1093"/>
      <c r="PAB49" s="1094"/>
      <c r="PAC49" s="266"/>
      <c r="PAD49" s="264"/>
      <c r="PAE49" s="317"/>
      <c r="PAF49" s="318"/>
      <c r="PAG49" s="1090"/>
      <c r="PAH49" s="1092"/>
      <c r="PAI49" s="1093"/>
      <c r="PAJ49" s="1093"/>
      <c r="PAK49" s="1093"/>
      <c r="PAL49" s="1094"/>
      <c r="PAM49" s="266"/>
      <c r="PAN49" s="264"/>
      <c r="PAO49" s="317"/>
      <c r="PAP49" s="318"/>
      <c r="PAQ49" s="1090"/>
      <c r="PAR49" s="1092"/>
      <c r="PAS49" s="1093"/>
      <c r="PAT49" s="1093"/>
      <c r="PAU49" s="1093"/>
      <c r="PAV49" s="1094"/>
      <c r="PAW49" s="266"/>
      <c r="PAX49" s="264"/>
      <c r="PAY49" s="317"/>
      <c r="PAZ49" s="318"/>
      <c r="PBA49" s="1090"/>
      <c r="PBB49" s="1092"/>
      <c r="PBC49" s="1093"/>
      <c r="PBD49" s="1093"/>
      <c r="PBE49" s="1093"/>
      <c r="PBF49" s="1094"/>
      <c r="PBG49" s="266"/>
      <c r="PBH49" s="264"/>
      <c r="PBI49" s="317"/>
      <c r="PBJ49" s="318"/>
      <c r="PBK49" s="1090"/>
      <c r="PBL49" s="1092"/>
      <c r="PBM49" s="1093"/>
      <c r="PBN49" s="1093"/>
      <c r="PBO49" s="1093"/>
      <c r="PBP49" s="1094"/>
      <c r="PBQ49" s="266"/>
      <c r="PBR49" s="264"/>
      <c r="PBS49" s="317"/>
      <c r="PBT49" s="318"/>
      <c r="PBU49" s="1090"/>
      <c r="PBV49" s="1092"/>
      <c r="PBW49" s="1093"/>
      <c r="PBX49" s="1093"/>
      <c r="PBY49" s="1093"/>
      <c r="PBZ49" s="1094"/>
      <c r="PCA49" s="266"/>
      <c r="PCB49" s="264"/>
      <c r="PCC49" s="317"/>
      <c r="PCD49" s="318"/>
      <c r="PCE49" s="1090"/>
      <c r="PCF49" s="1092"/>
      <c r="PCG49" s="1093"/>
      <c r="PCH49" s="1093"/>
      <c r="PCI49" s="1093"/>
      <c r="PCJ49" s="1094"/>
      <c r="PCK49" s="266"/>
      <c r="PCL49" s="264"/>
      <c r="PCM49" s="317"/>
      <c r="PCN49" s="318"/>
      <c r="PCO49" s="1090"/>
      <c r="PCP49" s="1092"/>
      <c r="PCQ49" s="1093"/>
      <c r="PCR49" s="1093"/>
      <c r="PCS49" s="1093"/>
      <c r="PCT49" s="1094"/>
      <c r="PCU49" s="266"/>
      <c r="PCV49" s="264"/>
      <c r="PCW49" s="317"/>
      <c r="PCX49" s="318"/>
      <c r="PCY49" s="1090"/>
      <c r="PCZ49" s="1092"/>
      <c r="PDA49" s="1093"/>
      <c r="PDB49" s="1093"/>
      <c r="PDC49" s="1093"/>
      <c r="PDD49" s="1094"/>
      <c r="PDE49" s="266"/>
      <c r="PDF49" s="264"/>
      <c r="PDG49" s="317"/>
      <c r="PDH49" s="318"/>
      <c r="PDI49" s="1090"/>
      <c r="PDJ49" s="1092"/>
      <c r="PDK49" s="1093"/>
      <c r="PDL49" s="1093"/>
      <c r="PDM49" s="1093"/>
      <c r="PDN49" s="1094"/>
      <c r="PDO49" s="266"/>
      <c r="PDP49" s="264"/>
      <c r="PDQ49" s="317"/>
      <c r="PDR49" s="318"/>
      <c r="PDS49" s="1090"/>
      <c r="PDT49" s="1092"/>
      <c r="PDU49" s="1093"/>
      <c r="PDV49" s="1093"/>
      <c r="PDW49" s="1093"/>
      <c r="PDX49" s="1094"/>
      <c r="PDY49" s="266"/>
      <c r="PDZ49" s="264"/>
      <c r="PEA49" s="317"/>
      <c r="PEB49" s="318"/>
      <c r="PEC49" s="1090"/>
      <c r="PED49" s="1092"/>
      <c r="PEE49" s="1093"/>
      <c r="PEF49" s="1093"/>
      <c r="PEG49" s="1093"/>
      <c r="PEH49" s="1094"/>
      <c r="PEI49" s="266"/>
      <c r="PEJ49" s="264"/>
      <c r="PEK49" s="317"/>
      <c r="PEL49" s="318"/>
      <c r="PEM49" s="1090"/>
      <c r="PEN49" s="1092"/>
      <c r="PEO49" s="1093"/>
      <c r="PEP49" s="1093"/>
      <c r="PEQ49" s="1093"/>
      <c r="PER49" s="1094"/>
      <c r="PES49" s="266"/>
      <c r="PET49" s="264"/>
      <c r="PEU49" s="317"/>
      <c r="PEV49" s="318"/>
      <c r="PEW49" s="1090"/>
      <c r="PEX49" s="1092"/>
      <c r="PEY49" s="1093"/>
      <c r="PEZ49" s="1093"/>
      <c r="PFA49" s="1093"/>
      <c r="PFB49" s="1094"/>
      <c r="PFC49" s="266"/>
      <c r="PFD49" s="264"/>
      <c r="PFE49" s="317"/>
      <c r="PFF49" s="318"/>
      <c r="PFG49" s="1090"/>
      <c r="PFH49" s="1092"/>
      <c r="PFI49" s="1093"/>
      <c r="PFJ49" s="1093"/>
      <c r="PFK49" s="1093"/>
      <c r="PFL49" s="1094"/>
      <c r="PFM49" s="266"/>
      <c r="PFN49" s="264"/>
      <c r="PFO49" s="317"/>
      <c r="PFP49" s="318"/>
      <c r="PFQ49" s="1090"/>
      <c r="PFR49" s="1092"/>
      <c r="PFS49" s="1093"/>
      <c r="PFT49" s="1093"/>
      <c r="PFU49" s="1093"/>
      <c r="PFV49" s="1094"/>
      <c r="PFW49" s="266"/>
      <c r="PFX49" s="264"/>
      <c r="PFY49" s="317"/>
      <c r="PFZ49" s="318"/>
      <c r="PGA49" s="1090"/>
      <c r="PGB49" s="1092"/>
      <c r="PGC49" s="1093"/>
      <c r="PGD49" s="1093"/>
      <c r="PGE49" s="1093"/>
      <c r="PGF49" s="1094"/>
      <c r="PGG49" s="266"/>
      <c r="PGH49" s="264"/>
      <c r="PGI49" s="317"/>
      <c r="PGJ49" s="318"/>
      <c r="PGK49" s="1090"/>
      <c r="PGL49" s="1092"/>
      <c r="PGM49" s="1093"/>
      <c r="PGN49" s="1093"/>
      <c r="PGO49" s="1093"/>
      <c r="PGP49" s="1094"/>
      <c r="PGQ49" s="266"/>
      <c r="PGR49" s="264"/>
      <c r="PGS49" s="317"/>
      <c r="PGT49" s="318"/>
      <c r="PGU49" s="1090"/>
      <c r="PGV49" s="1092"/>
      <c r="PGW49" s="1093"/>
      <c r="PGX49" s="1093"/>
      <c r="PGY49" s="1093"/>
      <c r="PGZ49" s="1094"/>
      <c r="PHA49" s="266"/>
      <c r="PHB49" s="264"/>
      <c r="PHC49" s="317"/>
      <c r="PHD49" s="318"/>
      <c r="PHE49" s="1090"/>
      <c r="PHF49" s="1092"/>
      <c r="PHG49" s="1093"/>
      <c r="PHH49" s="1093"/>
      <c r="PHI49" s="1093"/>
      <c r="PHJ49" s="1094"/>
      <c r="PHK49" s="266"/>
      <c r="PHL49" s="264"/>
      <c r="PHM49" s="317"/>
      <c r="PHN49" s="318"/>
      <c r="PHO49" s="1090"/>
      <c r="PHP49" s="1092"/>
      <c r="PHQ49" s="1093"/>
      <c r="PHR49" s="1093"/>
      <c r="PHS49" s="1093"/>
      <c r="PHT49" s="1094"/>
      <c r="PHU49" s="266"/>
      <c r="PHV49" s="264"/>
      <c r="PHW49" s="317"/>
      <c r="PHX49" s="318"/>
      <c r="PHY49" s="1090"/>
      <c r="PHZ49" s="1092"/>
      <c r="PIA49" s="1093"/>
      <c r="PIB49" s="1093"/>
      <c r="PIC49" s="1093"/>
      <c r="PID49" s="1094"/>
      <c r="PIE49" s="266"/>
      <c r="PIF49" s="264"/>
      <c r="PIG49" s="317"/>
      <c r="PIH49" s="318"/>
      <c r="PII49" s="1090"/>
      <c r="PIJ49" s="1092"/>
      <c r="PIK49" s="1093"/>
      <c r="PIL49" s="1093"/>
      <c r="PIM49" s="1093"/>
      <c r="PIN49" s="1094"/>
      <c r="PIO49" s="266"/>
      <c r="PIP49" s="264"/>
      <c r="PIQ49" s="317"/>
      <c r="PIR49" s="318"/>
      <c r="PIS49" s="1090"/>
      <c r="PIT49" s="1092"/>
      <c r="PIU49" s="1093"/>
      <c r="PIV49" s="1093"/>
      <c r="PIW49" s="1093"/>
      <c r="PIX49" s="1094"/>
      <c r="PIY49" s="266"/>
      <c r="PIZ49" s="264"/>
      <c r="PJA49" s="317"/>
      <c r="PJB49" s="318"/>
      <c r="PJC49" s="1090"/>
      <c r="PJD49" s="1092"/>
      <c r="PJE49" s="1093"/>
      <c r="PJF49" s="1093"/>
      <c r="PJG49" s="1093"/>
      <c r="PJH49" s="1094"/>
      <c r="PJI49" s="266"/>
      <c r="PJJ49" s="264"/>
      <c r="PJK49" s="317"/>
      <c r="PJL49" s="318"/>
      <c r="PJM49" s="1090"/>
      <c r="PJN49" s="1092"/>
      <c r="PJO49" s="1093"/>
      <c r="PJP49" s="1093"/>
      <c r="PJQ49" s="1093"/>
      <c r="PJR49" s="1094"/>
      <c r="PJS49" s="266"/>
      <c r="PJT49" s="264"/>
      <c r="PJU49" s="317"/>
      <c r="PJV49" s="318"/>
      <c r="PJW49" s="1090"/>
      <c r="PJX49" s="1092"/>
      <c r="PJY49" s="1093"/>
      <c r="PJZ49" s="1093"/>
      <c r="PKA49" s="1093"/>
      <c r="PKB49" s="1094"/>
      <c r="PKC49" s="266"/>
      <c r="PKD49" s="264"/>
      <c r="PKE49" s="317"/>
      <c r="PKF49" s="318"/>
      <c r="PKG49" s="1090"/>
      <c r="PKH49" s="1092"/>
      <c r="PKI49" s="1093"/>
      <c r="PKJ49" s="1093"/>
      <c r="PKK49" s="1093"/>
      <c r="PKL49" s="1094"/>
      <c r="PKM49" s="266"/>
      <c r="PKN49" s="264"/>
      <c r="PKO49" s="317"/>
      <c r="PKP49" s="318"/>
      <c r="PKQ49" s="1090"/>
      <c r="PKR49" s="1092"/>
      <c r="PKS49" s="1093"/>
      <c r="PKT49" s="1093"/>
      <c r="PKU49" s="1093"/>
      <c r="PKV49" s="1094"/>
      <c r="PKW49" s="266"/>
      <c r="PKX49" s="264"/>
      <c r="PKY49" s="317"/>
      <c r="PKZ49" s="318"/>
      <c r="PLA49" s="1090"/>
      <c r="PLB49" s="1092"/>
      <c r="PLC49" s="1093"/>
      <c r="PLD49" s="1093"/>
      <c r="PLE49" s="1093"/>
      <c r="PLF49" s="1094"/>
      <c r="PLG49" s="266"/>
      <c r="PLH49" s="264"/>
      <c r="PLI49" s="317"/>
      <c r="PLJ49" s="318"/>
      <c r="PLK49" s="1090"/>
      <c r="PLL49" s="1092"/>
      <c r="PLM49" s="1093"/>
      <c r="PLN49" s="1093"/>
      <c r="PLO49" s="1093"/>
      <c r="PLP49" s="1094"/>
      <c r="PLQ49" s="266"/>
      <c r="PLR49" s="264"/>
      <c r="PLS49" s="317"/>
      <c r="PLT49" s="318"/>
      <c r="PLU49" s="1090"/>
      <c r="PLV49" s="1092"/>
      <c r="PLW49" s="1093"/>
      <c r="PLX49" s="1093"/>
      <c r="PLY49" s="1093"/>
      <c r="PLZ49" s="1094"/>
      <c r="PMA49" s="266"/>
      <c r="PMB49" s="264"/>
      <c r="PMC49" s="317"/>
      <c r="PMD49" s="318"/>
      <c r="PME49" s="1090"/>
      <c r="PMF49" s="1092"/>
      <c r="PMG49" s="1093"/>
      <c r="PMH49" s="1093"/>
      <c r="PMI49" s="1093"/>
      <c r="PMJ49" s="1094"/>
      <c r="PMK49" s="266"/>
      <c r="PML49" s="264"/>
      <c r="PMM49" s="317"/>
      <c r="PMN49" s="318"/>
      <c r="PMO49" s="1090"/>
      <c r="PMP49" s="1092"/>
      <c r="PMQ49" s="1093"/>
      <c r="PMR49" s="1093"/>
      <c r="PMS49" s="1093"/>
      <c r="PMT49" s="1094"/>
      <c r="PMU49" s="266"/>
      <c r="PMV49" s="264"/>
      <c r="PMW49" s="317"/>
      <c r="PMX49" s="318"/>
      <c r="PMY49" s="1090"/>
      <c r="PMZ49" s="1092"/>
      <c r="PNA49" s="1093"/>
      <c r="PNB49" s="1093"/>
      <c r="PNC49" s="1093"/>
      <c r="PND49" s="1094"/>
      <c r="PNE49" s="266"/>
      <c r="PNF49" s="264"/>
      <c r="PNG49" s="317"/>
      <c r="PNH49" s="318"/>
      <c r="PNI49" s="1090"/>
      <c r="PNJ49" s="1092"/>
      <c r="PNK49" s="1093"/>
      <c r="PNL49" s="1093"/>
      <c r="PNM49" s="1093"/>
      <c r="PNN49" s="1094"/>
      <c r="PNO49" s="266"/>
      <c r="PNP49" s="264"/>
      <c r="PNQ49" s="317"/>
      <c r="PNR49" s="318"/>
      <c r="PNS49" s="1090"/>
      <c r="PNT49" s="1092"/>
      <c r="PNU49" s="1093"/>
      <c r="PNV49" s="1093"/>
      <c r="PNW49" s="1093"/>
      <c r="PNX49" s="1094"/>
      <c r="PNY49" s="266"/>
      <c r="PNZ49" s="264"/>
      <c r="POA49" s="317"/>
      <c r="POB49" s="318"/>
      <c r="POC49" s="1090"/>
      <c r="POD49" s="1092"/>
      <c r="POE49" s="1093"/>
      <c r="POF49" s="1093"/>
      <c r="POG49" s="1093"/>
      <c r="POH49" s="1094"/>
      <c r="POI49" s="266"/>
      <c r="POJ49" s="264"/>
      <c r="POK49" s="317"/>
      <c r="POL49" s="318"/>
      <c r="POM49" s="1090"/>
      <c r="PON49" s="1092"/>
      <c r="POO49" s="1093"/>
      <c r="POP49" s="1093"/>
      <c r="POQ49" s="1093"/>
      <c r="POR49" s="1094"/>
      <c r="POS49" s="266"/>
      <c r="POT49" s="264"/>
      <c r="POU49" s="317"/>
      <c r="POV49" s="318"/>
      <c r="POW49" s="1090"/>
      <c r="POX49" s="1092"/>
      <c r="POY49" s="1093"/>
      <c r="POZ49" s="1093"/>
      <c r="PPA49" s="1093"/>
      <c r="PPB49" s="1094"/>
      <c r="PPC49" s="266"/>
      <c r="PPD49" s="264"/>
      <c r="PPE49" s="317"/>
      <c r="PPF49" s="318"/>
      <c r="PPG49" s="1090"/>
      <c r="PPH49" s="1092"/>
      <c r="PPI49" s="1093"/>
      <c r="PPJ49" s="1093"/>
      <c r="PPK49" s="1093"/>
      <c r="PPL49" s="1094"/>
      <c r="PPM49" s="266"/>
      <c r="PPN49" s="264"/>
      <c r="PPO49" s="317"/>
      <c r="PPP49" s="318"/>
      <c r="PPQ49" s="1090"/>
      <c r="PPR49" s="1092"/>
      <c r="PPS49" s="1093"/>
      <c r="PPT49" s="1093"/>
      <c r="PPU49" s="1093"/>
      <c r="PPV49" s="1094"/>
      <c r="PPW49" s="266"/>
      <c r="PPX49" s="264"/>
      <c r="PPY49" s="317"/>
      <c r="PPZ49" s="318"/>
      <c r="PQA49" s="1090"/>
      <c r="PQB49" s="1092"/>
      <c r="PQC49" s="1093"/>
      <c r="PQD49" s="1093"/>
      <c r="PQE49" s="1093"/>
      <c r="PQF49" s="1094"/>
      <c r="PQG49" s="266"/>
      <c r="PQH49" s="264"/>
      <c r="PQI49" s="317"/>
      <c r="PQJ49" s="318"/>
      <c r="PQK49" s="1090"/>
      <c r="PQL49" s="1092"/>
      <c r="PQM49" s="1093"/>
      <c r="PQN49" s="1093"/>
      <c r="PQO49" s="1093"/>
      <c r="PQP49" s="1094"/>
      <c r="PQQ49" s="266"/>
      <c r="PQR49" s="264"/>
      <c r="PQS49" s="317"/>
      <c r="PQT49" s="318"/>
      <c r="PQU49" s="1090"/>
      <c r="PQV49" s="1092"/>
      <c r="PQW49" s="1093"/>
      <c r="PQX49" s="1093"/>
      <c r="PQY49" s="1093"/>
      <c r="PQZ49" s="1094"/>
      <c r="PRA49" s="266"/>
      <c r="PRB49" s="264"/>
      <c r="PRC49" s="317"/>
      <c r="PRD49" s="318"/>
      <c r="PRE49" s="1090"/>
      <c r="PRF49" s="1092"/>
      <c r="PRG49" s="1093"/>
      <c r="PRH49" s="1093"/>
      <c r="PRI49" s="1093"/>
      <c r="PRJ49" s="1094"/>
      <c r="PRK49" s="266"/>
      <c r="PRL49" s="264"/>
      <c r="PRM49" s="317"/>
      <c r="PRN49" s="318"/>
      <c r="PRO49" s="1090"/>
      <c r="PRP49" s="1092"/>
      <c r="PRQ49" s="1093"/>
      <c r="PRR49" s="1093"/>
      <c r="PRS49" s="1093"/>
      <c r="PRT49" s="1094"/>
      <c r="PRU49" s="266"/>
      <c r="PRV49" s="264"/>
      <c r="PRW49" s="317"/>
      <c r="PRX49" s="318"/>
      <c r="PRY49" s="1090"/>
      <c r="PRZ49" s="1092"/>
      <c r="PSA49" s="1093"/>
      <c r="PSB49" s="1093"/>
      <c r="PSC49" s="1093"/>
      <c r="PSD49" s="1094"/>
      <c r="PSE49" s="266"/>
      <c r="PSF49" s="264"/>
      <c r="PSG49" s="317"/>
      <c r="PSH49" s="318"/>
      <c r="PSI49" s="1090"/>
      <c r="PSJ49" s="1092"/>
      <c r="PSK49" s="1093"/>
      <c r="PSL49" s="1093"/>
      <c r="PSM49" s="1093"/>
      <c r="PSN49" s="1094"/>
      <c r="PSO49" s="266"/>
      <c r="PSP49" s="264"/>
      <c r="PSQ49" s="317"/>
      <c r="PSR49" s="318"/>
      <c r="PSS49" s="1090"/>
      <c r="PST49" s="1092"/>
      <c r="PSU49" s="1093"/>
      <c r="PSV49" s="1093"/>
      <c r="PSW49" s="1093"/>
      <c r="PSX49" s="1094"/>
      <c r="PSY49" s="266"/>
      <c r="PSZ49" s="264"/>
      <c r="PTA49" s="317"/>
      <c r="PTB49" s="318"/>
      <c r="PTC49" s="1090"/>
      <c r="PTD49" s="1092"/>
      <c r="PTE49" s="1093"/>
      <c r="PTF49" s="1093"/>
      <c r="PTG49" s="1093"/>
      <c r="PTH49" s="1094"/>
      <c r="PTI49" s="266"/>
      <c r="PTJ49" s="264"/>
      <c r="PTK49" s="317"/>
      <c r="PTL49" s="318"/>
      <c r="PTM49" s="1090"/>
      <c r="PTN49" s="1092"/>
      <c r="PTO49" s="1093"/>
      <c r="PTP49" s="1093"/>
      <c r="PTQ49" s="1093"/>
      <c r="PTR49" s="1094"/>
      <c r="PTS49" s="266"/>
      <c r="PTT49" s="264"/>
      <c r="PTU49" s="317"/>
      <c r="PTV49" s="318"/>
      <c r="PTW49" s="1090"/>
      <c r="PTX49" s="1092"/>
      <c r="PTY49" s="1093"/>
      <c r="PTZ49" s="1093"/>
      <c r="PUA49" s="1093"/>
      <c r="PUB49" s="1094"/>
      <c r="PUC49" s="266"/>
      <c r="PUD49" s="264"/>
      <c r="PUE49" s="317"/>
      <c r="PUF49" s="318"/>
      <c r="PUG49" s="1090"/>
      <c r="PUH49" s="1092"/>
      <c r="PUI49" s="1093"/>
      <c r="PUJ49" s="1093"/>
      <c r="PUK49" s="1093"/>
      <c r="PUL49" s="1094"/>
      <c r="PUM49" s="266"/>
      <c r="PUN49" s="264"/>
      <c r="PUO49" s="317"/>
      <c r="PUP49" s="318"/>
      <c r="PUQ49" s="1090"/>
      <c r="PUR49" s="1092"/>
      <c r="PUS49" s="1093"/>
      <c r="PUT49" s="1093"/>
      <c r="PUU49" s="1093"/>
      <c r="PUV49" s="1094"/>
      <c r="PUW49" s="266"/>
      <c r="PUX49" s="264"/>
      <c r="PUY49" s="317"/>
      <c r="PUZ49" s="318"/>
      <c r="PVA49" s="1090"/>
      <c r="PVB49" s="1092"/>
      <c r="PVC49" s="1093"/>
      <c r="PVD49" s="1093"/>
      <c r="PVE49" s="1093"/>
      <c r="PVF49" s="1094"/>
      <c r="PVG49" s="266"/>
      <c r="PVH49" s="264"/>
      <c r="PVI49" s="317"/>
      <c r="PVJ49" s="318"/>
      <c r="PVK49" s="1090"/>
      <c r="PVL49" s="1092"/>
      <c r="PVM49" s="1093"/>
      <c r="PVN49" s="1093"/>
      <c r="PVO49" s="1093"/>
      <c r="PVP49" s="1094"/>
      <c r="PVQ49" s="266"/>
      <c r="PVR49" s="264"/>
      <c r="PVS49" s="317"/>
      <c r="PVT49" s="318"/>
      <c r="PVU49" s="1090"/>
      <c r="PVV49" s="1092"/>
      <c r="PVW49" s="1093"/>
      <c r="PVX49" s="1093"/>
      <c r="PVY49" s="1093"/>
      <c r="PVZ49" s="1094"/>
      <c r="PWA49" s="266"/>
      <c r="PWB49" s="264"/>
      <c r="PWC49" s="317"/>
      <c r="PWD49" s="318"/>
      <c r="PWE49" s="1090"/>
      <c r="PWF49" s="1092"/>
      <c r="PWG49" s="1093"/>
      <c r="PWH49" s="1093"/>
      <c r="PWI49" s="1093"/>
      <c r="PWJ49" s="1094"/>
      <c r="PWK49" s="266"/>
      <c r="PWL49" s="264"/>
      <c r="PWM49" s="317"/>
      <c r="PWN49" s="318"/>
      <c r="PWO49" s="1090"/>
      <c r="PWP49" s="1092"/>
      <c r="PWQ49" s="1093"/>
      <c r="PWR49" s="1093"/>
      <c r="PWS49" s="1093"/>
      <c r="PWT49" s="1094"/>
      <c r="PWU49" s="266"/>
      <c r="PWV49" s="264"/>
      <c r="PWW49" s="317"/>
      <c r="PWX49" s="318"/>
      <c r="PWY49" s="1090"/>
      <c r="PWZ49" s="1092"/>
      <c r="PXA49" s="1093"/>
      <c r="PXB49" s="1093"/>
      <c r="PXC49" s="1093"/>
      <c r="PXD49" s="1094"/>
      <c r="PXE49" s="266"/>
      <c r="PXF49" s="264"/>
      <c r="PXG49" s="317"/>
      <c r="PXH49" s="318"/>
      <c r="PXI49" s="1090"/>
      <c r="PXJ49" s="1092"/>
      <c r="PXK49" s="1093"/>
      <c r="PXL49" s="1093"/>
      <c r="PXM49" s="1093"/>
      <c r="PXN49" s="1094"/>
      <c r="PXO49" s="266"/>
      <c r="PXP49" s="264"/>
      <c r="PXQ49" s="317"/>
      <c r="PXR49" s="318"/>
      <c r="PXS49" s="1090"/>
      <c r="PXT49" s="1092"/>
      <c r="PXU49" s="1093"/>
      <c r="PXV49" s="1093"/>
      <c r="PXW49" s="1093"/>
      <c r="PXX49" s="1094"/>
      <c r="PXY49" s="266"/>
      <c r="PXZ49" s="264"/>
      <c r="PYA49" s="317"/>
      <c r="PYB49" s="318"/>
      <c r="PYC49" s="1090"/>
      <c r="PYD49" s="1092"/>
      <c r="PYE49" s="1093"/>
      <c r="PYF49" s="1093"/>
      <c r="PYG49" s="1093"/>
      <c r="PYH49" s="1094"/>
      <c r="PYI49" s="266"/>
      <c r="PYJ49" s="264"/>
      <c r="PYK49" s="317"/>
      <c r="PYL49" s="318"/>
      <c r="PYM49" s="1090"/>
      <c r="PYN49" s="1092"/>
      <c r="PYO49" s="1093"/>
      <c r="PYP49" s="1093"/>
      <c r="PYQ49" s="1093"/>
      <c r="PYR49" s="1094"/>
      <c r="PYS49" s="266"/>
      <c r="PYT49" s="264"/>
      <c r="PYU49" s="317"/>
      <c r="PYV49" s="318"/>
      <c r="PYW49" s="1090"/>
      <c r="PYX49" s="1092"/>
      <c r="PYY49" s="1093"/>
      <c r="PYZ49" s="1093"/>
      <c r="PZA49" s="1093"/>
      <c r="PZB49" s="1094"/>
      <c r="PZC49" s="266"/>
      <c r="PZD49" s="264"/>
      <c r="PZE49" s="317"/>
      <c r="PZF49" s="318"/>
      <c r="PZG49" s="1090"/>
      <c r="PZH49" s="1092"/>
      <c r="PZI49" s="1093"/>
      <c r="PZJ49" s="1093"/>
      <c r="PZK49" s="1093"/>
      <c r="PZL49" s="1094"/>
      <c r="PZM49" s="266"/>
      <c r="PZN49" s="264"/>
      <c r="PZO49" s="317"/>
      <c r="PZP49" s="318"/>
      <c r="PZQ49" s="1090"/>
      <c r="PZR49" s="1092"/>
      <c r="PZS49" s="1093"/>
      <c r="PZT49" s="1093"/>
      <c r="PZU49" s="1093"/>
      <c r="PZV49" s="1094"/>
      <c r="PZW49" s="266"/>
      <c r="PZX49" s="264"/>
      <c r="PZY49" s="317"/>
      <c r="PZZ49" s="318"/>
      <c r="QAA49" s="1090"/>
      <c r="QAB49" s="1092"/>
      <c r="QAC49" s="1093"/>
      <c r="QAD49" s="1093"/>
      <c r="QAE49" s="1093"/>
      <c r="QAF49" s="1094"/>
      <c r="QAG49" s="266"/>
      <c r="QAH49" s="264"/>
      <c r="QAI49" s="317"/>
      <c r="QAJ49" s="318"/>
      <c r="QAK49" s="1090"/>
      <c r="QAL49" s="1092"/>
      <c r="QAM49" s="1093"/>
      <c r="QAN49" s="1093"/>
      <c r="QAO49" s="1093"/>
      <c r="QAP49" s="1094"/>
      <c r="QAQ49" s="266"/>
      <c r="QAR49" s="264"/>
      <c r="QAS49" s="317"/>
      <c r="QAT49" s="318"/>
      <c r="QAU49" s="1090"/>
      <c r="QAV49" s="1092"/>
      <c r="QAW49" s="1093"/>
      <c r="QAX49" s="1093"/>
      <c r="QAY49" s="1093"/>
      <c r="QAZ49" s="1094"/>
      <c r="QBA49" s="266"/>
      <c r="QBB49" s="264"/>
      <c r="QBC49" s="317"/>
      <c r="QBD49" s="318"/>
      <c r="QBE49" s="1090"/>
      <c r="QBF49" s="1092"/>
      <c r="QBG49" s="1093"/>
      <c r="QBH49" s="1093"/>
      <c r="QBI49" s="1093"/>
      <c r="QBJ49" s="1094"/>
      <c r="QBK49" s="266"/>
      <c r="QBL49" s="264"/>
      <c r="QBM49" s="317"/>
      <c r="QBN49" s="318"/>
      <c r="QBO49" s="1090"/>
      <c r="QBP49" s="1092"/>
      <c r="QBQ49" s="1093"/>
      <c r="QBR49" s="1093"/>
      <c r="QBS49" s="1093"/>
      <c r="QBT49" s="1094"/>
      <c r="QBU49" s="266"/>
      <c r="QBV49" s="264"/>
      <c r="QBW49" s="317"/>
      <c r="QBX49" s="318"/>
      <c r="QBY49" s="1090"/>
      <c r="QBZ49" s="1092"/>
      <c r="QCA49" s="1093"/>
      <c r="QCB49" s="1093"/>
      <c r="QCC49" s="1093"/>
      <c r="QCD49" s="1094"/>
      <c r="QCE49" s="266"/>
      <c r="QCF49" s="264"/>
      <c r="QCG49" s="317"/>
      <c r="QCH49" s="318"/>
      <c r="QCI49" s="1090"/>
      <c r="QCJ49" s="1092"/>
      <c r="QCK49" s="1093"/>
      <c r="QCL49" s="1093"/>
      <c r="QCM49" s="1093"/>
      <c r="QCN49" s="1094"/>
      <c r="QCO49" s="266"/>
      <c r="QCP49" s="264"/>
      <c r="QCQ49" s="317"/>
      <c r="QCR49" s="318"/>
      <c r="QCS49" s="1090"/>
      <c r="QCT49" s="1092"/>
      <c r="QCU49" s="1093"/>
      <c r="QCV49" s="1093"/>
      <c r="QCW49" s="1093"/>
      <c r="QCX49" s="1094"/>
      <c r="QCY49" s="266"/>
      <c r="QCZ49" s="264"/>
      <c r="QDA49" s="317"/>
      <c r="QDB49" s="318"/>
      <c r="QDC49" s="1090"/>
      <c r="QDD49" s="1092"/>
      <c r="QDE49" s="1093"/>
      <c r="QDF49" s="1093"/>
      <c r="QDG49" s="1093"/>
      <c r="QDH49" s="1094"/>
      <c r="QDI49" s="266"/>
      <c r="QDJ49" s="264"/>
      <c r="QDK49" s="317"/>
      <c r="QDL49" s="318"/>
      <c r="QDM49" s="1090"/>
      <c r="QDN49" s="1092"/>
      <c r="QDO49" s="1093"/>
      <c r="QDP49" s="1093"/>
      <c r="QDQ49" s="1093"/>
      <c r="QDR49" s="1094"/>
      <c r="QDS49" s="266"/>
      <c r="QDT49" s="264"/>
      <c r="QDU49" s="317"/>
      <c r="QDV49" s="318"/>
      <c r="QDW49" s="1090"/>
      <c r="QDX49" s="1092"/>
      <c r="QDY49" s="1093"/>
      <c r="QDZ49" s="1093"/>
      <c r="QEA49" s="1093"/>
      <c r="QEB49" s="1094"/>
      <c r="QEC49" s="266"/>
      <c r="QED49" s="264"/>
      <c r="QEE49" s="317"/>
      <c r="QEF49" s="318"/>
      <c r="QEG49" s="1090"/>
      <c r="QEH49" s="1092"/>
      <c r="QEI49" s="1093"/>
      <c r="QEJ49" s="1093"/>
      <c r="QEK49" s="1093"/>
      <c r="QEL49" s="1094"/>
      <c r="QEM49" s="266"/>
      <c r="QEN49" s="264"/>
      <c r="QEO49" s="317"/>
      <c r="QEP49" s="318"/>
      <c r="QEQ49" s="1090"/>
      <c r="QER49" s="1092"/>
      <c r="QES49" s="1093"/>
      <c r="QET49" s="1093"/>
      <c r="QEU49" s="1093"/>
      <c r="QEV49" s="1094"/>
      <c r="QEW49" s="266"/>
      <c r="QEX49" s="264"/>
      <c r="QEY49" s="317"/>
      <c r="QEZ49" s="318"/>
      <c r="QFA49" s="1090"/>
      <c r="QFB49" s="1092"/>
      <c r="QFC49" s="1093"/>
      <c r="QFD49" s="1093"/>
      <c r="QFE49" s="1093"/>
      <c r="QFF49" s="1094"/>
      <c r="QFG49" s="266"/>
      <c r="QFH49" s="264"/>
      <c r="QFI49" s="317"/>
      <c r="QFJ49" s="318"/>
      <c r="QFK49" s="1090"/>
      <c r="QFL49" s="1092"/>
      <c r="QFM49" s="1093"/>
      <c r="QFN49" s="1093"/>
      <c r="QFO49" s="1093"/>
      <c r="QFP49" s="1094"/>
      <c r="QFQ49" s="266"/>
      <c r="QFR49" s="264"/>
      <c r="QFS49" s="317"/>
      <c r="QFT49" s="318"/>
      <c r="QFU49" s="1090"/>
      <c r="QFV49" s="1092"/>
      <c r="QFW49" s="1093"/>
      <c r="QFX49" s="1093"/>
      <c r="QFY49" s="1093"/>
      <c r="QFZ49" s="1094"/>
      <c r="QGA49" s="266"/>
      <c r="QGB49" s="264"/>
      <c r="QGC49" s="317"/>
      <c r="QGD49" s="318"/>
      <c r="QGE49" s="1090"/>
      <c r="QGF49" s="1092"/>
      <c r="QGG49" s="1093"/>
      <c r="QGH49" s="1093"/>
      <c r="QGI49" s="1093"/>
      <c r="QGJ49" s="1094"/>
      <c r="QGK49" s="266"/>
      <c r="QGL49" s="264"/>
      <c r="QGM49" s="317"/>
      <c r="QGN49" s="318"/>
      <c r="QGO49" s="1090"/>
      <c r="QGP49" s="1092"/>
      <c r="QGQ49" s="1093"/>
      <c r="QGR49" s="1093"/>
      <c r="QGS49" s="1093"/>
      <c r="QGT49" s="1094"/>
      <c r="QGU49" s="266"/>
      <c r="QGV49" s="264"/>
      <c r="QGW49" s="317"/>
      <c r="QGX49" s="318"/>
      <c r="QGY49" s="1090"/>
      <c r="QGZ49" s="1092"/>
      <c r="QHA49" s="1093"/>
      <c r="QHB49" s="1093"/>
      <c r="QHC49" s="1093"/>
      <c r="QHD49" s="1094"/>
      <c r="QHE49" s="266"/>
      <c r="QHF49" s="264"/>
      <c r="QHG49" s="317"/>
      <c r="QHH49" s="318"/>
      <c r="QHI49" s="1090"/>
      <c r="QHJ49" s="1092"/>
      <c r="QHK49" s="1093"/>
      <c r="QHL49" s="1093"/>
      <c r="QHM49" s="1093"/>
      <c r="QHN49" s="1094"/>
      <c r="QHO49" s="266"/>
      <c r="QHP49" s="264"/>
      <c r="QHQ49" s="317"/>
      <c r="QHR49" s="318"/>
      <c r="QHS49" s="1090"/>
      <c r="QHT49" s="1092"/>
      <c r="QHU49" s="1093"/>
      <c r="QHV49" s="1093"/>
      <c r="QHW49" s="1093"/>
      <c r="QHX49" s="1094"/>
      <c r="QHY49" s="266"/>
      <c r="QHZ49" s="264"/>
      <c r="QIA49" s="317"/>
      <c r="QIB49" s="318"/>
      <c r="QIC49" s="1090"/>
      <c r="QID49" s="1092"/>
      <c r="QIE49" s="1093"/>
      <c r="QIF49" s="1093"/>
      <c r="QIG49" s="1093"/>
      <c r="QIH49" s="1094"/>
      <c r="QII49" s="266"/>
      <c r="QIJ49" s="264"/>
      <c r="QIK49" s="317"/>
      <c r="QIL49" s="318"/>
      <c r="QIM49" s="1090"/>
      <c r="QIN49" s="1092"/>
      <c r="QIO49" s="1093"/>
      <c r="QIP49" s="1093"/>
      <c r="QIQ49" s="1093"/>
      <c r="QIR49" s="1094"/>
      <c r="QIS49" s="266"/>
      <c r="QIT49" s="264"/>
      <c r="QIU49" s="317"/>
      <c r="QIV49" s="318"/>
      <c r="QIW49" s="1090"/>
      <c r="QIX49" s="1092"/>
      <c r="QIY49" s="1093"/>
      <c r="QIZ49" s="1093"/>
      <c r="QJA49" s="1093"/>
      <c r="QJB49" s="1094"/>
      <c r="QJC49" s="266"/>
      <c r="QJD49" s="264"/>
      <c r="QJE49" s="317"/>
      <c r="QJF49" s="318"/>
      <c r="QJG49" s="1090"/>
      <c r="QJH49" s="1092"/>
      <c r="QJI49" s="1093"/>
      <c r="QJJ49" s="1093"/>
      <c r="QJK49" s="1093"/>
      <c r="QJL49" s="1094"/>
      <c r="QJM49" s="266"/>
      <c r="QJN49" s="264"/>
      <c r="QJO49" s="317"/>
      <c r="QJP49" s="318"/>
      <c r="QJQ49" s="1090"/>
      <c r="QJR49" s="1092"/>
      <c r="QJS49" s="1093"/>
      <c r="QJT49" s="1093"/>
      <c r="QJU49" s="1093"/>
      <c r="QJV49" s="1094"/>
      <c r="QJW49" s="266"/>
      <c r="QJX49" s="264"/>
      <c r="QJY49" s="317"/>
      <c r="QJZ49" s="318"/>
      <c r="QKA49" s="1090"/>
      <c r="QKB49" s="1092"/>
      <c r="QKC49" s="1093"/>
      <c r="QKD49" s="1093"/>
      <c r="QKE49" s="1093"/>
      <c r="QKF49" s="1094"/>
      <c r="QKG49" s="266"/>
      <c r="QKH49" s="264"/>
      <c r="QKI49" s="317"/>
      <c r="QKJ49" s="318"/>
      <c r="QKK49" s="1090"/>
      <c r="QKL49" s="1092"/>
      <c r="QKM49" s="1093"/>
      <c r="QKN49" s="1093"/>
      <c r="QKO49" s="1093"/>
      <c r="QKP49" s="1094"/>
      <c r="QKQ49" s="266"/>
      <c r="QKR49" s="264"/>
      <c r="QKS49" s="317"/>
      <c r="QKT49" s="318"/>
      <c r="QKU49" s="1090"/>
      <c r="QKV49" s="1092"/>
      <c r="QKW49" s="1093"/>
      <c r="QKX49" s="1093"/>
      <c r="QKY49" s="1093"/>
      <c r="QKZ49" s="1094"/>
      <c r="QLA49" s="266"/>
      <c r="QLB49" s="264"/>
      <c r="QLC49" s="317"/>
      <c r="QLD49" s="318"/>
      <c r="QLE49" s="1090"/>
      <c r="QLF49" s="1092"/>
      <c r="QLG49" s="1093"/>
      <c r="QLH49" s="1093"/>
      <c r="QLI49" s="1093"/>
      <c r="QLJ49" s="1094"/>
      <c r="QLK49" s="266"/>
      <c r="QLL49" s="264"/>
      <c r="QLM49" s="317"/>
      <c r="QLN49" s="318"/>
      <c r="QLO49" s="1090"/>
      <c r="QLP49" s="1092"/>
      <c r="QLQ49" s="1093"/>
      <c r="QLR49" s="1093"/>
      <c r="QLS49" s="1093"/>
      <c r="QLT49" s="1094"/>
      <c r="QLU49" s="266"/>
      <c r="QLV49" s="264"/>
      <c r="QLW49" s="317"/>
      <c r="QLX49" s="318"/>
      <c r="QLY49" s="1090"/>
      <c r="QLZ49" s="1092"/>
      <c r="QMA49" s="1093"/>
      <c r="QMB49" s="1093"/>
      <c r="QMC49" s="1093"/>
      <c r="QMD49" s="1094"/>
      <c r="QME49" s="266"/>
      <c r="QMF49" s="264"/>
      <c r="QMG49" s="317"/>
      <c r="QMH49" s="318"/>
      <c r="QMI49" s="1090"/>
      <c r="QMJ49" s="1092"/>
      <c r="QMK49" s="1093"/>
      <c r="QML49" s="1093"/>
      <c r="QMM49" s="1093"/>
      <c r="QMN49" s="1094"/>
      <c r="QMO49" s="266"/>
      <c r="QMP49" s="264"/>
      <c r="QMQ49" s="317"/>
      <c r="QMR49" s="318"/>
      <c r="QMS49" s="1090"/>
      <c r="QMT49" s="1092"/>
      <c r="QMU49" s="1093"/>
      <c r="QMV49" s="1093"/>
      <c r="QMW49" s="1093"/>
      <c r="QMX49" s="1094"/>
      <c r="QMY49" s="266"/>
      <c r="QMZ49" s="264"/>
      <c r="QNA49" s="317"/>
      <c r="QNB49" s="318"/>
      <c r="QNC49" s="1090"/>
      <c r="QND49" s="1092"/>
      <c r="QNE49" s="1093"/>
      <c r="QNF49" s="1093"/>
      <c r="QNG49" s="1093"/>
      <c r="QNH49" s="1094"/>
      <c r="QNI49" s="266"/>
      <c r="QNJ49" s="264"/>
      <c r="QNK49" s="317"/>
      <c r="QNL49" s="318"/>
      <c r="QNM49" s="1090"/>
      <c r="QNN49" s="1092"/>
      <c r="QNO49" s="1093"/>
      <c r="QNP49" s="1093"/>
      <c r="QNQ49" s="1093"/>
      <c r="QNR49" s="1094"/>
      <c r="QNS49" s="266"/>
      <c r="QNT49" s="264"/>
      <c r="QNU49" s="317"/>
      <c r="QNV49" s="318"/>
      <c r="QNW49" s="1090"/>
      <c r="QNX49" s="1092"/>
      <c r="QNY49" s="1093"/>
      <c r="QNZ49" s="1093"/>
      <c r="QOA49" s="1093"/>
      <c r="QOB49" s="1094"/>
      <c r="QOC49" s="266"/>
      <c r="QOD49" s="264"/>
      <c r="QOE49" s="317"/>
      <c r="QOF49" s="318"/>
      <c r="QOG49" s="1090"/>
      <c r="QOH49" s="1092"/>
      <c r="QOI49" s="1093"/>
      <c r="QOJ49" s="1093"/>
      <c r="QOK49" s="1093"/>
      <c r="QOL49" s="1094"/>
      <c r="QOM49" s="266"/>
      <c r="QON49" s="264"/>
      <c r="QOO49" s="317"/>
      <c r="QOP49" s="318"/>
      <c r="QOQ49" s="1090"/>
      <c r="QOR49" s="1092"/>
      <c r="QOS49" s="1093"/>
      <c r="QOT49" s="1093"/>
      <c r="QOU49" s="1093"/>
      <c r="QOV49" s="1094"/>
      <c r="QOW49" s="266"/>
      <c r="QOX49" s="264"/>
      <c r="QOY49" s="317"/>
      <c r="QOZ49" s="318"/>
      <c r="QPA49" s="1090"/>
      <c r="QPB49" s="1092"/>
      <c r="QPC49" s="1093"/>
      <c r="QPD49" s="1093"/>
      <c r="QPE49" s="1093"/>
      <c r="QPF49" s="1094"/>
      <c r="QPG49" s="266"/>
      <c r="QPH49" s="264"/>
      <c r="QPI49" s="317"/>
      <c r="QPJ49" s="318"/>
      <c r="QPK49" s="1090"/>
      <c r="QPL49" s="1092"/>
      <c r="QPM49" s="1093"/>
      <c r="QPN49" s="1093"/>
      <c r="QPO49" s="1093"/>
      <c r="QPP49" s="1094"/>
      <c r="QPQ49" s="266"/>
      <c r="QPR49" s="264"/>
      <c r="QPS49" s="317"/>
      <c r="QPT49" s="318"/>
      <c r="QPU49" s="1090"/>
      <c r="QPV49" s="1092"/>
      <c r="QPW49" s="1093"/>
      <c r="QPX49" s="1093"/>
      <c r="QPY49" s="1093"/>
      <c r="QPZ49" s="1094"/>
      <c r="QQA49" s="266"/>
      <c r="QQB49" s="264"/>
      <c r="QQC49" s="317"/>
      <c r="QQD49" s="318"/>
      <c r="QQE49" s="1090"/>
      <c r="QQF49" s="1092"/>
      <c r="QQG49" s="1093"/>
      <c r="QQH49" s="1093"/>
      <c r="QQI49" s="1093"/>
      <c r="QQJ49" s="1094"/>
      <c r="QQK49" s="266"/>
      <c r="QQL49" s="264"/>
      <c r="QQM49" s="317"/>
      <c r="QQN49" s="318"/>
      <c r="QQO49" s="1090"/>
      <c r="QQP49" s="1092"/>
      <c r="QQQ49" s="1093"/>
      <c r="QQR49" s="1093"/>
      <c r="QQS49" s="1093"/>
      <c r="QQT49" s="1094"/>
      <c r="QQU49" s="266"/>
      <c r="QQV49" s="264"/>
      <c r="QQW49" s="317"/>
      <c r="QQX49" s="318"/>
      <c r="QQY49" s="1090"/>
      <c r="QQZ49" s="1092"/>
      <c r="QRA49" s="1093"/>
      <c r="QRB49" s="1093"/>
      <c r="QRC49" s="1093"/>
      <c r="QRD49" s="1094"/>
      <c r="QRE49" s="266"/>
      <c r="QRF49" s="264"/>
      <c r="QRG49" s="317"/>
      <c r="QRH49" s="318"/>
      <c r="QRI49" s="1090"/>
      <c r="QRJ49" s="1092"/>
      <c r="QRK49" s="1093"/>
      <c r="QRL49" s="1093"/>
      <c r="QRM49" s="1093"/>
      <c r="QRN49" s="1094"/>
      <c r="QRO49" s="266"/>
      <c r="QRP49" s="264"/>
      <c r="QRQ49" s="317"/>
      <c r="QRR49" s="318"/>
      <c r="QRS49" s="1090"/>
      <c r="QRT49" s="1092"/>
      <c r="QRU49" s="1093"/>
      <c r="QRV49" s="1093"/>
      <c r="QRW49" s="1093"/>
      <c r="QRX49" s="1094"/>
      <c r="QRY49" s="266"/>
      <c r="QRZ49" s="264"/>
      <c r="QSA49" s="317"/>
      <c r="QSB49" s="318"/>
      <c r="QSC49" s="1090"/>
      <c r="QSD49" s="1092"/>
      <c r="QSE49" s="1093"/>
      <c r="QSF49" s="1093"/>
      <c r="QSG49" s="1093"/>
      <c r="QSH49" s="1094"/>
      <c r="QSI49" s="266"/>
      <c r="QSJ49" s="264"/>
      <c r="QSK49" s="317"/>
      <c r="QSL49" s="318"/>
      <c r="QSM49" s="1090"/>
      <c r="QSN49" s="1092"/>
      <c r="QSO49" s="1093"/>
      <c r="QSP49" s="1093"/>
      <c r="QSQ49" s="1093"/>
      <c r="QSR49" s="1094"/>
      <c r="QSS49" s="266"/>
      <c r="QST49" s="264"/>
      <c r="QSU49" s="317"/>
      <c r="QSV49" s="318"/>
      <c r="QSW49" s="1090"/>
      <c r="QSX49" s="1092"/>
      <c r="QSY49" s="1093"/>
      <c r="QSZ49" s="1093"/>
      <c r="QTA49" s="1093"/>
      <c r="QTB49" s="1094"/>
      <c r="QTC49" s="266"/>
      <c r="QTD49" s="264"/>
      <c r="QTE49" s="317"/>
      <c r="QTF49" s="318"/>
      <c r="QTG49" s="1090"/>
      <c r="QTH49" s="1092"/>
      <c r="QTI49" s="1093"/>
      <c r="QTJ49" s="1093"/>
      <c r="QTK49" s="1093"/>
      <c r="QTL49" s="1094"/>
      <c r="QTM49" s="266"/>
      <c r="QTN49" s="264"/>
      <c r="QTO49" s="317"/>
      <c r="QTP49" s="318"/>
      <c r="QTQ49" s="1090"/>
      <c r="QTR49" s="1092"/>
      <c r="QTS49" s="1093"/>
      <c r="QTT49" s="1093"/>
      <c r="QTU49" s="1093"/>
      <c r="QTV49" s="1094"/>
      <c r="QTW49" s="266"/>
      <c r="QTX49" s="264"/>
      <c r="QTY49" s="317"/>
      <c r="QTZ49" s="318"/>
      <c r="QUA49" s="1090"/>
      <c r="QUB49" s="1092"/>
      <c r="QUC49" s="1093"/>
      <c r="QUD49" s="1093"/>
      <c r="QUE49" s="1093"/>
      <c r="QUF49" s="1094"/>
      <c r="QUG49" s="266"/>
      <c r="QUH49" s="264"/>
      <c r="QUI49" s="317"/>
      <c r="QUJ49" s="318"/>
      <c r="QUK49" s="1090"/>
      <c r="QUL49" s="1092"/>
      <c r="QUM49" s="1093"/>
      <c r="QUN49" s="1093"/>
      <c r="QUO49" s="1093"/>
      <c r="QUP49" s="1094"/>
      <c r="QUQ49" s="266"/>
      <c r="QUR49" s="264"/>
      <c r="QUS49" s="317"/>
      <c r="QUT49" s="318"/>
      <c r="QUU49" s="1090"/>
      <c r="QUV49" s="1092"/>
      <c r="QUW49" s="1093"/>
      <c r="QUX49" s="1093"/>
      <c r="QUY49" s="1093"/>
      <c r="QUZ49" s="1094"/>
      <c r="QVA49" s="266"/>
      <c r="QVB49" s="264"/>
      <c r="QVC49" s="317"/>
      <c r="QVD49" s="318"/>
      <c r="QVE49" s="1090"/>
      <c r="QVF49" s="1092"/>
      <c r="QVG49" s="1093"/>
      <c r="QVH49" s="1093"/>
      <c r="QVI49" s="1093"/>
      <c r="QVJ49" s="1094"/>
      <c r="QVK49" s="266"/>
      <c r="QVL49" s="264"/>
      <c r="QVM49" s="317"/>
      <c r="QVN49" s="318"/>
      <c r="QVO49" s="1090"/>
      <c r="QVP49" s="1092"/>
      <c r="QVQ49" s="1093"/>
      <c r="QVR49" s="1093"/>
      <c r="QVS49" s="1093"/>
      <c r="QVT49" s="1094"/>
      <c r="QVU49" s="266"/>
      <c r="QVV49" s="264"/>
      <c r="QVW49" s="317"/>
      <c r="QVX49" s="318"/>
      <c r="QVY49" s="1090"/>
      <c r="QVZ49" s="1092"/>
      <c r="QWA49" s="1093"/>
      <c r="QWB49" s="1093"/>
      <c r="QWC49" s="1093"/>
      <c r="QWD49" s="1094"/>
      <c r="QWE49" s="266"/>
      <c r="QWF49" s="264"/>
      <c r="QWG49" s="317"/>
      <c r="QWH49" s="318"/>
      <c r="QWI49" s="1090"/>
      <c r="QWJ49" s="1092"/>
      <c r="QWK49" s="1093"/>
      <c r="QWL49" s="1093"/>
      <c r="QWM49" s="1093"/>
      <c r="QWN49" s="1094"/>
      <c r="QWO49" s="266"/>
      <c r="QWP49" s="264"/>
      <c r="QWQ49" s="317"/>
      <c r="QWR49" s="318"/>
      <c r="QWS49" s="1090"/>
      <c r="QWT49" s="1092"/>
      <c r="QWU49" s="1093"/>
      <c r="QWV49" s="1093"/>
      <c r="QWW49" s="1093"/>
      <c r="QWX49" s="1094"/>
      <c r="QWY49" s="266"/>
      <c r="QWZ49" s="264"/>
      <c r="QXA49" s="317"/>
      <c r="QXB49" s="318"/>
      <c r="QXC49" s="1090"/>
      <c r="QXD49" s="1092"/>
      <c r="QXE49" s="1093"/>
      <c r="QXF49" s="1093"/>
      <c r="QXG49" s="1093"/>
      <c r="QXH49" s="1094"/>
      <c r="QXI49" s="266"/>
      <c r="QXJ49" s="264"/>
      <c r="QXK49" s="317"/>
      <c r="QXL49" s="318"/>
      <c r="QXM49" s="1090"/>
      <c r="QXN49" s="1092"/>
      <c r="QXO49" s="1093"/>
      <c r="QXP49" s="1093"/>
      <c r="QXQ49" s="1093"/>
      <c r="QXR49" s="1094"/>
      <c r="QXS49" s="266"/>
      <c r="QXT49" s="264"/>
      <c r="QXU49" s="317"/>
      <c r="QXV49" s="318"/>
      <c r="QXW49" s="1090"/>
      <c r="QXX49" s="1092"/>
      <c r="QXY49" s="1093"/>
      <c r="QXZ49" s="1093"/>
      <c r="QYA49" s="1093"/>
      <c r="QYB49" s="1094"/>
      <c r="QYC49" s="266"/>
      <c r="QYD49" s="264"/>
      <c r="QYE49" s="317"/>
      <c r="QYF49" s="318"/>
      <c r="QYG49" s="1090"/>
      <c r="QYH49" s="1092"/>
      <c r="QYI49" s="1093"/>
      <c r="QYJ49" s="1093"/>
      <c r="QYK49" s="1093"/>
      <c r="QYL49" s="1094"/>
      <c r="QYM49" s="266"/>
      <c r="QYN49" s="264"/>
      <c r="QYO49" s="317"/>
      <c r="QYP49" s="318"/>
      <c r="QYQ49" s="1090"/>
      <c r="QYR49" s="1092"/>
      <c r="QYS49" s="1093"/>
      <c r="QYT49" s="1093"/>
      <c r="QYU49" s="1093"/>
      <c r="QYV49" s="1094"/>
      <c r="QYW49" s="266"/>
      <c r="QYX49" s="264"/>
      <c r="QYY49" s="317"/>
      <c r="QYZ49" s="318"/>
      <c r="QZA49" s="1090"/>
      <c r="QZB49" s="1092"/>
      <c r="QZC49" s="1093"/>
      <c r="QZD49" s="1093"/>
      <c r="QZE49" s="1093"/>
      <c r="QZF49" s="1094"/>
      <c r="QZG49" s="266"/>
      <c r="QZH49" s="264"/>
      <c r="QZI49" s="317"/>
      <c r="QZJ49" s="318"/>
      <c r="QZK49" s="1090"/>
      <c r="QZL49" s="1092"/>
      <c r="QZM49" s="1093"/>
      <c r="QZN49" s="1093"/>
      <c r="QZO49" s="1093"/>
      <c r="QZP49" s="1094"/>
      <c r="QZQ49" s="266"/>
      <c r="QZR49" s="264"/>
      <c r="QZS49" s="317"/>
      <c r="QZT49" s="318"/>
      <c r="QZU49" s="1090"/>
      <c r="QZV49" s="1092"/>
      <c r="QZW49" s="1093"/>
      <c r="QZX49" s="1093"/>
      <c r="QZY49" s="1093"/>
      <c r="QZZ49" s="1094"/>
      <c r="RAA49" s="266"/>
      <c r="RAB49" s="264"/>
      <c r="RAC49" s="317"/>
      <c r="RAD49" s="318"/>
      <c r="RAE49" s="1090"/>
      <c r="RAF49" s="1092"/>
      <c r="RAG49" s="1093"/>
      <c r="RAH49" s="1093"/>
      <c r="RAI49" s="1093"/>
      <c r="RAJ49" s="1094"/>
      <c r="RAK49" s="266"/>
      <c r="RAL49" s="264"/>
      <c r="RAM49" s="317"/>
      <c r="RAN49" s="318"/>
      <c r="RAO49" s="1090"/>
      <c r="RAP49" s="1092"/>
      <c r="RAQ49" s="1093"/>
      <c r="RAR49" s="1093"/>
      <c r="RAS49" s="1093"/>
      <c r="RAT49" s="1094"/>
      <c r="RAU49" s="266"/>
      <c r="RAV49" s="264"/>
      <c r="RAW49" s="317"/>
      <c r="RAX49" s="318"/>
      <c r="RAY49" s="1090"/>
      <c r="RAZ49" s="1092"/>
      <c r="RBA49" s="1093"/>
      <c r="RBB49" s="1093"/>
      <c r="RBC49" s="1093"/>
      <c r="RBD49" s="1094"/>
      <c r="RBE49" s="266"/>
      <c r="RBF49" s="264"/>
      <c r="RBG49" s="317"/>
      <c r="RBH49" s="318"/>
      <c r="RBI49" s="1090"/>
      <c r="RBJ49" s="1092"/>
      <c r="RBK49" s="1093"/>
      <c r="RBL49" s="1093"/>
      <c r="RBM49" s="1093"/>
      <c r="RBN49" s="1094"/>
      <c r="RBO49" s="266"/>
      <c r="RBP49" s="264"/>
      <c r="RBQ49" s="317"/>
      <c r="RBR49" s="318"/>
      <c r="RBS49" s="1090"/>
      <c r="RBT49" s="1092"/>
      <c r="RBU49" s="1093"/>
      <c r="RBV49" s="1093"/>
      <c r="RBW49" s="1093"/>
      <c r="RBX49" s="1094"/>
      <c r="RBY49" s="266"/>
      <c r="RBZ49" s="264"/>
      <c r="RCA49" s="317"/>
      <c r="RCB49" s="318"/>
      <c r="RCC49" s="1090"/>
      <c r="RCD49" s="1092"/>
      <c r="RCE49" s="1093"/>
      <c r="RCF49" s="1093"/>
      <c r="RCG49" s="1093"/>
      <c r="RCH49" s="1094"/>
      <c r="RCI49" s="266"/>
      <c r="RCJ49" s="264"/>
      <c r="RCK49" s="317"/>
      <c r="RCL49" s="318"/>
      <c r="RCM49" s="1090"/>
      <c r="RCN49" s="1092"/>
      <c r="RCO49" s="1093"/>
      <c r="RCP49" s="1093"/>
      <c r="RCQ49" s="1093"/>
      <c r="RCR49" s="1094"/>
      <c r="RCS49" s="266"/>
      <c r="RCT49" s="264"/>
      <c r="RCU49" s="317"/>
      <c r="RCV49" s="318"/>
      <c r="RCW49" s="1090"/>
      <c r="RCX49" s="1092"/>
      <c r="RCY49" s="1093"/>
      <c r="RCZ49" s="1093"/>
      <c r="RDA49" s="1093"/>
      <c r="RDB49" s="1094"/>
      <c r="RDC49" s="266"/>
      <c r="RDD49" s="264"/>
      <c r="RDE49" s="317"/>
      <c r="RDF49" s="318"/>
      <c r="RDG49" s="1090"/>
      <c r="RDH49" s="1092"/>
      <c r="RDI49" s="1093"/>
      <c r="RDJ49" s="1093"/>
      <c r="RDK49" s="1093"/>
      <c r="RDL49" s="1094"/>
      <c r="RDM49" s="266"/>
      <c r="RDN49" s="264"/>
      <c r="RDO49" s="317"/>
      <c r="RDP49" s="318"/>
      <c r="RDQ49" s="1090"/>
      <c r="RDR49" s="1092"/>
      <c r="RDS49" s="1093"/>
      <c r="RDT49" s="1093"/>
      <c r="RDU49" s="1093"/>
      <c r="RDV49" s="1094"/>
      <c r="RDW49" s="266"/>
      <c r="RDX49" s="264"/>
      <c r="RDY49" s="317"/>
      <c r="RDZ49" s="318"/>
      <c r="REA49" s="1090"/>
      <c r="REB49" s="1092"/>
      <c r="REC49" s="1093"/>
      <c r="RED49" s="1093"/>
      <c r="REE49" s="1093"/>
      <c r="REF49" s="1094"/>
      <c r="REG49" s="266"/>
      <c r="REH49" s="264"/>
      <c r="REI49" s="317"/>
      <c r="REJ49" s="318"/>
      <c r="REK49" s="1090"/>
      <c r="REL49" s="1092"/>
      <c r="REM49" s="1093"/>
      <c r="REN49" s="1093"/>
      <c r="REO49" s="1093"/>
      <c r="REP49" s="1094"/>
      <c r="REQ49" s="266"/>
      <c r="RER49" s="264"/>
      <c r="RES49" s="317"/>
      <c r="RET49" s="318"/>
      <c r="REU49" s="1090"/>
      <c r="REV49" s="1092"/>
      <c r="REW49" s="1093"/>
      <c r="REX49" s="1093"/>
      <c r="REY49" s="1093"/>
      <c r="REZ49" s="1094"/>
      <c r="RFA49" s="266"/>
      <c r="RFB49" s="264"/>
      <c r="RFC49" s="317"/>
      <c r="RFD49" s="318"/>
      <c r="RFE49" s="1090"/>
      <c r="RFF49" s="1092"/>
      <c r="RFG49" s="1093"/>
      <c r="RFH49" s="1093"/>
      <c r="RFI49" s="1093"/>
      <c r="RFJ49" s="1094"/>
      <c r="RFK49" s="266"/>
      <c r="RFL49" s="264"/>
      <c r="RFM49" s="317"/>
      <c r="RFN49" s="318"/>
      <c r="RFO49" s="1090"/>
      <c r="RFP49" s="1092"/>
      <c r="RFQ49" s="1093"/>
      <c r="RFR49" s="1093"/>
      <c r="RFS49" s="1093"/>
      <c r="RFT49" s="1094"/>
      <c r="RFU49" s="266"/>
      <c r="RFV49" s="264"/>
      <c r="RFW49" s="317"/>
      <c r="RFX49" s="318"/>
      <c r="RFY49" s="1090"/>
      <c r="RFZ49" s="1092"/>
      <c r="RGA49" s="1093"/>
      <c r="RGB49" s="1093"/>
      <c r="RGC49" s="1093"/>
      <c r="RGD49" s="1094"/>
      <c r="RGE49" s="266"/>
      <c r="RGF49" s="264"/>
      <c r="RGG49" s="317"/>
      <c r="RGH49" s="318"/>
      <c r="RGI49" s="1090"/>
      <c r="RGJ49" s="1092"/>
      <c r="RGK49" s="1093"/>
      <c r="RGL49" s="1093"/>
      <c r="RGM49" s="1093"/>
      <c r="RGN49" s="1094"/>
      <c r="RGO49" s="266"/>
      <c r="RGP49" s="264"/>
      <c r="RGQ49" s="317"/>
      <c r="RGR49" s="318"/>
      <c r="RGS49" s="1090"/>
      <c r="RGT49" s="1092"/>
      <c r="RGU49" s="1093"/>
      <c r="RGV49" s="1093"/>
      <c r="RGW49" s="1093"/>
      <c r="RGX49" s="1094"/>
      <c r="RGY49" s="266"/>
      <c r="RGZ49" s="264"/>
      <c r="RHA49" s="317"/>
      <c r="RHB49" s="318"/>
      <c r="RHC49" s="1090"/>
      <c r="RHD49" s="1092"/>
      <c r="RHE49" s="1093"/>
      <c r="RHF49" s="1093"/>
      <c r="RHG49" s="1093"/>
      <c r="RHH49" s="1094"/>
      <c r="RHI49" s="266"/>
      <c r="RHJ49" s="264"/>
      <c r="RHK49" s="317"/>
      <c r="RHL49" s="318"/>
      <c r="RHM49" s="1090"/>
      <c r="RHN49" s="1092"/>
      <c r="RHO49" s="1093"/>
      <c r="RHP49" s="1093"/>
      <c r="RHQ49" s="1093"/>
      <c r="RHR49" s="1094"/>
      <c r="RHS49" s="266"/>
      <c r="RHT49" s="264"/>
      <c r="RHU49" s="317"/>
      <c r="RHV49" s="318"/>
      <c r="RHW49" s="1090"/>
      <c r="RHX49" s="1092"/>
      <c r="RHY49" s="1093"/>
      <c r="RHZ49" s="1093"/>
      <c r="RIA49" s="1093"/>
      <c r="RIB49" s="1094"/>
      <c r="RIC49" s="266"/>
      <c r="RID49" s="264"/>
      <c r="RIE49" s="317"/>
      <c r="RIF49" s="318"/>
      <c r="RIG49" s="1090"/>
      <c r="RIH49" s="1092"/>
      <c r="RII49" s="1093"/>
      <c r="RIJ49" s="1093"/>
      <c r="RIK49" s="1093"/>
      <c r="RIL49" s="1094"/>
      <c r="RIM49" s="266"/>
      <c r="RIN49" s="264"/>
      <c r="RIO49" s="317"/>
      <c r="RIP49" s="318"/>
      <c r="RIQ49" s="1090"/>
      <c r="RIR49" s="1092"/>
      <c r="RIS49" s="1093"/>
      <c r="RIT49" s="1093"/>
      <c r="RIU49" s="1093"/>
      <c r="RIV49" s="1094"/>
      <c r="RIW49" s="266"/>
      <c r="RIX49" s="264"/>
      <c r="RIY49" s="317"/>
      <c r="RIZ49" s="318"/>
      <c r="RJA49" s="1090"/>
      <c r="RJB49" s="1092"/>
      <c r="RJC49" s="1093"/>
      <c r="RJD49" s="1093"/>
      <c r="RJE49" s="1093"/>
      <c r="RJF49" s="1094"/>
      <c r="RJG49" s="266"/>
      <c r="RJH49" s="264"/>
      <c r="RJI49" s="317"/>
      <c r="RJJ49" s="318"/>
      <c r="RJK49" s="1090"/>
      <c r="RJL49" s="1092"/>
      <c r="RJM49" s="1093"/>
      <c r="RJN49" s="1093"/>
      <c r="RJO49" s="1093"/>
      <c r="RJP49" s="1094"/>
      <c r="RJQ49" s="266"/>
      <c r="RJR49" s="264"/>
      <c r="RJS49" s="317"/>
      <c r="RJT49" s="318"/>
      <c r="RJU49" s="1090"/>
      <c r="RJV49" s="1092"/>
      <c r="RJW49" s="1093"/>
      <c r="RJX49" s="1093"/>
      <c r="RJY49" s="1093"/>
      <c r="RJZ49" s="1094"/>
      <c r="RKA49" s="266"/>
      <c r="RKB49" s="264"/>
      <c r="RKC49" s="317"/>
      <c r="RKD49" s="318"/>
      <c r="RKE49" s="1090"/>
      <c r="RKF49" s="1092"/>
      <c r="RKG49" s="1093"/>
      <c r="RKH49" s="1093"/>
      <c r="RKI49" s="1093"/>
      <c r="RKJ49" s="1094"/>
      <c r="RKK49" s="266"/>
      <c r="RKL49" s="264"/>
      <c r="RKM49" s="317"/>
      <c r="RKN49" s="318"/>
      <c r="RKO49" s="1090"/>
      <c r="RKP49" s="1092"/>
      <c r="RKQ49" s="1093"/>
      <c r="RKR49" s="1093"/>
      <c r="RKS49" s="1093"/>
      <c r="RKT49" s="1094"/>
      <c r="RKU49" s="266"/>
      <c r="RKV49" s="264"/>
      <c r="RKW49" s="317"/>
      <c r="RKX49" s="318"/>
      <c r="RKY49" s="1090"/>
      <c r="RKZ49" s="1092"/>
      <c r="RLA49" s="1093"/>
      <c r="RLB49" s="1093"/>
      <c r="RLC49" s="1093"/>
      <c r="RLD49" s="1094"/>
      <c r="RLE49" s="266"/>
      <c r="RLF49" s="264"/>
      <c r="RLG49" s="317"/>
      <c r="RLH49" s="318"/>
      <c r="RLI49" s="1090"/>
      <c r="RLJ49" s="1092"/>
      <c r="RLK49" s="1093"/>
      <c r="RLL49" s="1093"/>
      <c r="RLM49" s="1093"/>
      <c r="RLN49" s="1094"/>
      <c r="RLO49" s="266"/>
      <c r="RLP49" s="264"/>
      <c r="RLQ49" s="317"/>
      <c r="RLR49" s="318"/>
      <c r="RLS49" s="1090"/>
      <c r="RLT49" s="1092"/>
      <c r="RLU49" s="1093"/>
      <c r="RLV49" s="1093"/>
      <c r="RLW49" s="1093"/>
      <c r="RLX49" s="1094"/>
      <c r="RLY49" s="266"/>
      <c r="RLZ49" s="264"/>
      <c r="RMA49" s="317"/>
      <c r="RMB49" s="318"/>
      <c r="RMC49" s="1090"/>
      <c r="RMD49" s="1092"/>
      <c r="RME49" s="1093"/>
      <c r="RMF49" s="1093"/>
      <c r="RMG49" s="1093"/>
      <c r="RMH49" s="1094"/>
      <c r="RMI49" s="266"/>
      <c r="RMJ49" s="264"/>
      <c r="RMK49" s="317"/>
      <c r="RML49" s="318"/>
      <c r="RMM49" s="1090"/>
      <c r="RMN49" s="1092"/>
      <c r="RMO49" s="1093"/>
      <c r="RMP49" s="1093"/>
      <c r="RMQ49" s="1093"/>
      <c r="RMR49" s="1094"/>
      <c r="RMS49" s="266"/>
      <c r="RMT49" s="264"/>
      <c r="RMU49" s="317"/>
      <c r="RMV49" s="318"/>
      <c r="RMW49" s="1090"/>
      <c r="RMX49" s="1092"/>
      <c r="RMY49" s="1093"/>
      <c r="RMZ49" s="1093"/>
      <c r="RNA49" s="1093"/>
      <c r="RNB49" s="1094"/>
      <c r="RNC49" s="266"/>
      <c r="RND49" s="264"/>
      <c r="RNE49" s="317"/>
      <c r="RNF49" s="318"/>
      <c r="RNG49" s="1090"/>
      <c r="RNH49" s="1092"/>
      <c r="RNI49" s="1093"/>
      <c r="RNJ49" s="1093"/>
      <c r="RNK49" s="1093"/>
      <c r="RNL49" s="1094"/>
      <c r="RNM49" s="266"/>
      <c r="RNN49" s="264"/>
      <c r="RNO49" s="317"/>
      <c r="RNP49" s="318"/>
      <c r="RNQ49" s="1090"/>
      <c r="RNR49" s="1092"/>
      <c r="RNS49" s="1093"/>
      <c r="RNT49" s="1093"/>
      <c r="RNU49" s="1093"/>
      <c r="RNV49" s="1094"/>
      <c r="RNW49" s="266"/>
      <c r="RNX49" s="264"/>
      <c r="RNY49" s="317"/>
      <c r="RNZ49" s="318"/>
      <c r="ROA49" s="1090"/>
      <c r="ROB49" s="1092"/>
      <c r="ROC49" s="1093"/>
      <c r="ROD49" s="1093"/>
      <c r="ROE49" s="1093"/>
      <c r="ROF49" s="1094"/>
      <c r="ROG49" s="266"/>
      <c r="ROH49" s="264"/>
      <c r="ROI49" s="317"/>
      <c r="ROJ49" s="318"/>
      <c r="ROK49" s="1090"/>
      <c r="ROL49" s="1092"/>
      <c r="ROM49" s="1093"/>
      <c r="RON49" s="1093"/>
      <c r="ROO49" s="1093"/>
      <c r="ROP49" s="1094"/>
      <c r="ROQ49" s="266"/>
      <c r="ROR49" s="264"/>
      <c r="ROS49" s="317"/>
      <c r="ROT49" s="318"/>
      <c r="ROU49" s="1090"/>
      <c r="ROV49" s="1092"/>
      <c r="ROW49" s="1093"/>
      <c r="ROX49" s="1093"/>
      <c r="ROY49" s="1093"/>
      <c r="ROZ49" s="1094"/>
      <c r="RPA49" s="266"/>
      <c r="RPB49" s="264"/>
      <c r="RPC49" s="317"/>
      <c r="RPD49" s="318"/>
      <c r="RPE49" s="1090"/>
      <c r="RPF49" s="1092"/>
      <c r="RPG49" s="1093"/>
      <c r="RPH49" s="1093"/>
      <c r="RPI49" s="1093"/>
      <c r="RPJ49" s="1094"/>
      <c r="RPK49" s="266"/>
      <c r="RPL49" s="264"/>
      <c r="RPM49" s="317"/>
      <c r="RPN49" s="318"/>
      <c r="RPO49" s="1090"/>
      <c r="RPP49" s="1092"/>
      <c r="RPQ49" s="1093"/>
      <c r="RPR49" s="1093"/>
      <c r="RPS49" s="1093"/>
      <c r="RPT49" s="1094"/>
      <c r="RPU49" s="266"/>
      <c r="RPV49" s="264"/>
      <c r="RPW49" s="317"/>
      <c r="RPX49" s="318"/>
      <c r="RPY49" s="1090"/>
      <c r="RPZ49" s="1092"/>
      <c r="RQA49" s="1093"/>
      <c r="RQB49" s="1093"/>
      <c r="RQC49" s="1093"/>
      <c r="RQD49" s="1094"/>
      <c r="RQE49" s="266"/>
      <c r="RQF49" s="264"/>
      <c r="RQG49" s="317"/>
      <c r="RQH49" s="318"/>
      <c r="RQI49" s="1090"/>
      <c r="RQJ49" s="1092"/>
      <c r="RQK49" s="1093"/>
      <c r="RQL49" s="1093"/>
      <c r="RQM49" s="1093"/>
      <c r="RQN49" s="1094"/>
      <c r="RQO49" s="266"/>
      <c r="RQP49" s="264"/>
      <c r="RQQ49" s="317"/>
      <c r="RQR49" s="318"/>
      <c r="RQS49" s="1090"/>
      <c r="RQT49" s="1092"/>
      <c r="RQU49" s="1093"/>
      <c r="RQV49" s="1093"/>
      <c r="RQW49" s="1093"/>
      <c r="RQX49" s="1094"/>
      <c r="RQY49" s="266"/>
      <c r="RQZ49" s="264"/>
      <c r="RRA49" s="317"/>
      <c r="RRB49" s="318"/>
      <c r="RRC49" s="1090"/>
      <c r="RRD49" s="1092"/>
      <c r="RRE49" s="1093"/>
      <c r="RRF49" s="1093"/>
      <c r="RRG49" s="1093"/>
      <c r="RRH49" s="1094"/>
      <c r="RRI49" s="266"/>
      <c r="RRJ49" s="264"/>
      <c r="RRK49" s="317"/>
      <c r="RRL49" s="318"/>
      <c r="RRM49" s="1090"/>
      <c r="RRN49" s="1092"/>
      <c r="RRO49" s="1093"/>
      <c r="RRP49" s="1093"/>
      <c r="RRQ49" s="1093"/>
      <c r="RRR49" s="1094"/>
      <c r="RRS49" s="266"/>
      <c r="RRT49" s="264"/>
      <c r="RRU49" s="317"/>
      <c r="RRV49" s="318"/>
      <c r="RRW49" s="1090"/>
      <c r="RRX49" s="1092"/>
      <c r="RRY49" s="1093"/>
      <c r="RRZ49" s="1093"/>
      <c r="RSA49" s="1093"/>
      <c r="RSB49" s="1094"/>
      <c r="RSC49" s="266"/>
      <c r="RSD49" s="264"/>
      <c r="RSE49" s="317"/>
      <c r="RSF49" s="318"/>
      <c r="RSG49" s="1090"/>
      <c r="RSH49" s="1092"/>
      <c r="RSI49" s="1093"/>
      <c r="RSJ49" s="1093"/>
      <c r="RSK49" s="1093"/>
      <c r="RSL49" s="1094"/>
      <c r="RSM49" s="266"/>
      <c r="RSN49" s="264"/>
      <c r="RSO49" s="317"/>
      <c r="RSP49" s="318"/>
      <c r="RSQ49" s="1090"/>
      <c r="RSR49" s="1092"/>
      <c r="RSS49" s="1093"/>
      <c r="RST49" s="1093"/>
      <c r="RSU49" s="1093"/>
      <c r="RSV49" s="1094"/>
      <c r="RSW49" s="266"/>
      <c r="RSX49" s="264"/>
      <c r="RSY49" s="317"/>
      <c r="RSZ49" s="318"/>
      <c r="RTA49" s="1090"/>
      <c r="RTB49" s="1092"/>
      <c r="RTC49" s="1093"/>
      <c r="RTD49" s="1093"/>
      <c r="RTE49" s="1093"/>
      <c r="RTF49" s="1094"/>
      <c r="RTG49" s="266"/>
      <c r="RTH49" s="264"/>
      <c r="RTI49" s="317"/>
      <c r="RTJ49" s="318"/>
      <c r="RTK49" s="1090"/>
      <c r="RTL49" s="1092"/>
      <c r="RTM49" s="1093"/>
      <c r="RTN49" s="1093"/>
      <c r="RTO49" s="1093"/>
      <c r="RTP49" s="1094"/>
      <c r="RTQ49" s="266"/>
      <c r="RTR49" s="264"/>
      <c r="RTS49" s="317"/>
      <c r="RTT49" s="318"/>
      <c r="RTU49" s="1090"/>
      <c r="RTV49" s="1092"/>
      <c r="RTW49" s="1093"/>
      <c r="RTX49" s="1093"/>
      <c r="RTY49" s="1093"/>
      <c r="RTZ49" s="1094"/>
      <c r="RUA49" s="266"/>
      <c r="RUB49" s="264"/>
      <c r="RUC49" s="317"/>
      <c r="RUD49" s="318"/>
      <c r="RUE49" s="1090"/>
      <c r="RUF49" s="1092"/>
      <c r="RUG49" s="1093"/>
      <c r="RUH49" s="1093"/>
      <c r="RUI49" s="1093"/>
      <c r="RUJ49" s="1094"/>
      <c r="RUK49" s="266"/>
      <c r="RUL49" s="264"/>
      <c r="RUM49" s="317"/>
      <c r="RUN49" s="318"/>
      <c r="RUO49" s="1090"/>
      <c r="RUP49" s="1092"/>
      <c r="RUQ49" s="1093"/>
      <c r="RUR49" s="1093"/>
      <c r="RUS49" s="1093"/>
      <c r="RUT49" s="1094"/>
      <c r="RUU49" s="266"/>
      <c r="RUV49" s="264"/>
      <c r="RUW49" s="317"/>
      <c r="RUX49" s="318"/>
      <c r="RUY49" s="1090"/>
      <c r="RUZ49" s="1092"/>
      <c r="RVA49" s="1093"/>
      <c r="RVB49" s="1093"/>
      <c r="RVC49" s="1093"/>
      <c r="RVD49" s="1094"/>
      <c r="RVE49" s="266"/>
      <c r="RVF49" s="264"/>
      <c r="RVG49" s="317"/>
      <c r="RVH49" s="318"/>
      <c r="RVI49" s="1090"/>
      <c r="RVJ49" s="1092"/>
      <c r="RVK49" s="1093"/>
      <c r="RVL49" s="1093"/>
      <c r="RVM49" s="1093"/>
      <c r="RVN49" s="1094"/>
      <c r="RVO49" s="266"/>
      <c r="RVP49" s="264"/>
      <c r="RVQ49" s="317"/>
      <c r="RVR49" s="318"/>
      <c r="RVS49" s="1090"/>
      <c r="RVT49" s="1092"/>
      <c r="RVU49" s="1093"/>
      <c r="RVV49" s="1093"/>
      <c r="RVW49" s="1093"/>
      <c r="RVX49" s="1094"/>
      <c r="RVY49" s="266"/>
      <c r="RVZ49" s="264"/>
      <c r="RWA49" s="317"/>
      <c r="RWB49" s="318"/>
      <c r="RWC49" s="1090"/>
      <c r="RWD49" s="1092"/>
      <c r="RWE49" s="1093"/>
      <c r="RWF49" s="1093"/>
      <c r="RWG49" s="1093"/>
      <c r="RWH49" s="1094"/>
      <c r="RWI49" s="266"/>
      <c r="RWJ49" s="264"/>
      <c r="RWK49" s="317"/>
      <c r="RWL49" s="318"/>
      <c r="RWM49" s="1090"/>
      <c r="RWN49" s="1092"/>
      <c r="RWO49" s="1093"/>
      <c r="RWP49" s="1093"/>
      <c r="RWQ49" s="1093"/>
      <c r="RWR49" s="1094"/>
      <c r="RWS49" s="266"/>
      <c r="RWT49" s="264"/>
      <c r="RWU49" s="317"/>
      <c r="RWV49" s="318"/>
      <c r="RWW49" s="1090"/>
      <c r="RWX49" s="1092"/>
      <c r="RWY49" s="1093"/>
      <c r="RWZ49" s="1093"/>
      <c r="RXA49" s="1093"/>
      <c r="RXB49" s="1094"/>
      <c r="RXC49" s="266"/>
      <c r="RXD49" s="264"/>
      <c r="RXE49" s="317"/>
      <c r="RXF49" s="318"/>
      <c r="RXG49" s="1090"/>
      <c r="RXH49" s="1092"/>
      <c r="RXI49" s="1093"/>
      <c r="RXJ49" s="1093"/>
      <c r="RXK49" s="1093"/>
      <c r="RXL49" s="1094"/>
      <c r="RXM49" s="266"/>
      <c r="RXN49" s="264"/>
      <c r="RXO49" s="317"/>
      <c r="RXP49" s="318"/>
      <c r="RXQ49" s="1090"/>
      <c r="RXR49" s="1092"/>
      <c r="RXS49" s="1093"/>
      <c r="RXT49" s="1093"/>
      <c r="RXU49" s="1093"/>
      <c r="RXV49" s="1094"/>
      <c r="RXW49" s="266"/>
      <c r="RXX49" s="264"/>
      <c r="RXY49" s="317"/>
      <c r="RXZ49" s="318"/>
      <c r="RYA49" s="1090"/>
      <c r="RYB49" s="1092"/>
      <c r="RYC49" s="1093"/>
      <c r="RYD49" s="1093"/>
      <c r="RYE49" s="1093"/>
      <c r="RYF49" s="1094"/>
      <c r="RYG49" s="266"/>
      <c r="RYH49" s="264"/>
      <c r="RYI49" s="317"/>
      <c r="RYJ49" s="318"/>
      <c r="RYK49" s="1090"/>
      <c r="RYL49" s="1092"/>
      <c r="RYM49" s="1093"/>
      <c r="RYN49" s="1093"/>
      <c r="RYO49" s="1093"/>
      <c r="RYP49" s="1094"/>
      <c r="RYQ49" s="266"/>
      <c r="RYR49" s="264"/>
      <c r="RYS49" s="317"/>
      <c r="RYT49" s="318"/>
      <c r="RYU49" s="1090"/>
      <c r="RYV49" s="1092"/>
      <c r="RYW49" s="1093"/>
      <c r="RYX49" s="1093"/>
      <c r="RYY49" s="1093"/>
      <c r="RYZ49" s="1094"/>
      <c r="RZA49" s="266"/>
      <c r="RZB49" s="264"/>
      <c r="RZC49" s="317"/>
      <c r="RZD49" s="318"/>
      <c r="RZE49" s="1090"/>
      <c r="RZF49" s="1092"/>
      <c r="RZG49" s="1093"/>
      <c r="RZH49" s="1093"/>
      <c r="RZI49" s="1093"/>
      <c r="RZJ49" s="1094"/>
      <c r="RZK49" s="266"/>
      <c r="RZL49" s="264"/>
      <c r="RZM49" s="317"/>
      <c r="RZN49" s="318"/>
      <c r="RZO49" s="1090"/>
      <c r="RZP49" s="1092"/>
      <c r="RZQ49" s="1093"/>
      <c r="RZR49" s="1093"/>
      <c r="RZS49" s="1093"/>
      <c r="RZT49" s="1094"/>
      <c r="RZU49" s="266"/>
      <c r="RZV49" s="264"/>
      <c r="RZW49" s="317"/>
      <c r="RZX49" s="318"/>
      <c r="RZY49" s="1090"/>
      <c r="RZZ49" s="1092"/>
      <c r="SAA49" s="1093"/>
      <c r="SAB49" s="1093"/>
      <c r="SAC49" s="1093"/>
      <c r="SAD49" s="1094"/>
      <c r="SAE49" s="266"/>
      <c r="SAF49" s="264"/>
      <c r="SAG49" s="317"/>
      <c r="SAH49" s="318"/>
      <c r="SAI49" s="1090"/>
      <c r="SAJ49" s="1092"/>
      <c r="SAK49" s="1093"/>
      <c r="SAL49" s="1093"/>
      <c r="SAM49" s="1093"/>
      <c r="SAN49" s="1094"/>
      <c r="SAO49" s="266"/>
      <c r="SAP49" s="264"/>
      <c r="SAQ49" s="317"/>
      <c r="SAR49" s="318"/>
      <c r="SAS49" s="1090"/>
      <c r="SAT49" s="1092"/>
      <c r="SAU49" s="1093"/>
      <c r="SAV49" s="1093"/>
      <c r="SAW49" s="1093"/>
      <c r="SAX49" s="1094"/>
      <c r="SAY49" s="266"/>
      <c r="SAZ49" s="264"/>
      <c r="SBA49" s="317"/>
      <c r="SBB49" s="318"/>
      <c r="SBC49" s="1090"/>
      <c r="SBD49" s="1092"/>
      <c r="SBE49" s="1093"/>
      <c r="SBF49" s="1093"/>
      <c r="SBG49" s="1093"/>
      <c r="SBH49" s="1094"/>
      <c r="SBI49" s="266"/>
      <c r="SBJ49" s="264"/>
      <c r="SBK49" s="317"/>
      <c r="SBL49" s="318"/>
      <c r="SBM49" s="1090"/>
      <c r="SBN49" s="1092"/>
      <c r="SBO49" s="1093"/>
      <c r="SBP49" s="1093"/>
      <c r="SBQ49" s="1093"/>
      <c r="SBR49" s="1094"/>
      <c r="SBS49" s="266"/>
      <c r="SBT49" s="264"/>
      <c r="SBU49" s="317"/>
      <c r="SBV49" s="318"/>
      <c r="SBW49" s="1090"/>
      <c r="SBX49" s="1092"/>
      <c r="SBY49" s="1093"/>
      <c r="SBZ49" s="1093"/>
      <c r="SCA49" s="1093"/>
      <c r="SCB49" s="1094"/>
      <c r="SCC49" s="266"/>
      <c r="SCD49" s="264"/>
      <c r="SCE49" s="317"/>
      <c r="SCF49" s="318"/>
      <c r="SCG49" s="1090"/>
      <c r="SCH49" s="1092"/>
      <c r="SCI49" s="1093"/>
      <c r="SCJ49" s="1093"/>
      <c r="SCK49" s="1093"/>
      <c r="SCL49" s="1094"/>
      <c r="SCM49" s="266"/>
      <c r="SCN49" s="264"/>
      <c r="SCO49" s="317"/>
      <c r="SCP49" s="318"/>
      <c r="SCQ49" s="1090"/>
      <c r="SCR49" s="1092"/>
      <c r="SCS49" s="1093"/>
      <c r="SCT49" s="1093"/>
      <c r="SCU49" s="1093"/>
      <c r="SCV49" s="1094"/>
      <c r="SCW49" s="266"/>
      <c r="SCX49" s="264"/>
      <c r="SCY49" s="317"/>
      <c r="SCZ49" s="318"/>
      <c r="SDA49" s="1090"/>
      <c r="SDB49" s="1092"/>
      <c r="SDC49" s="1093"/>
      <c r="SDD49" s="1093"/>
      <c r="SDE49" s="1093"/>
      <c r="SDF49" s="1094"/>
      <c r="SDG49" s="266"/>
      <c r="SDH49" s="264"/>
      <c r="SDI49" s="317"/>
      <c r="SDJ49" s="318"/>
      <c r="SDK49" s="1090"/>
      <c r="SDL49" s="1092"/>
      <c r="SDM49" s="1093"/>
      <c r="SDN49" s="1093"/>
      <c r="SDO49" s="1093"/>
      <c r="SDP49" s="1094"/>
      <c r="SDQ49" s="266"/>
      <c r="SDR49" s="264"/>
      <c r="SDS49" s="317"/>
      <c r="SDT49" s="318"/>
      <c r="SDU49" s="1090"/>
      <c r="SDV49" s="1092"/>
      <c r="SDW49" s="1093"/>
      <c r="SDX49" s="1093"/>
      <c r="SDY49" s="1093"/>
      <c r="SDZ49" s="1094"/>
      <c r="SEA49" s="266"/>
      <c r="SEB49" s="264"/>
      <c r="SEC49" s="317"/>
      <c r="SED49" s="318"/>
      <c r="SEE49" s="1090"/>
      <c r="SEF49" s="1092"/>
      <c r="SEG49" s="1093"/>
      <c r="SEH49" s="1093"/>
      <c r="SEI49" s="1093"/>
      <c r="SEJ49" s="1094"/>
      <c r="SEK49" s="266"/>
      <c r="SEL49" s="264"/>
      <c r="SEM49" s="317"/>
      <c r="SEN49" s="318"/>
      <c r="SEO49" s="1090"/>
      <c r="SEP49" s="1092"/>
      <c r="SEQ49" s="1093"/>
      <c r="SER49" s="1093"/>
      <c r="SES49" s="1093"/>
      <c r="SET49" s="1094"/>
      <c r="SEU49" s="266"/>
      <c r="SEV49" s="264"/>
      <c r="SEW49" s="317"/>
      <c r="SEX49" s="318"/>
      <c r="SEY49" s="1090"/>
      <c r="SEZ49" s="1092"/>
      <c r="SFA49" s="1093"/>
      <c r="SFB49" s="1093"/>
      <c r="SFC49" s="1093"/>
      <c r="SFD49" s="1094"/>
      <c r="SFE49" s="266"/>
      <c r="SFF49" s="264"/>
      <c r="SFG49" s="317"/>
      <c r="SFH49" s="318"/>
      <c r="SFI49" s="1090"/>
      <c r="SFJ49" s="1092"/>
      <c r="SFK49" s="1093"/>
      <c r="SFL49" s="1093"/>
      <c r="SFM49" s="1093"/>
      <c r="SFN49" s="1094"/>
      <c r="SFO49" s="266"/>
      <c r="SFP49" s="264"/>
      <c r="SFQ49" s="317"/>
      <c r="SFR49" s="318"/>
      <c r="SFS49" s="1090"/>
      <c r="SFT49" s="1092"/>
      <c r="SFU49" s="1093"/>
      <c r="SFV49" s="1093"/>
      <c r="SFW49" s="1093"/>
      <c r="SFX49" s="1094"/>
      <c r="SFY49" s="266"/>
      <c r="SFZ49" s="264"/>
      <c r="SGA49" s="317"/>
      <c r="SGB49" s="318"/>
      <c r="SGC49" s="1090"/>
      <c r="SGD49" s="1092"/>
      <c r="SGE49" s="1093"/>
      <c r="SGF49" s="1093"/>
      <c r="SGG49" s="1093"/>
      <c r="SGH49" s="1094"/>
      <c r="SGI49" s="266"/>
      <c r="SGJ49" s="264"/>
      <c r="SGK49" s="317"/>
      <c r="SGL49" s="318"/>
      <c r="SGM49" s="1090"/>
      <c r="SGN49" s="1092"/>
      <c r="SGO49" s="1093"/>
      <c r="SGP49" s="1093"/>
      <c r="SGQ49" s="1093"/>
      <c r="SGR49" s="1094"/>
      <c r="SGS49" s="266"/>
      <c r="SGT49" s="264"/>
      <c r="SGU49" s="317"/>
      <c r="SGV49" s="318"/>
      <c r="SGW49" s="1090"/>
      <c r="SGX49" s="1092"/>
      <c r="SGY49" s="1093"/>
      <c r="SGZ49" s="1093"/>
      <c r="SHA49" s="1093"/>
      <c r="SHB49" s="1094"/>
      <c r="SHC49" s="266"/>
      <c r="SHD49" s="264"/>
      <c r="SHE49" s="317"/>
      <c r="SHF49" s="318"/>
      <c r="SHG49" s="1090"/>
      <c r="SHH49" s="1092"/>
      <c r="SHI49" s="1093"/>
      <c r="SHJ49" s="1093"/>
      <c r="SHK49" s="1093"/>
      <c r="SHL49" s="1094"/>
      <c r="SHM49" s="266"/>
      <c r="SHN49" s="264"/>
      <c r="SHO49" s="317"/>
      <c r="SHP49" s="318"/>
      <c r="SHQ49" s="1090"/>
      <c r="SHR49" s="1092"/>
      <c r="SHS49" s="1093"/>
      <c r="SHT49" s="1093"/>
      <c r="SHU49" s="1093"/>
      <c r="SHV49" s="1094"/>
      <c r="SHW49" s="266"/>
      <c r="SHX49" s="264"/>
      <c r="SHY49" s="317"/>
      <c r="SHZ49" s="318"/>
      <c r="SIA49" s="1090"/>
      <c r="SIB49" s="1092"/>
      <c r="SIC49" s="1093"/>
      <c r="SID49" s="1093"/>
      <c r="SIE49" s="1093"/>
      <c r="SIF49" s="1094"/>
      <c r="SIG49" s="266"/>
      <c r="SIH49" s="264"/>
      <c r="SII49" s="317"/>
      <c r="SIJ49" s="318"/>
      <c r="SIK49" s="1090"/>
      <c r="SIL49" s="1092"/>
      <c r="SIM49" s="1093"/>
      <c r="SIN49" s="1093"/>
      <c r="SIO49" s="1093"/>
      <c r="SIP49" s="1094"/>
      <c r="SIQ49" s="266"/>
      <c r="SIR49" s="264"/>
      <c r="SIS49" s="317"/>
      <c r="SIT49" s="318"/>
      <c r="SIU49" s="1090"/>
      <c r="SIV49" s="1092"/>
      <c r="SIW49" s="1093"/>
      <c r="SIX49" s="1093"/>
      <c r="SIY49" s="1093"/>
      <c r="SIZ49" s="1094"/>
      <c r="SJA49" s="266"/>
      <c r="SJB49" s="264"/>
      <c r="SJC49" s="317"/>
      <c r="SJD49" s="318"/>
      <c r="SJE49" s="1090"/>
      <c r="SJF49" s="1092"/>
      <c r="SJG49" s="1093"/>
      <c r="SJH49" s="1093"/>
      <c r="SJI49" s="1093"/>
      <c r="SJJ49" s="1094"/>
      <c r="SJK49" s="266"/>
      <c r="SJL49" s="264"/>
      <c r="SJM49" s="317"/>
      <c r="SJN49" s="318"/>
      <c r="SJO49" s="1090"/>
      <c r="SJP49" s="1092"/>
      <c r="SJQ49" s="1093"/>
      <c r="SJR49" s="1093"/>
      <c r="SJS49" s="1093"/>
      <c r="SJT49" s="1094"/>
      <c r="SJU49" s="266"/>
      <c r="SJV49" s="264"/>
      <c r="SJW49" s="317"/>
      <c r="SJX49" s="318"/>
      <c r="SJY49" s="1090"/>
      <c r="SJZ49" s="1092"/>
      <c r="SKA49" s="1093"/>
      <c r="SKB49" s="1093"/>
      <c r="SKC49" s="1093"/>
      <c r="SKD49" s="1094"/>
      <c r="SKE49" s="266"/>
      <c r="SKF49" s="264"/>
      <c r="SKG49" s="317"/>
      <c r="SKH49" s="318"/>
      <c r="SKI49" s="1090"/>
      <c r="SKJ49" s="1092"/>
      <c r="SKK49" s="1093"/>
      <c r="SKL49" s="1093"/>
      <c r="SKM49" s="1093"/>
      <c r="SKN49" s="1094"/>
      <c r="SKO49" s="266"/>
      <c r="SKP49" s="264"/>
      <c r="SKQ49" s="317"/>
      <c r="SKR49" s="318"/>
      <c r="SKS49" s="1090"/>
      <c r="SKT49" s="1092"/>
      <c r="SKU49" s="1093"/>
      <c r="SKV49" s="1093"/>
      <c r="SKW49" s="1093"/>
      <c r="SKX49" s="1094"/>
      <c r="SKY49" s="266"/>
      <c r="SKZ49" s="264"/>
      <c r="SLA49" s="317"/>
      <c r="SLB49" s="318"/>
      <c r="SLC49" s="1090"/>
      <c r="SLD49" s="1092"/>
      <c r="SLE49" s="1093"/>
      <c r="SLF49" s="1093"/>
      <c r="SLG49" s="1093"/>
      <c r="SLH49" s="1094"/>
      <c r="SLI49" s="266"/>
      <c r="SLJ49" s="264"/>
      <c r="SLK49" s="317"/>
      <c r="SLL49" s="318"/>
      <c r="SLM49" s="1090"/>
      <c r="SLN49" s="1092"/>
      <c r="SLO49" s="1093"/>
      <c r="SLP49" s="1093"/>
      <c r="SLQ49" s="1093"/>
      <c r="SLR49" s="1094"/>
      <c r="SLS49" s="266"/>
      <c r="SLT49" s="264"/>
      <c r="SLU49" s="317"/>
      <c r="SLV49" s="318"/>
      <c r="SLW49" s="1090"/>
      <c r="SLX49" s="1092"/>
      <c r="SLY49" s="1093"/>
      <c r="SLZ49" s="1093"/>
      <c r="SMA49" s="1093"/>
      <c r="SMB49" s="1094"/>
      <c r="SMC49" s="266"/>
      <c r="SMD49" s="264"/>
      <c r="SME49" s="317"/>
      <c r="SMF49" s="318"/>
      <c r="SMG49" s="1090"/>
      <c r="SMH49" s="1092"/>
      <c r="SMI49" s="1093"/>
      <c r="SMJ49" s="1093"/>
      <c r="SMK49" s="1093"/>
      <c r="SML49" s="1094"/>
      <c r="SMM49" s="266"/>
      <c r="SMN49" s="264"/>
      <c r="SMO49" s="317"/>
      <c r="SMP49" s="318"/>
      <c r="SMQ49" s="1090"/>
      <c r="SMR49" s="1092"/>
      <c r="SMS49" s="1093"/>
      <c r="SMT49" s="1093"/>
      <c r="SMU49" s="1093"/>
      <c r="SMV49" s="1094"/>
      <c r="SMW49" s="266"/>
      <c r="SMX49" s="264"/>
      <c r="SMY49" s="317"/>
      <c r="SMZ49" s="318"/>
      <c r="SNA49" s="1090"/>
      <c r="SNB49" s="1092"/>
      <c r="SNC49" s="1093"/>
      <c r="SND49" s="1093"/>
      <c r="SNE49" s="1093"/>
      <c r="SNF49" s="1094"/>
      <c r="SNG49" s="266"/>
      <c r="SNH49" s="264"/>
      <c r="SNI49" s="317"/>
      <c r="SNJ49" s="318"/>
      <c r="SNK49" s="1090"/>
      <c r="SNL49" s="1092"/>
      <c r="SNM49" s="1093"/>
      <c r="SNN49" s="1093"/>
      <c r="SNO49" s="1093"/>
      <c r="SNP49" s="1094"/>
      <c r="SNQ49" s="266"/>
      <c r="SNR49" s="264"/>
      <c r="SNS49" s="317"/>
      <c r="SNT49" s="318"/>
      <c r="SNU49" s="1090"/>
      <c r="SNV49" s="1092"/>
      <c r="SNW49" s="1093"/>
      <c r="SNX49" s="1093"/>
      <c r="SNY49" s="1093"/>
      <c r="SNZ49" s="1094"/>
      <c r="SOA49" s="266"/>
      <c r="SOB49" s="264"/>
      <c r="SOC49" s="317"/>
      <c r="SOD49" s="318"/>
      <c r="SOE49" s="1090"/>
      <c r="SOF49" s="1092"/>
      <c r="SOG49" s="1093"/>
      <c r="SOH49" s="1093"/>
      <c r="SOI49" s="1093"/>
      <c r="SOJ49" s="1094"/>
      <c r="SOK49" s="266"/>
      <c r="SOL49" s="264"/>
      <c r="SOM49" s="317"/>
      <c r="SON49" s="318"/>
      <c r="SOO49" s="1090"/>
      <c r="SOP49" s="1092"/>
      <c r="SOQ49" s="1093"/>
      <c r="SOR49" s="1093"/>
      <c r="SOS49" s="1093"/>
      <c r="SOT49" s="1094"/>
      <c r="SOU49" s="266"/>
      <c r="SOV49" s="264"/>
      <c r="SOW49" s="317"/>
      <c r="SOX49" s="318"/>
      <c r="SOY49" s="1090"/>
      <c r="SOZ49" s="1092"/>
      <c r="SPA49" s="1093"/>
      <c r="SPB49" s="1093"/>
      <c r="SPC49" s="1093"/>
      <c r="SPD49" s="1094"/>
      <c r="SPE49" s="266"/>
      <c r="SPF49" s="264"/>
      <c r="SPG49" s="317"/>
      <c r="SPH49" s="318"/>
      <c r="SPI49" s="1090"/>
      <c r="SPJ49" s="1092"/>
      <c r="SPK49" s="1093"/>
      <c r="SPL49" s="1093"/>
      <c r="SPM49" s="1093"/>
      <c r="SPN49" s="1094"/>
      <c r="SPO49" s="266"/>
      <c r="SPP49" s="264"/>
      <c r="SPQ49" s="317"/>
      <c r="SPR49" s="318"/>
      <c r="SPS49" s="1090"/>
      <c r="SPT49" s="1092"/>
      <c r="SPU49" s="1093"/>
      <c r="SPV49" s="1093"/>
      <c r="SPW49" s="1093"/>
      <c r="SPX49" s="1094"/>
      <c r="SPY49" s="266"/>
      <c r="SPZ49" s="264"/>
      <c r="SQA49" s="317"/>
      <c r="SQB49" s="318"/>
      <c r="SQC49" s="1090"/>
      <c r="SQD49" s="1092"/>
      <c r="SQE49" s="1093"/>
      <c r="SQF49" s="1093"/>
      <c r="SQG49" s="1093"/>
      <c r="SQH49" s="1094"/>
      <c r="SQI49" s="266"/>
      <c r="SQJ49" s="264"/>
      <c r="SQK49" s="317"/>
      <c r="SQL49" s="318"/>
      <c r="SQM49" s="1090"/>
      <c r="SQN49" s="1092"/>
      <c r="SQO49" s="1093"/>
      <c r="SQP49" s="1093"/>
      <c r="SQQ49" s="1093"/>
      <c r="SQR49" s="1094"/>
      <c r="SQS49" s="266"/>
      <c r="SQT49" s="264"/>
      <c r="SQU49" s="317"/>
      <c r="SQV49" s="318"/>
      <c r="SQW49" s="1090"/>
      <c r="SQX49" s="1092"/>
      <c r="SQY49" s="1093"/>
      <c r="SQZ49" s="1093"/>
      <c r="SRA49" s="1093"/>
      <c r="SRB49" s="1094"/>
      <c r="SRC49" s="266"/>
      <c r="SRD49" s="264"/>
      <c r="SRE49" s="317"/>
      <c r="SRF49" s="318"/>
      <c r="SRG49" s="1090"/>
      <c r="SRH49" s="1092"/>
      <c r="SRI49" s="1093"/>
      <c r="SRJ49" s="1093"/>
      <c r="SRK49" s="1093"/>
      <c r="SRL49" s="1094"/>
      <c r="SRM49" s="266"/>
      <c r="SRN49" s="264"/>
      <c r="SRO49" s="317"/>
      <c r="SRP49" s="318"/>
      <c r="SRQ49" s="1090"/>
      <c r="SRR49" s="1092"/>
      <c r="SRS49" s="1093"/>
      <c r="SRT49" s="1093"/>
      <c r="SRU49" s="1093"/>
      <c r="SRV49" s="1094"/>
      <c r="SRW49" s="266"/>
      <c r="SRX49" s="264"/>
      <c r="SRY49" s="317"/>
      <c r="SRZ49" s="318"/>
      <c r="SSA49" s="1090"/>
      <c r="SSB49" s="1092"/>
      <c r="SSC49" s="1093"/>
      <c r="SSD49" s="1093"/>
      <c r="SSE49" s="1093"/>
      <c r="SSF49" s="1094"/>
      <c r="SSG49" s="266"/>
      <c r="SSH49" s="264"/>
      <c r="SSI49" s="317"/>
      <c r="SSJ49" s="318"/>
      <c r="SSK49" s="1090"/>
      <c r="SSL49" s="1092"/>
      <c r="SSM49" s="1093"/>
      <c r="SSN49" s="1093"/>
      <c r="SSO49" s="1093"/>
      <c r="SSP49" s="1094"/>
      <c r="SSQ49" s="266"/>
      <c r="SSR49" s="264"/>
      <c r="SSS49" s="317"/>
      <c r="SST49" s="318"/>
      <c r="SSU49" s="1090"/>
      <c r="SSV49" s="1092"/>
      <c r="SSW49" s="1093"/>
      <c r="SSX49" s="1093"/>
      <c r="SSY49" s="1093"/>
      <c r="SSZ49" s="1094"/>
      <c r="STA49" s="266"/>
      <c r="STB49" s="264"/>
      <c r="STC49" s="317"/>
      <c r="STD49" s="318"/>
      <c r="STE49" s="1090"/>
      <c r="STF49" s="1092"/>
      <c r="STG49" s="1093"/>
      <c r="STH49" s="1093"/>
      <c r="STI49" s="1093"/>
      <c r="STJ49" s="1094"/>
      <c r="STK49" s="266"/>
      <c r="STL49" s="264"/>
      <c r="STM49" s="317"/>
      <c r="STN49" s="318"/>
      <c r="STO49" s="1090"/>
      <c r="STP49" s="1092"/>
      <c r="STQ49" s="1093"/>
      <c r="STR49" s="1093"/>
      <c r="STS49" s="1093"/>
      <c r="STT49" s="1094"/>
      <c r="STU49" s="266"/>
      <c r="STV49" s="264"/>
      <c r="STW49" s="317"/>
      <c r="STX49" s="318"/>
      <c r="STY49" s="1090"/>
      <c r="STZ49" s="1092"/>
      <c r="SUA49" s="1093"/>
      <c r="SUB49" s="1093"/>
      <c r="SUC49" s="1093"/>
      <c r="SUD49" s="1094"/>
      <c r="SUE49" s="266"/>
      <c r="SUF49" s="264"/>
      <c r="SUG49" s="317"/>
      <c r="SUH49" s="318"/>
      <c r="SUI49" s="1090"/>
      <c r="SUJ49" s="1092"/>
      <c r="SUK49" s="1093"/>
      <c r="SUL49" s="1093"/>
      <c r="SUM49" s="1093"/>
      <c r="SUN49" s="1094"/>
      <c r="SUO49" s="266"/>
      <c r="SUP49" s="264"/>
      <c r="SUQ49" s="317"/>
      <c r="SUR49" s="318"/>
      <c r="SUS49" s="1090"/>
      <c r="SUT49" s="1092"/>
      <c r="SUU49" s="1093"/>
      <c r="SUV49" s="1093"/>
      <c r="SUW49" s="1093"/>
      <c r="SUX49" s="1094"/>
      <c r="SUY49" s="266"/>
      <c r="SUZ49" s="264"/>
      <c r="SVA49" s="317"/>
      <c r="SVB49" s="318"/>
      <c r="SVC49" s="1090"/>
      <c r="SVD49" s="1092"/>
      <c r="SVE49" s="1093"/>
      <c r="SVF49" s="1093"/>
      <c r="SVG49" s="1093"/>
      <c r="SVH49" s="1094"/>
      <c r="SVI49" s="266"/>
      <c r="SVJ49" s="264"/>
      <c r="SVK49" s="317"/>
      <c r="SVL49" s="318"/>
      <c r="SVM49" s="1090"/>
      <c r="SVN49" s="1092"/>
      <c r="SVO49" s="1093"/>
      <c r="SVP49" s="1093"/>
      <c r="SVQ49" s="1093"/>
      <c r="SVR49" s="1094"/>
      <c r="SVS49" s="266"/>
      <c r="SVT49" s="264"/>
      <c r="SVU49" s="317"/>
      <c r="SVV49" s="318"/>
      <c r="SVW49" s="1090"/>
      <c r="SVX49" s="1092"/>
      <c r="SVY49" s="1093"/>
      <c r="SVZ49" s="1093"/>
      <c r="SWA49" s="1093"/>
      <c r="SWB49" s="1094"/>
      <c r="SWC49" s="266"/>
      <c r="SWD49" s="264"/>
      <c r="SWE49" s="317"/>
      <c r="SWF49" s="318"/>
      <c r="SWG49" s="1090"/>
      <c r="SWH49" s="1092"/>
      <c r="SWI49" s="1093"/>
      <c r="SWJ49" s="1093"/>
      <c r="SWK49" s="1093"/>
      <c r="SWL49" s="1094"/>
      <c r="SWM49" s="266"/>
      <c r="SWN49" s="264"/>
      <c r="SWO49" s="317"/>
      <c r="SWP49" s="318"/>
      <c r="SWQ49" s="1090"/>
      <c r="SWR49" s="1092"/>
      <c r="SWS49" s="1093"/>
      <c r="SWT49" s="1093"/>
      <c r="SWU49" s="1093"/>
      <c r="SWV49" s="1094"/>
      <c r="SWW49" s="266"/>
      <c r="SWX49" s="264"/>
      <c r="SWY49" s="317"/>
      <c r="SWZ49" s="318"/>
      <c r="SXA49" s="1090"/>
      <c r="SXB49" s="1092"/>
      <c r="SXC49" s="1093"/>
      <c r="SXD49" s="1093"/>
      <c r="SXE49" s="1093"/>
      <c r="SXF49" s="1094"/>
      <c r="SXG49" s="266"/>
      <c r="SXH49" s="264"/>
      <c r="SXI49" s="317"/>
      <c r="SXJ49" s="318"/>
      <c r="SXK49" s="1090"/>
      <c r="SXL49" s="1092"/>
      <c r="SXM49" s="1093"/>
      <c r="SXN49" s="1093"/>
      <c r="SXO49" s="1093"/>
      <c r="SXP49" s="1094"/>
      <c r="SXQ49" s="266"/>
      <c r="SXR49" s="264"/>
      <c r="SXS49" s="317"/>
      <c r="SXT49" s="318"/>
      <c r="SXU49" s="1090"/>
      <c r="SXV49" s="1092"/>
      <c r="SXW49" s="1093"/>
      <c r="SXX49" s="1093"/>
      <c r="SXY49" s="1093"/>
      <c r="SXZ49" s="1094"/>
      <c r="SYA49" s="266"/>
      <c r="SYB49" s="264"/>
      <c r="SYC49" s="317"/>
      <c r="SYD49" s="318"/>
      <c r="SYE49" s="1090"/>
      <c r="SYF49" s="1092"/>
      <c r="SYG49" s="1093"/>
      <c r="SYH49" s="1093"/>
      <c r="SYI49" s="1093"/>
      <c r="SYJ49" s="1094"/>
      <c r="SYK49" s="266"/>
      <c r="SYL49" s="264"/>
      <c r="SYM49" s="317"/>
      <c r="SYN49" s="318"/>
      <c r="SYO49" s="1090"/>
      <c r="SYP49" s="1092"/>
      <c r="SYQ49" s="1093"/>
      <c r="SYR49" s="1093"/>
      <c r="SYS49" s="1093"/>
      <c r="SYT49" s="1094"/>
      <c r="SYU49" s="266"/>
      <c r="SYV49" s="264"/>
      <c r="SYW49" s="317"/>
      <c r="SYX49" s="318"/>
      <c r="SYY49" s="1090"/>
      <c r="SYZ49" s="1092"/>
      <c r="SZA49" s="1093"/>
      <c r="SZB49" s="1093"/>
      <c r="SZC49" s="1093"/>
      <c r="SZD49" s="1094"/>
      <c r="SZE49" s="266"/>
      <c r="SZF49" s="264"/>
      <c r="SZG49" s="317"/>
      <c r="SZH49" s="318"/>
      <c r="SZI49" s="1090"/>
      <c r="SZJ49" s="1092"/>
      <c r="SZK49" s="1093"/>
      <c r="SZL49" s="1093"/>
      <c r="SZM49" s="1093"/>
      <c r="SZN49" s="1094"/>
      <c r="SZO49" s="266"/>
      <c r="SZP49" s="264"/>
      <c r="SZQ49" s="317"/>
      <c r="SZR49" s="318"/>
      <c r="SZS49" s="1090"/>
      <c r="SZT49" s="1092"/>
      <c r="SZU49" s="1093"/>
      <c r="SZV49" s="1093"/>
      <c r="SZW49" s="1093"/>
      <c r="SZX49" s="1094"/>
      <c r="SZY49" s="266"/>
      <c r="SZZ49" s="264"/>
      <c r="TAA49" s="317"/>
      <c r="TAB49" s="318"/>
      <c r="TAC49" s="1090"/>
      <c r="TAD49" s="1092"/>
      <c r="TAE49" s="1093"/>
      <c r="TAF49" s="1093"/>
      <c r="TAG49" s="1093"/>
      <c r="TAH49" s="1094"/>
      <c r="TAI49" s="266"/>
      <c r="TAJ49" s="264"/>
      <c r="TAK49" s="317"/>
      <c r="TAL49" s="318"/>
      <c r="TAM49" s="1090"/>
      <c r="TAN49" s="1092"/>
      <c r="TAO49" s="1093"/>
      <c r="TAP49" s="1093"/>
      <c r="TAQ49" s="1093"/>
      <c r="TAR49" s="1094"/>
      <c r="TAS49" s="266"/>
      <c r="TAT49" s="264"/>
      <c r="TAU49" s="317"/>
      <c r="TAV49" s="318"/>
      <c r="TAW49" s="1090"/>
      <c r="TAX49" s="1092"/>
      <c r="TAY49" s="1093"/>
      <c r="TAZ49" s="1093"/>
      <c r="TBA49" s="1093"/>
      <c r="TBB49" s="1094"/>
      <c r="TBC49" s="266"/>
      <c r="TBD49" s="264"/>
      <c r="TBE49" s="317"/>
      <c r="TBF49" s="318"/>
      <c r="TBG49" s="1090"/>
      <c r="TBH49" s="1092"/>
      <c r="TBI49" s="1093"/>
      <c r="TBJ49" s="1093"/>
      <c r="TBK49" s="1093"/>
      <c r="TBL49" s="1094"/>
      <c r="TBM49" s="266"/>
      <c r="TBN49" s="264"/>
      <c r="TBO49" s="317"/>
      <c r="TBP49" s="318"/>
      <c r="TBQ49" s="1090"/>
      <c r="TBR49" s="1092"/>
      <c r="TBS49" s="1093"/>
      <c r="TBT49" s="1093"/>
      <c r="TBU49" s="1093"/>
      <c r="TBV49" s="1094"/>
      <c r="TBW49" s="266"/>
      <c r="TBX49" s="264"/>
      <c r="TBY49" s="317"/>
      <c r="TBZ49" s="318"/>
      <c r="TCA49" s="1090"/>
      <c r="TCB49" s="1092"/>
      <c r="TCC49" s="1093"/>
      <c r="TCD49" s="1093"/>
      <c r="TCE49" s="1093"/>
      <c r="TCF49" s="1094"/>
      <c r="TCG49" s="266"/>
      <c r="TCH49" s="264"/>
      <c r="TCI49" s="317"/>
      <c r="TCJ49" s="318"/>
      <c r="TCK49" s="1090"/>
      <c r="TCL49" s="1092"/>
      <c r="TCM49" s="1093"/>
      <c r="TCN49" s="1093"/>
      <c r="TCO49" s="1093"/>
      <c r="TCP49" s="1094"/>
      <c r="TCQ49" s="266"/>
      <c r="TCR49" s="264"/>
      <c r="TCS49" s="317"/>
      <c r="TCT49" s="318"/>
      <c r="TCU49" s="1090"/>
      <c r="TCV49" s="1092"/>
      <c r="TCW49" s="1093"/>
      <c r="TCX49" s="1093"/>
      <c r="TCY49" s="1093"/>
      <c r="TCZ49" s="1094"/>
      <c r="TDA49" s="266"/>
      <c r="TDB49" s="264"/>
      <c r="TDC49" s="317"/>
      <c r="TDD49" s="318"/>
      <c r="TDE49" s="1090"/>
      <c r="TDF49" s="1092"/>
      <c r="TDG49" s="1093"/>
      <c r="TDH49" s="1093"/>
      <c r="TDI49" s="1093"/>
      <c r="TDJ49" s="1094"/>
      <c r="TDK49" s="266"/>
      <c r="TDL49" s="264"/>
      <c r="TDM49" s="317"/>
      <c r="TDN49" s="318"/>
      <c r="TDO49" s="1090"/>
      <c r="TDP49" s="1092"/>
      <c r="TDQ49" s="1093"/>
      <c r="TDR49" s="1093"/>
      <c r="TDS49" s="1093"/>
      <c r="TDT49" s="1094"/>
      <c r="TDU49" s="266"/>
      <c r="TDV49" s="264"/>
      <c r="TDW49" s="317"/>
      <c r="TDX49" s="318"/>
      <c r="TDY49" s="1090"/>
      <c r="TDZ49" s="1092"/>
      <c r="TEA49" s="1093"/>
      <c r="TEB49" s="1093"/>
      <c r="TEC49" s="1093"/>
      <c r="TED49" s="1094"/>
      <c r="TEE49" s="266"/>
      <c r="TEF49" s="264"/>
      <c r="TEG49" s="317"/>
      <c r="TEH49" s="318"/>
      <c r="TEI49" s="1090"/>
      <c r="TEJ49" s="1092"/>
      <c r="TEK49" s="1093"/>
      <c r="TEL49" s="1093"/>
      <c r="TEM49" s="1093"/>
      <c r="TEN49" s="1094"/>
      <c r="TEO49" s="266"/>
      <c r="TEP49" s="264"/>
      <c r="TEQ49" s="317"/>
      <c r="TER49" s="318"/>
      <c r="TES49" s="1090"/>
      <c r="TET49" s="1092"/>
      <c r="TEU49" s="1093"/>
      <c r="TEV49" s="1093"/>
      <c r="TEW49" s="1093"/>
      <c r="TEX49" s="1094"/>
      <c r="TEY49" s="266"/>
      <c r="TEZ49" s="264"/>
      <c r="TFA49" s="317"/>
      <c r="TFB49" s="318"/>
      <c r="TFC49" s="1090"/>
      <c r="TFD49" s="1092"/>
      <c r="TFE49" s="1093"/>
      <c r="TFF49" s="1093"/>
      <c r="TFG49" s="1093"/>
      <c r="TFH49" s="1094"/>
      <c r="TFI49" s="266"/>
      <c r="TFJ49" s="264"/>
      <c r="TFK49" s="317"/>
      <c r="TFL49" s="318"/>
      <c r="TFM49" s="1090"/>
      <c r="TFN49" s="1092"/>
      <c r="TFO49" s="1093"/>
      <c r="TFP49" s="1093"/>
      <c r="TFQ49" s="1093"/>
      <c r="TFR49" s="1094"/>
      <c r="TFS49" s="266"/>
      <c r="TFT49" s="264"/>
      <c r="TFU49" s="317"/>
      <c r="TFV49" s="318"/>
      <c r="TFW49" s="1090"/>
      <c r="TFX49" s="1092"/>
      <c r="TFY49" s="1093"/>
      <c r="TFZ49" s="1093"/>
      <c r="TGA49" s="1093"/>
      <c r="TGB49" s="1094"/>
      <c r="TGC49" s="266"/>
      <c r="TGD49" s="264"/>
      <c r="TGE49" s="317"/>
      <c r="TGF49" s="318"/>
      <c r="TGG49" s="1090"/>
      <c r="TGH49" s="1092"/>
      <c r="TGI49" s="1093"/>
      <c r="TGJ49" s="1093"/>
      <c r="TGK49" s="1093"/>
      <c r="TGL49" s="1094"/>
      <c r="TGM49" s="266"/>
      <c r="TGN49" s="264"/>
      <c r="TGO49" s="317"/>
      <c r="TGP49" s="318"/>
      <c r="TGQ49" s="1090"/>
      <c r="TGR49" s="1092"/>
      <c r="TGS49" s="1093"/>
      <c r="TGT49" s="1093"/>
      <c r="TGU49" s="1093"/>
      <c r="TGV49" s="1094"/>
      <c r="TGW49" s="266"/>
      <c r="TGX49" s="264"/>
      <c r="TGY49" s="317"/>
      <c r="TGZ49" s="318"/>
      <c r="THA49" s="1090"/>
      <c r="THB49" s="1092"/>
      <c r="THC49" s="1093"/>
      <c r="THD49" s="1093"/>
      <c r="THE49" s="1093"/>
      <c r="THF49" s="1094"/>
      <c r="THG49" s="266"/>
      <c r="THH49" s="264"/>
      <c r="THI49" s="317"/>
      <c r="THJ49" s="318"/>
      <c r="THK49" s="1090"/>
      <c r="THL49" s="1092"/>
      <c r="THM49" s="1093"/>
      <c r="THN49" s="1093"/>
      <c r="THO49" s="1093"/>
      <c r="THP49" s="1094"/>
      <c r="THQ49" s="266"/>
      <c r="THR49" s="264"/>
      <c r="THS49" s="317"/>
      <c r="THT49" s="318"/>
      <c r="THU49" s="1090"/>
      <c r="THV49" s="1092"/>
      <c r="THW49" s="1093"/>
      <c r="THX49" s="1093"/>
      <c r="THY49" s="1093"/>
      <c r="THZ49" s="1094"/>
      <c r="TIA49" s="266"/>
      <c r="TIB49" s="264"/>
      <c r="TIC49" s="317"/>
      <c r="TID49" s="318"/>
      <c r="TIE49" s="1090"/>
      <c r="TIF49" s="1092"/>
      <c r="TIG49" s="1093"/>
      <c r="TIH49" s="1093"/>
      <c r="TII49" s="1093"/>
      <c r="TIJ49" s="1094"/>
      <c r="TIK49" s="266"/>
      <c r="TIL49" s="264"/>
      <c r="TIM49" s="317"/>
      <c r="TIN49" s="318"/>
      <c r="TIO49" s="1090"/>
      <c r="TIP49" s="1092"/>
      <c r="TIQ49" s="1093"/>
      <c r="TIR49" s="1093"/>
      <c r="TIS49" s="1093"/>
      <c r="TIT49" s="1094"/>
      <c r="TIU49" s="266"/>
      <c r="TIV49" s="264"/>
      <c r="TIW49" s="317"/>
      <c r="TIX49" s="318"/>
      <c r="TIY49" s="1090"/>
      <c r="TIZ49" s="1092"/>
      <c r="TJA49" s="1093"/>
      <c r="TJB49" s="1093"/>
      <c r="TJC49" s="1093"/>
      <c r="TJD49" s="1094"/>
      <c r="TJE49" s="266"/>
      <c r="TJF49" s="264"/>
      <c r="TJG49" s="317"/>
      <c r="TJH49" s="318"/>
      <c r="TJI49" s="1090"/>
      <c r="TJJ49" s="1092"/>
      <c r="TJK49" s="1093"/>
      <c r="TJL49" s="1093"/>
      <c r="TJM49" s="1093"/>
      <c r="TJN49" s="1094"/>
      <c r="TJO49" s="266"/>
      <c r="TJP49" s="264"/>
      <c r="TJQ49" s="317"/>
      <c r="TJR49" s="318"/>
      <c r="TJS49" s="1090"/>
      <c r="TJT49" s="1092"/>
      <c r="TJU49" s="1093"/>
      <c r="TJV49" s="1093"/>
      <c r="TJW49" s="1093"/>
      <c r="TJX49" s="1094"/>
      <c r="TJY49" s="266"/>
      <c r="TJZ49" s="264"/>
      <c r="TKA49" s="317"/>
      <c r="TKB49" s="318"/>
      <c r="TKC49" s="1090"/>
      <c r="TKD49" s="1092"/>
      <c r="TKE49" s="1093"/>
      <c r="TKF49" s="1093"/>
      <c r="TKG49" s="1093"/>
      <c r="TKH49" s="1094"/>
      <c r="TKI49" s="266"/>
      <c r="TKJ49" s="264"/>
      <c r="TKK49" s="317"/>
      <c r="TKL49" s="318"/>
      <c r="TKM49" s="1090"/>
      <c r="TKN49" s="1092"/>
      <c r="TKO49" s="1093"/>
      <c r="TKP49" s="1093"/>
      <c r="TKQ49" s="1093"/>
      <c r="TKR49" s="1094"/>
      <c r="TKS49" s="266"/>
      <c r="TKT49" s="264"/>
      <c r="TKU49" s="317"/>
      <c r="TKV49" s="318"/>
      <c r="TKW49" s="1090"/>
      <c r="TKX49" s="1092"/>
      <c r="TKY49" s="1093"/>
      <c r="TKZ49" s="1093"/>
      <c r="TLA49" s="1093"/>
      <c r="TLB49" s="1094"/>
      <c r="TLC49" s="266"/>
      <c r="TLD49" s="264"/>
      <c r="TLE49" s="317"/>
      <c r="TLF49" s="318"/>
      <c r="TLG49" s="1090"/>
      <c r="TLH49" s="1092"/>
      <c r="TLI49" s="1093"/>
      <c r="TLJ49" s="1093"/>
      <c r="TLK49" s="1093"/>
      <c r="TLL49" s="1094"/>
      <c r="TLM49" s="266"/>
      <c r="TLN49" s="264"/>
      <c r="TLO49" s="317"/>
      <c r="TLP49" s="318"/>
      <c r="TLQ49" s="1090"/>
      <c r="TLR49" s="1092"/>
      <c r="TLS49" s="1093"/>
      <c r="TLT49" s="1093"/>
      <c r="TLU49" s="1093"/>
      <c r="TLV49" s="1094"/>
      <c r="TLW49" s="266"/>
      <c r="TLX49" s="264"/>
      <c r="TLY49" s="317"/>
      <c r="TLZ49" s="318"/>
      <c r="TMA49" s="1090"/>
      <c r="TMB49" s="1092"/>
      <c r="TMC49" s="1093"/>
      <c r="TMD49" s="1093"/>
      <c r="TME49" s="1093"/>
      <c r="TMF49" s="1094"/>
      <c r="TMG49" s="266"/>
      <c r="TMH49" s="264"/>
      <c r="TMI49" s="317"/>
      <c r="TMJ49" s="318"/>
      <c r="TMK49" s="1090"/>
      <c r="TML49" s="1092"/>
      <c r="TMM49" s="1093"/>
      <c r="TMN49" s="1093"/>
      <c r="TMO49" s="1093"/>
      <c r="TMP49" s="1094"/>
      <c r="TMQ49" s="266"/>
      <c r="TMR49" s="264"/>
      <c r="TMS49" s="317"/>
      <c r="TMT49" s="318"/>
      <c r="TMU49" s="1090"/>
      <c r="TMV49" s="1092"/>
      <c r="TMW49" s="1093"/>
      <c r="TMX49" s="1093"/>
      <c r="TMY49" s="1093"/>
      <c r="TMZ49" s="1094"/>
      <c r="TNA49" s="266"/>
      <c r="TNB49" s="264"/>
      <c r="TNC49" s="317"/>
      <c r="TND49" s="318"/>
      <c r="TNE49" s="1090"/>
      <c r="TNF49" s="1092"/>
      <c r="TNG49" s="1093"/>
      <c r="TNH49" s="1093"/>
      <c r="TNI49" s="1093"/>
      <c r="TNJ49" s="1094"/>
      <c r="TNK49" s="266"/>
      <c r="TNL49" s="264"/>
      <c r="TNM49" s="317"/>
      <c r="TNN49" s="318"/>
      <c r="TNO49" s="1090"/>
      <c r="TNP49" s="1092"/>
      <c r="TNQ49" s="1093"/>
      <c r="TNR49" s="1093"/>
      <c r="TNS49" s="1093"/>
      <c r="TNT49" s="1094"/>
      <c r="TNU49" s="266"/>
      <c r="TNV49" s="264"/>
      <c r="TNW49" s="317"/>
      <c r="TNX49" s="318"/>
      <c r="TNY49" s="1090"/>
      <c r="TNZ49" s="1092"/>
      <c r="TOA49" s="1093"/>
      <c r="TOB49" s="1093"/>
      <c r="TOC49" s="1093"/>
      <c r="TOD49" s="1094"/>
      <c r="TOE49" s="266"/>
      <c r="TOF49" s="264"/>
      <c r="TOG49" s="317"/>
      <c r="TOH49" s="318"/>
      <c r="TOI49" s="1090"/>
      <c r="TOJ49" s="1092"/>
      <c r="TOK49" s="1093"/>
      <c r="TOL49" s="1093"/>
      <c r="TOM49" s="1093"/>
      <c r="TON49" s="1094"/>
      <c r="TOO49" s="266"/>
      <c r="TOP49" s="264"/>
      <c r="TOQ49" s="317"/>
      <c r="TOR49" s="318"/>
      <c r="TOS49" s="1090"/>
      <c r="TOT49" s="1092"/>
      <c r="TOU49" s="1093"/>
      <c r="TOV49" s="1093"/>
      <c r="TOW49" s="1093"/>
      <c r="TOX49" s="1094"/>
      <c r="TOY49" s="266"/>
      <c r="TOZ49" s="264"/>
      <c r="TPA49" s="317"/>
      <c r="TPB49" s="318"/>
      <c r="TPC49" s="1090"/>
      <c r="TPD49" s="1092"/>
      <c r="TPE49" s="1093"/>
      <c r="TPF49" s="1093"/>
      <c r="TPG49" s="1093"/>
      <c r="TPH49" s="1094"/>
      <c r="TPI49" s="266"/>
      <c r="TPJ49" s="264"/>
      <c r="TPK49" s="317"/>
      <c r="TPL49" s="318"/>
      <c r="TPM49" s="1090"/>
      <c r="TPN49" s="1092"/>
      <c r="TPO49" s="1093"/>
      <c r="TPP49" s="1093"/>
      <c r="TPQ49" s="1093"/>
      <c r="TPR49" s="1094"/>
      <c r="TPS49" s="266"/>
      <c r="TPT49" s="264"/>
      <c r="TPU49" s="317"/>
      <c r="TPV49" s="318"/>
      <c r="TPW49" s="1090"/>
      <c r="TPX49" s="1092"/>
      <c r="TPY49" s="1093"/>
      <c r="TPZ49" s="1093"/>
      <c r="TQA49" s="1093"/>
      <c r="TQB49" s="1094"/>
      <c r="TQC49" s="266"/>
      <c r="TQD49" s="264"/>
      <c r="TQE49" s="317"/>
      <c r="TQF49" s="318"/>
      <c r="TQG49" s="1090"/>
      <c r="TQH49" s="1092"/>
      <c r="TQI49" s="1093"/>
      <c r="TQJ49" s="1093"/>
      <c r="TQK49" s="1093"/>
      <c r="TQL49" s="1094"/>
      <c r="TQM49" s="266"/>
      <c r="TQN49" s="264"/>
      <c r="TQO49" s="317"/>
      <c r="TQP49" s="318"/>
      <c r="TQQ49" s="1090"/>
      <c r="TQR49" s="1092"/>
      <c r="TQS49" s="1093"/>
      <c r="TQT49" s="1093"/>
      <c r="TQU49" s="1093"/>
      <c r="TQV49" s="1094"/>
      <c r="TQW49" s="266"/>
      <c r="TQX49" s="264"/>
      <c r="TQY49" s="317"/>
      <c r="TQZ49" s="318"/>
      <c r="TRA49" s="1090"/>
      <c r="TRB49" s="1092"/>
      <c r="TRC49" s="1093"/>
      <c r="TRD49" s="1093"/>
      <c r="TRE49" s="1093"/>
      <c r="TRF49" s="1094"/>
      <c r="TRG49" s="266"/>
      <c r="TRH49" s="264"/>
      <c r="TRI49" s="317"/>
      <c r="TRJ49" s="318"/>
      <c r="TRK49" s="1090"/>
      <c r="TRL49" s="1092"/>
      <c r="TRM49" s="1093"/>
      <c r="TRN49" s="1093"/>
      <c r="TRO49" s="1093"/>
      <c r="TRP49" s="1094"/>
      <c r="TRQ49" s="266"/>
      <c r="TRR49" s="264"/>
      <c r="TRS49" s="317"/>
      <c r="TRT49" s="318"/>
      <c r="TRU49" s="1090"/>
      <c r="TRV49" s="1092"/>
      <c r="TRW49" s="1093"/>
      <c r="TRX49" s="1093"/>
      <c r="TRY49" s="1093"/>
      <c r="TRZ49" s="1094"/>
      <c r="TSA49" s="266"/>
      <c r="TSB49" s="264"/>
      <c r="TSC49" s="317"/>
      <c r="TSD49" s="318"/>
      <c r="TSE49" s="1090"/>
      <c r="TSF49" s="1092"/>
      <c r="TSG49" s="1093"/>
      <c r="TSH49" s="1093"/>
      <c r="TSI49" s="1093"/>
      <c r="TSJ49" s="1094"/>
      <c r="TSK49" s="266"/>
      <c r="TSL49" s="264"/>
      <c r="TSM49" s="317"/>
      <c r="TSN49" s="318"/>
      <c r="TSO49" s="1090"/>
      <c r="TSP49" s="1092"/>
      <c r="TSQ49" s="1093"/>
      <c r="TSR49" s="1093"/>
      <c r="TSS49" s="1093"/>
      <c r="TST49" s="1094"/>
      <c r="TSU49" s="266"/>
      <c r="TSV49" s="264"/>
      <c r="TSW49" s="317"/>
      <c r="TSX49" s="318"/>
      <c r="TSY49" s="1090"/>
      <c r="TSZ49" s="1092"/>
      <c r="TTA49" s="1093"/>
      <c r="TTB49" s="1093"/>
      <c r="TTC49" s="1093"/>
      <c r="TTD49" s="1094"/>
      <c r="TTE49" s="266"/>
      <c r="TTF49" s="264"/>
      <c r="TTG49" s="317"/>
      <c r="TTH49" s="318"/>
      <c r="TTI49" s="1090"/>
      <c r="TTJ49" s="1092"/>
      <c r="TTK49" s="1093"/>
      <c r="TTL49" s="1093"/>
      <c r="TTM49" s="1093"/>
      <c r="TTN49" s="1094"/>
      <c r="TTO49" s="266"/>
      <c r="TTP49" s="264"/>
      <c r="TTQ49" s="317"/>
      <c r="TTR49" s="318"/>
      <c r="TTS49" s="1090"/>
      <c r="TTT49" s="1092"/>
      <c r="TTU49" s="1093"/>
      <c r="TTV49" s="1093"/>
      <c r="TTW49" s="1093"/>
      <c r="TTX49" s="1094"/>
      <c r="TTY49" s="266"/>
      <c r="TTZ49" s="264"/>
      <c r="TUA49" s="317"/>
      <c r="TUB49" s="318"/>
      <c r="TUC49" s="1090"/>
      <c r="TUD49" s="1092"/>
      <c r="TUE49" s="1093"/>
      <c r="TUF49" s="1093"/>
      <c r="TUG49" s="1093"/>
      <c r="TUH49" s="1094"/>
      <c r="TUI49" s="266"/>
      <c r="TUJ49" s="264"/>
      <c r="TUK49" s="317"/>
      <c r="TUL49" s="318"/>
      <c r="TUM49" s="1090"/>
      <c r="TUN49" s="1092"/>
      <c r="TUO49" s="1093"/>
      <c r="TUP49" s="1093"/>
      <c r="TUQ49" s="1093"/>
      <c r="TUR49" s="1094"/>
      <c r="TUS49" s="266"/>
      <c r="TUT49" s="264"/>
      <c r="TUU49" s="317"/>
      <c r="TUV49" s="318"/>
      <c r="TUW49" s="1090"/>
      <c r="TUX49" s="1092"/>
      <c r="TUY49" s="1093"/>
      <c r="TUZ49" s="1093"/>
      <c r="TVA49" s="1093"/>
      <c r="TVB49" s="1094"/>
      <c r="TVC49" s="266"/>
      <c r="TVD49" s="264"/>
      <c r="TVE49" s="317"/>
      <c r="TVF49" s="318"/>
      <c r="TVG49" s="1090"/>
      <c r="TVH49" s="1092"/>
      <c r="TVI49" s="1093"/>
      <c r="TVJ49" s="1093"/>
      <c r="TVK49" s="1093"/>
      <c r="TVL49" s="1094"/>
      <c r="TVM49" s="266"/>
      <c r="TVN49" s="264"/>
      <c r="TVO49" s="317"/>
      <c r="TVP49" s="318"/>
      <c r="TVQ49" s="1090"/>
      <c r="TVR49" s="1092"/>
      <c r="TVS49" s="1093"/>
      <c r="TVT49" s="1093"/>
      <c r="TVU49" s="1093"/>
      <c r="TVV49" s="1094"/>
      <c r="TVW49" s="266"/>
      <c r="TVX49" s="264"/>
      <c r="TVY49" s="317"/>
      <c r="TVZ49" s="318"/>
      <c r="TWA49" s="1090"/>
      <c r="TWB49" s="1092"/>
      <c r="TWC49" s="1093"/>
      <c r="TWD49" s="1093"/>
      <c r="TWE49" s="1093"/>
      <c r="TWF49" s="1094"/>
      <c r="TWG49" s="266"/>
      <c r="TWH49" s="264"/>
      <c r="TWI49" s="317"/>
      <c r="TWJ49" s="318"/>
      <c r="TWK49" s="1090"/>
      <c r="TWL49" s="1092"/>
      <c r="TWM49" s="1093"/>
      <c r="TWN49" s="1093"/>
      <c r="TWO49" s="1093"/>
      <c r="TWP49" s="1094"/>
      <c r="TWQ49" s="266"/>
      <c r="TWR49" s="264"/>
      <c r="TWS49" s="317"/>
      <c r="TWT49" s="318"/>
      <c r="TWU49" s="1090"/>
      <c r="TWV49" s="1092"/>
      <c r="TWW49" s="1093"/>
      <c r="TWX49" s="1093"/>
      <c r="TWY49" s="1093"/>
      <c r="TWZ49" s="1094"/>
      <c r="TXA49" s="266"/>
      <c r="TXB49" s="264"/>
      <c r="TXC49" s="317"/>
      <c r="TXD49" s="318"/>
      <c r="TXE49" s="1090"/>
      <c r="TXF49" s="1092"/>
      <c r="TXG49" s="1093"/>
      <c r="TXH49" s="1093"/>
      <c r="TXI49" s="1093"/>
      <c r="TXJ49" s="1094"/>
      <c r="TXK49" s="266"/>
      <c r="TXL49" s="264"/>
      <c r="TXM49" s="317"/>
      <c r="TXN49" s="318"/>
      <c r="TXO49" s="1090"/>
      <c r="TXP49" s="1092"/>
      <c r="TXQ49" s="1093"/>
      <c r="TXR49" s="1093"/>
      <c r="TXS49" s="1093"/>
      <c r="TXT49" s="1094"/>
      <c r="TXU49" s="266"/>
      <c r="TXV49" s="264"/>
      <c r="TXW49" s="317"/>
      <c r="TXX49" s="318"/>
      <c r="TXY49" s="1090"/>
      <c r="TXZ49" s="1092"/>
      <c r="TYA49" s="1093"/>
      <c r="TYB49" s="1093"/>
      <c r="TYC49" s="1093"/>
      <c r="TYD49" s="1094"/>
      <c r="TYE49" s="266"/>
      <c r="TYF49" s="264"/>
      <c r="TYG49" s="317"/>
      <c r="TYH49" s="318"/>
      <c r="TYI49" s="1090"/>
      <c r="TYJ49" s="1092"/>
      <c r="TYK49" s="1093"/>
      <c r="TYL49" s="1093"/>
      <c r="TYM49" s="1093"/>
      <c r="TYN49" s="1094"/>
      <c r="TYO49" s="266"/>
      <c r="TYP49" s="264"/>
      <c r="TYQ49" s="317"/>
      <c r="TYR49" s="318"/>
      <c r="TYS49" s="1090"/>
      <c r="TYT49" s="1092"/>
      <c r="TYU49" s="1093"/>
      <c r="TYV49" s="1093"/>
      <c r="TYW49" s="1093"/>
      <c r="TYX49" s="1094"/>
      <c r="TYY49" s="266"/>
      <c r="TYZ49" s="264"/>
      <c r="TZA49" s="317"/>
      <c r="TZB49" s="318"/>
      <c r="TZC49" s="1090"/>
      <c r="TZD49" s="1092"/>
      <c r="TZE49" s="1093"/>
      <c r="TZF49" s="1093"/>
      <c r="TZG49" s="1093"/>
      <c r="TZH49" s="1094"/>
      <c r="TZI49" s="266"/>
      <c r="TZJ49" s="264"/>
      <c r="TZK49" s="317"/>
      <c r="TZL49" s="318"/>
      <c r="TZM49" s="1090"/>
      <c r="TZN49" s="1092"/>
      <c r="TZO49" s="1093"/>
      <c r="TZP49" s="1093"/>
      <c r="TZQ49" s="1093"/>
      <c r="TZR49" s="1094"/>
      <c r="TZS49" s="266"/>
      <c r="TZT49" s="264"/>
      <c r="TZU49" s="317"/>
      <c r="TZV49" s="318"/>
      <c r="TZW49" s="1090"/>
      <c r="TZX49" s="1092"/>
      <c r="TZY49" s="1093"/>
      <c r="TZZ49" s="1093"/>
      <c r="UAA49" s="1093"/>
      <c r="UAB49" s="1094"/>
      <c r="UAC49" s="266"/>
      <c r="UAD49" s="264"/>
      <c r="UAE49" s="317"/>
      <c r="UAF49" s="318"/>
      <c r="UAG49" s="1090"/>
      <c r="UAH49" s="1092"/>
      <c r="UAI49" s="1093"/>
      <c r="UAJ49" s="1093"/>
      <c r="UAK49" s="1093"/>
      <c r="UAL49" s="1094"/>
      <c r="UAM49" s="266"/>
      <c r="UAN49" s="264"/>
      <c r="UAO49" s="317"/>
      <c r="UAP49" s="318"/>
      <c r="UAQ49" s="1090"/>
      <c r="UAR49" s="1092"/>
      <c r="UAS49" s="1093"/>
      <c r="UAT49" s="1093"/>
      <c r="UAU49" s="1093"/>
      <c r="UAV49" s="1094"/>
      <c r="UAW49" s="266"/>
      <c r="UAX49" s="264"/>
      <c r="UAY49" s="317"/>
      <c r="UAZ49" s="318"/>
      <c r="UBA49" s="1090"/>
      <c r="UBB49" s="1092"/>
      <c r="UBC49" s="1093"/>
      <c r="UBD49" s="1093"/>
      <c r="UBE49" s="1093"/>
      <c r="UBF49" s="1094"/>
      <c r="UBG49" s="266"/>
      <c r="UBH49" s="264"/>
      <c r="UBI49" s="317"/>
      <c r="UBJ49" s="318"/>
      <c r="UBK49" s="1090"/>
      <c r="UBL49" s="1092"/>
      <c r="UBM49" s="1093"/>
      <c r="UBN49" s="1093"/>
      <c r="UBO49" s="1093"/>
      <c r="UBP49" s="1094"/>
      <c r="UBQ49" s="266"/>
      <c r="UBR49" s="264"/>
      <c r="UBS49" s="317"/>
      <c r="UBT49" s="318"/>
      <c r="UBU49" s="1090"/>
      <c r="UBV49" s="1092"/>
      <c r="UBW49" s="1093"/>
      <c r="UBX49" s="1093"/>
      <c r="UBY49" s="1093"/>
      <c r="UBZ49" s="1094"/>
      <c r="UCA49" s="266"/>
      <c r="UCB49" s="264"/>
      <c r="UCC49" s="317"/>
      <c r="UCD49" s="318"/>
      <c r="UCE49" s="1090"/>
      <c r="UCF49" s="1092"/>
      <c r="UCG49" s="1093"/>
      <c r="UCH49" s="1093"/>
      <c r="UCI49" s="1093"/>
      <c r="UCJ49" s="1094"/>
      <c r="UCK49" s="266"/>
      <c r="UCL49" s="264"/>
      <c r="UCM49" s="317"/>
      <c r="UCN49" s="318"/>
      <c r="UCO49" s="1090"/>
      <c r="UCP49" s="1092"/>
      <c r="UCQ49" s="1093"/>
      <c r="UCR49" s="1093"/>
      <c r="UCS49" s="1093"/>
      <c r="UCT49" s="1094"/>
      <c r="UCU49" s="266"/>
      <c r="UCV49" s="264"/>
      <c r="UCW49" s="317"/>
      <c r="UCX49" s="318"/>
      <c r="UCY49" s="1090"/>
      <c r="UCZ49" s="1092"/>
      <c r="UDA49" s="1093"/>
      <c r="UDB49" s="1093"/>
      <c r="UDC49" s="1093"/>
      <c r="UDD49" s="1094"/>
      <c r="UDE49" s="266"/>
      <c r="UDF49" s="264"/>
      <c r="UDG49" s="317"/>
      <c r="UDH49" s="318"/>
      <c r="UDI49" s="1090"/>
      <c r="UDJ49" s="1092"/>
      <c r="UDK49" s="1093"/>
      <c r="UDL49" s="1093"/>
      <c r="UDM49" s="1093"/>
      <c r="UDN49" s="1094"/>
      <c r="UDO49" s="266"/>
      <c r="UDP49" s="264"/>
      <c r="UDQ49" s="317"/>
      <c r="UDR49" s="318"/>
      <c r="UDS49" s="1090"/>
      <c r="UDT49" s="1092"/>
      <c r="UDU49" s="1093"/>
      <c r="UDV49" s="1093"/>
      <c r="UDW49" s="1093"/>
      <c r="UDX49" s="1094"/>
      <c r="UDY49" s="266"/>
      <c r="UDZ49" s="264"/>
      <c r="UEA49" s="317"/>
      <c r="UEB49" s="318"/>
      <c r="UEC49" s="1090"/>
      <c r="UED49" s="1092"/>
      <c r="UEE49" s="1093"/>
      <c r="UEF49" s="1093"/>
      <c r="UEG49" s="1093"/>
      <c r="UEH49" s="1094"/>
      <c r="UEI49" s="266"/>
      <c r="UEJ49" s="264"/>
      <c r="UEK49" s="317"/>
      <c r="UEL49" s="318"/>
      <c r="UEM49" s="1090"/>
      <c r="UEN49" s="1092"/>
      <c r="UEO49" s="1093"/>
      <c r="UEP49" s="1093"/>
      <c r="UEQ49" s="1093"/>
      <c r="UER49" s="1094"/>
      <c r="UES49" s="266"/>
      <c r="UET49" s="264"/>
      <c r="UEU49" s="317"/>
      <c r="UEV49" s="318"/>
      <c r="UEW49" s="1090"/>
      <c r="UEX49" s="1092"/>
      <c r="UEY49" s="1093"/>
      <c r="UEZ49" s="1093"/>
      <c r="UFA49" s="1093"/>
      <c r="UFB49" s="1094"/>
      <c r="UFC49" s="266"/>
      <c r="UFD49" s="264"/>
      <c r="UFE49" s="317"/>
      <c r="UFF49" s="318"/>
      <c r="UFG49" s="1090"/>
      <c r="UFH49" s="1092"/>
      <c r="UFI49" s="1093"/>
      <c r="UFJ49" s="1093"/>
      <c r="UFK49" s="1093"/>
      <c r="UFL49" s="1094"/>
      <c r="UFM49" s="266"/>
      <c r="UFN49" s="264"/>
      <c r="UFO49" s="317"/>
      <c r="UFP49" s="318"/>
      <c r="UFQ49" s="1090"/>
      <c r="UFR49" s="1092"/>
      <c r="UFS49" s="1093"/>
      <c r="UFT49" s="1093"/>
      <c r="UFU49" s="1093"/>
      <c r="UFV49" s="1094"/>
      <c r="UFW49" s="266"/>
      <c r="UFX49" s="264"/>
      <c r="UFY49" s="317"/>
      <c r="UFZ49" s="318"/>
      <c r="UGA49" s="1090"/>
      <c r="UGB49" s="1092"/>
      <c r="UGC49" s="1093"/>
      <c r="UGD49" s="1093"/>
      <c r="UGE49" s="1093"/>
      <c r="UGF49" s="1094"/>
      <c r="UGG49" s="266"/>
      <c r="UGH49" s="264"/>
      <c r="UGI49" s="317"/>
      <c r="UGJ49" s="318"/>
      <c r="UGK49" s="1090"/>
      <c r="UGL49" s="1092"/>
      <c r="UGM49" s="1093"/>
      <c r="UGN49" s="1093"/>
      <c r="UGO49" s="1093"/>
      <c r="UGP49" s="1094"/>
      <c r="UGQ49" s="266"/>
      <c r="UGR49" s="264"/>
      <c r="UGS49" s="317"/>
      <c r="UGT49" s="318"/>
      <c r="UGU49" s="1090"/>
      <c r="UGV49" s="1092"/>
      <c r="UGW49" s="1093"/>
      <c r="UGX49" s="1093"/>
      <c r="UGY49" s="1093"/>
      <c r="UGZ49" s="1094"/>
      <c r="UHA49" s="266"/>
      <c r="UHB49" s="264"/>
      <c r="UHC49" s="317"/>
      <c r="UHD49" s="318"/>
      <c r="UHE49" s="1090"/>
      <c r="UHF49" s="1092"/>
      <c r="UHG49" s="1093"/>
      <c r="UHH49" s="1093"/>
      <c r="UHI49" s="1093"/>
      <c r="UHJ49" s="1094"/>
      <c r="UHK49" s="266"/>
      <c r="UHL49" s="264"/>
      <c r="UHM49" s="317"/>
      <c r="UHN49" s="318"/>
      <c r="UHO49" s="1090"/>
      <c r="UHP49" s="1092"/>
      <c r="UHQ49" s="1093"/>
      <c r="UHR49" s="1093"/>
      <c r="UHS49" s="1093"/>
      <c r="UHT49" s="1094"/>
      <c r="UHU49" s="266"/>
      <c r="UHV49" s="264"/>
      <c r="UHW49" s="317"/>
      <c r="UHX49" s="318"/>
      <c r="UHY49" s="1090"/>
      <c r="UHZ49" s="1092"/>
      <c r="UIA49" s="1093"/>
      <c r="UIB49" s="1093"/>
      <c r="UIC49" s="1093"/>
      <c r="UID49" s="1094"/>
      <c r="UIE49" s="266"/>
      <c r="UIF49" s="264"/>
      <c r="UIG49" s="317"/>
      <c r="UIH49" s="318"/>
      <c r="UII49" s="1090"/>
      <c r="UIJ49" s="1092"/>
      <c r="UIK49" s="1093"/>
      <c r="UIL49" s="1093"/>
      <c r="UIM49" s="1093"/>
      <c r="UIN49" s="1094"/>
      <c r="UIO49" s="266"/>
      <c r="UIP49" s="264"/>
      <c r="UIQ49" s="317"/>
      <c r="UIR49" s="318"/>
      <c r="UIS49" s="1090"/>
      <c r="UIT49" s="1092"/>
      <c r="UIU49" s="1093"/>
      <c r="UIV49" s="1093"/>
      <c r="UIW49" s="1093"/>
      <c r="UIX49" s="1094"/>
      <c r="UIY49" s="266"/>
      <c r="UIZ49" s="264"/>
      <c r="UJA49" s="317"/>
      <c r="UJB49" s="318"/>
      <c r="UJC49" s="1090"/>
      <c r="UJD49" s="1092"/>
      <c r="UJE49" s="1093"/>
      <c r="UJF49" s="1093"/>
      <c r="UJG49" s="1093"/>
      <c r="UJH49" s="1094"/>
      <c r="UJI49" s="266"/>
      <c r="UJJ49" s="264"/>
      <c r="UJK49" s="317"/>
      <c r="UJL49" s="318"/>
      <c r="UJM49" s="1090"/>
      <c r="UJN49" s="1092"/>
      <c r="UJO49" s="1093"/>
      <c r="UJP49" s="1093"/>
      <c r="UJQ49" s="1093"/>
      <c r="UJR49" s="1094"/>
      <c r="UJS49" s="266"/>
      <c r="UJT49" s="264"/>
      <c r="UJU49" s="317"/>
      <c r="UJV49" s="318"/>
      <c r="UJW49" s="1090"/>
      <c r="UJX49" s="1092"/>
      <c r="UJY49" s="1093"/>
      <c r="UJZ49" s="1093"/>
      <c r="UKA49" s="1093"/>
      <c r="UKB49" s="1094"/>
      <c r="UKC49" s="266"/>
      <c r="UKD49" s="264"/>
      <c r="UKE49" s="317"/>
      <c r="UKF49" s="318"/>
      <c r="UKG49" s="1090"/>
      <c r="UKH49" s="1092"/>
      <c r="UKI49" s="1093"/>
      <c r="UKJ49" s="1093"/>
      <c r="UKK49" s="1093"/>
      <c r="UKL49" s="1094"/>
      <c r="UKM49" s="266"/>
      <c r="UKN49" s="264"/>
      <c r="UKO49" s="317"/>
      <c r="UKP49" s="318"/>
      <c r="UKQ49" s="1090"/>
      <c r="UKR49" s="1092"/>
      <c r="UKS49" s="1093"/>
      <c r="UKT49" s="1093"/>
      <c r="UKU49" s="1093"/>
      <c r="UKV49" s="1094"/>
      <c r="UKW49" s="266"/>
      <c r="UKX49" s="264"/>
      <c r="UKY49" s="317"/>
      <c r="UKZ49" s="318"/>
      <c r="ULA49" s="1090"/>
      <c r="ULB49" s="1092"/>
      <c r="ULC49" s="1093"/>
      <c r="ULD49" s="1093"/>
      <c r="ULE49" s="1093"/>
      <c r="ULF49" s="1094"/>
      <c r="ULG49" s="266"/>
      <c r="ULH49" s="264"/>
      <c r="ULI49" s="317"/>
      <c r="ULJ49" s="318"/>
      <c r="ULK49" s="1090"/>
      <c r="ULL49" s="1092"/>
      <c r="ULM49" s="1093"/>
      <c r="ULN49" s="1093"/>
      <c r="ULO49" s="1093"/>
      <c r="ULP49" s="1094"/>
      <c r="ULQ49" s="266"/>
      <c r="ULR49" s="264"/>
      <c r="ULS49" s="317"/>
      <c r="ULT49" s="318"/>
      <c r="ULU49" s="1090"/>
      <c r="ULV49" s="1092"/>
      <c r="ULW49" s="1093"/>
      <c r="ULX49" s="1093"/>
      <c r="ULY49" s="1093"/>
      <c r="ULZ49" s="1094"/>
      <c r="UMA49" s="266"/>
      <c r="UMB49" s="264"/>
      <c r="UMC49" s="317"/>
      <c r="UMD49" s="318"/>
      <c r="UME49" s="1090"/>
      <c r="UMF49" s="1092"/>
      <c r="UMG49" s="1093"/>
      <c r="UMH49" s="1093"/>
      <c r="UMI49" s="1093"/>
      <c r="UMJ49" s="1094"/>
      <c r="UMK49" s="266"/>
      <c r="UML49" s="264"/>
      <c r="UMM49" s="317"/>
      <c r="UMN49" s="318"/>
      <c r="UMO49" s="1090"/>
      <c r="UMP49" s="1092"/>
      <c r="UMQ49" s="1093"/>
      <c r="UMR49" s="1093"/>
      <c r="UMS49" s="1093"/>
      <c r="UMT49" s="1094"/>
      <c r="UMU49" s="266"/>
      <c r="UMV49" s="264"/>
      <c r="UMW49" s="317"/>
      <c r="UMX49" s="318"/>
      <c r="UMY49" s="1090"/>
      <c r="UMZ49" s="1092"/>
      <c r="UNA49" s="1093"/>
      <c r="UNB49" s="1093"/>
      <c r="UNC49" s="1093"/>
      <c r="UND49" s="1094"/>
      <c r="UNE49" s="266"/>
      <c r="UNF49" s="264"/>
      <c r="UNG49" s="317"/>
      <c r="UNH49" s="318"/>
      <c r="UNI49" s="1090"/>
      <c r="UNJ49" s="1092"/>
      <c r="UNK49" s="1093"/>
      <c r="UNL49" s="1093"/>
      <c r="UNM49" s="1093"/>
      <c r="UNN49" s="1094"/>
      <c r="UNO49" s="266"/>
      <c r="UNP49" s="264"/>
      <c r="UNQ49" s="317"/>
      <c r="UNR49" s="318"/>
      <c r="UNS49" s="1090"/>
      <c r="UNT49" s="1092"/>
      <c r="UNU49" s="1093"/>
      <c r="UNV49" s="1093"/>
      <c r="UNW49" s="1093"/>
      <c r="UNX49" s="1094"/>
      <c r="UNY49" s="266"/>
      <c r="UNZ49" s="264"/>
      <c r="UOA49" s="317"/>
      <c r="UOB49" s="318"/>
      <c r="UOC49" s="1090"/>
      <c r="UOD49" s="1092"/>
      <c r="UOE49" s="1093"/>
      <c r="UOF49" s="1093"/>
      <c r="UOG49" s="1093"/>
      <c r="UOH49" s="1094"/>
      <c r="UOI49" s="266"/>
      <c r="UOJ49" s="264"/>
      <c r="UOK49" s="317"/>
      <c r="UOL49" s="318"/>
      <c r="UOM49" s="1090"/>
      <c r="UON49" s="1092"/>
      <c r="UOO49" s="1093"/>
      <c r="UOP49" s="1093"/>
      <c r="UOQ49" s="1093"/>
      <c r="UOR49" s="1094"/>
      <c r="UOS49" s="266"/>
      <c r="UOT49" s="264"/>
      <c r="UOU49" s="317"/>
      <c r="UOV49" s="318"/>
      <c r="UOW49" s="1090"/>
      <c r="UOX49" s="1092"/>
      <c r="UOY49" s="1093"/>
      <c r="UOZ49" s="1093"/>
      <c r="UPA49" s="1093"/>
      <c r="UPB49" s="1094"/>
      <c r="UPC49" s="266"/>
      <c r="UPD49" s="264"/>
      <c r="UPE49" s="317"/>
      <c r="UPF49" s="318"/>
      <c r="UPG49" s="1090"/>
      <c r="UPH49" s="1092"/>
      <c r="UPI49" s="1093"/>
      <c r="UPJ49" s="1093"/>
      <c r="UPK49" s="1093"/>
      <c r="UPL49" s="1094"/>
      <c r="UPM49" s="266"/>
      <c r="UPN49" s="264"/>
      <c r="UPO49" s="317"/>
      <c r="UPP49" s="318"/>
      <c r="UPQ49" s="1090"/>
      <c r="UPR49" s="1092"/>
      <c r="UPS49" s="1093"/>
      <c r="UPT49" s="1093"/>
      <c r="UPU49" s="1093"/>
      <c r="UPV49" s="1094"/>
      <c r="UPW49" s="266"/>
      <c r="UPX49" s="264"/>
      <c r="UPY49" s="317"/>
      <c r="UPZ49" s="318"/>
      <c r="UQA49" s="1090"/>
      <c r="UQB49" s="1092"/>
      <c r="UQC49" s="1093"/>
      <c r="UQD49" s="1093"/>
      <c r="UQE49" s="1093"/>
      <c r="UQF49" s="1094"/>
      <c r="UQG49" s="266"/>
      <c r="UQH49" s="264"/>
      <c r="UQI49" s="317"/>
      <c r="UQJ49" s="318"/>
      <c r="UQK49" s="1090"/>
      <c r="UQL49" s="1092"/>
      <c r="UQM49" s="1093"/>
      <c r="UQN49" s="1093"/>
      <c r="UQO49" s="1093"/>
      <c r="UQP49" s="1094"/>
      <c r="UQQ49" s="266"/>
      <c r="UQR49" s="264"/>
      <c r="UQS49" s="317"/>
      <c r="UQT49" s="318"/>
      <c r="UQU49" s="1090"/>
      <c r="UQV49" s="1092"/>
      <c r="UQW49" s="1093"/>
      <c r="UQX49" s="1093"/>
      <c r="UQY49" s="1093"/>
      <c r="UQZ49" s="1094"/>
      <c r="URA49" s="266"/>
      <c r="URB49" s="264"/>
      <c r="URC49" s="317"/>
      <c r="URD49" s="318"/>
      <c r="URE49" s="1090"/>
      <c r="URF49" s="1092"/>
      <c r="URG49" s="1093"/>
      <c r="URH49" s="1093"/>
      <c r="URI49" s="1093"/>
      <c r="URJ49" s="1094"/>
      <c r="URK49" s="266"/>
      <c r="URL49" s="264"/>
      <c r="URM49" s="317"/>
      <c r="URN49" s="318"/>
      <c r="URO49" s="1090"/>
      <c r="URP49" s="1092"/>
      <c r="URQ49" s="1093"/>
      <c r="URR49" s="1093"/>
      <c r="URS49" s="1093"/>
      <c r="URT49" s="1094"/>
      <c r="URU49" s="266"/>
      <c r="URV49" s="264"/>
      <c r="URW49" s="317"/>
      <c r="URX49" s="318"/>
      <c r="URY49" s="1090"/>
      <c r="URZ49" s="1092"/>
      <c r="USA49" s="1093"/>
      <c r="USB49" s="1093"/>
      <c r="USC49" s="1093"/>
      <c r="USD49" s="1094"/>
      <c r="USE49" s="266"/>
      <c r="USF49" s="264"/>
      <c r="USG49" s="317"/>
      <c r="USH49" s="318"/>
      <c r="USI49" s="1090"/>
      <c r="USJ49" s="1092"/>
      <c r="USK49" s="1093"/>
      <c r="USL49" s="1093"/>
      <c r="USM49" s="1093"/>
      <c r="USN49" s="1094"/>
      <c r="USO49" s="266"/>
      <c r="USP49" s="264"/>
      <c r="USQ49" s="317"/>
      <c r="USR49" s="318"/>
      <c r="USS49" s="1090"/>
      <c r="UST49" s="1092"/>
      <c r="USU49" s="1093"/>
      <c r="USV49" s="1093"/>
      <c r="USW49" s="1093"/>
      <c r="USX49" s="1094"/>
      <c r="USY49" s="266"/>
      <c r="USZ49" s="264"/>
      <c r="UTA49" s="317"/>
      <c r="UTB49" s="318"/>
      <c r="UTC49" s="1090"/>
      <c r="UTD49" s="1092"/>
      <c r="UTE49" s="1093"/>
      <c r="UTF49" s="1093"/>
      <c r="UTG49" s="1093"/>
      <c r="UTH49" s="1094"/>
      <c r="UTI49" s="266"/>
      <c r="UTJ49" s="264"/>
      <c r="UTK49" s="317"/>
      <c r="UTL49" s="318"/>
      <c r="UTM49" s="1090"/>
      <c r="UTN49" s="1092"/>
      <c r="UTO49" s="1093"/>
      <c r="UTP49" s="1093"/>
      <c r="UTQ49" s="1093"/>
      <c r="UTR49" s="1094"/>
      <c r="UTS49" s="266"/>
      <c r="UTT49" s="264"/>
      <c r="UTU49" s="317"/>
      <c r="UTV49" s="318"/>
      <c r="UTW49" s="1090"/>
      <c r="UTX49" s="1092"/>
      <c r="UTY49" s="1093"/>
      <c r="UTZ49" s="1093"/>
      <c r="UUA49" s="1093"/>
      <c r="UUB49" s="1094"/>
      <c r="UUC49" s="266"/>
      <c r="UUD49" s="264"/>
      <c r="UUE49" s="317"/>
      <c r="UUF49" s="318"/>
      <c r="UUG49" s="1090"/>
      <c r="UUH49" s="1092"/>
      <c r="UUI49" s="1093"/>
      <c r="UUJ49" s="1093"/>
      <c r="UUK49" s="1093"/>
      <c r="UUL49" s="1094"/>
      <c r="UUM49" s="266"/>
      <c r="UUN49" s="264"/>
      <c r="UUO49" s="317"/>
      <c r="UUP49" s="318"/>
      <c r="UUQ49" s="1090"/>
      <c r="UUR49" s="1092"/>
      <c r="UUS49" s="1093"/>
      <c r="UUT49" s="1093"/>
      <c r="UUU49" s="1093"/>
      <c r="UUV49" s="1094"/>
      <c r="UUW49" s="266"/>
      <c r="UUX49" s="264"/>
      <c r="UUY49" s="317"/>
      <c r="UUZ49" s="318"/>
      <c r="UVA49" s="1090"/>
      <c r="UVB49" s="1092"/>
      <c r="UVC49" s="1093"/>
      <c r="UVD49" s="1093"/>
      <c r="UVE49" s="1093"/>
      <c r="UVF49" s="1094"/>
      <c r="UVG49" s="266"/>
      <c r="UVH49" s="264"/>
      <c r="UVI49" s="317"/>
      <c r="UVJ49" s="318"/>
      <c r="UVK49" s="1090"/>
      <c r="UVL49" s="1092"/>
      <c r="UVM49" s="1093"/>
      <c r="UVN49" s="1093"/>
      <c r="UVO49" s="1093"/>
      <c r="UVP49" s="1094"/>
      <c r="UVQ49" s="266"/>
      <c r="UVR49" s="264"/>
      <c r="UVS49" s="317"/>
      <c r="UVT49" s="318"/>
      <c r="UVU49" s="1090"/>
      <c r="UVV49" s="1092"/>
      <c r="UVW49" s="1093"/>
      <c r="UVX49" s="1093"/>
      <c r="UVY49" s="1093"/>
      <c r="UVZ49" s="1094"/>
      <c r="UWA49" s="266"/>
      <c r="UWB49" s="264"/>
      <c r="UWC49" s="317"/>
      <c r="UWD49" s="318"/>
      <c r="UWE49" s="1090"/>
      <c r="UWF49" s="1092"/>
      <c r="UWG49" s="1093"/>
      <c r="UWH49" s="1093"/>
      <c r="UWI49" s="1093"/>
      <c r="UWJ49" s="1094"/>
      <c r="UWK49" s="266"/>
      <c r="UWL49" s="264"/>
      <c r="UWM49" s="317"/>
      <c r="UWN49" s="318"/>
      <c r="UWO49" s="1090"/>
      <c r="UWP49" s="1092"/>
      <c r="UWQ49" s="1093"/>
      <c r="UWR49" s="1093"/>
      <c r="UWS49" s="1093"/>
      <c r="UWT49" s="1094"/>
      <c r="UWU49" s="266"/>
      <c r="UWV49" s="264"/>
      <c r="UWW49" s="317"/>
      <c r="UWX49" s="318"/>
      <c r="UWY49" s="1090"/>
      <c r="UWZ49" s="1092"/>
      <c r="UXA49" s="1093"/>
      <c r="UXB49" s="1093"/>
      <c r="UXC49" s="1093"/>
      <c r="UXD49" s="1094"/>
      <c r="UXE49" s="266"/>
      <c r="UXF49" s="264"/>
      <c r="UXG49" s="317"/>
      <c r="UXH49" s="318"/>
      <c r="UXI49" s="1090"/>
      <c r="UXJ49" s="1092"/>
      <c r="UXK49" s="1093"/>
      <c r="UXL49" s="1093"/>
      <c r="UXM49" s="1093"/>
      <c r="UXN49" s="1094"/>
      <c r="UXO49" s="266"/>
      <c r="UXP49" s="264"/>
      <c r="UXQ49" s="317"/>
      <c r="UXR49" s="318"/>
      <c r="UXS49" s="1090"/>
      <c r="UXT49" s="1092"/>
      <c r="UXU49" s="1093"/>
      <c r="UXV49" s="1093"/>
      <c r="UXW49" s="1093"/>
      <c r="UXX49" s="1094"/>
      <c r="UXY49" s="266"/>
      <c r="UXZ49" s="264"/>
      <c r="UYA49" s="317"/>
      <c r="UYB49" s="318"/>
      <c r="UYC49" s="1090"/>
      <c r="UYD49" s="1092"/>
      <c r="UYE49" s="1093"/>
      <c r="UYF49" s="1093"/>
      <c r="UYG49" s="1093"/>
      <c r="UYH49" s="1094"/>
      <c r="UYI49" s="266"/>
      <c r="UYJ49" s="264"/>
      <c r="UYK49" s="317"/>
      <c r="UYL49" s="318"/>
      <c r="UYM49" s="1090"/>
      <c r="UYN49" s="1092"/>
      <c r="UYO49" s="1093"/>
      <c r="UYP49" s="1093"/>
      <c r="UYQ49" s="1093"/>
      <c r="UYR49" s="1094"/>
      <c r="UYS49" s="266"/>
      <c r="UYT49" s="264"/>
      <c r="UYU49" s="317"/>
      <c r="UYV49" s="318"/>
      <c r="UYW49" s="1090"/>
      <c r="UYX49" s="1092"/>
      <c r="UYY49" s="1093"/>
      <c r="UYZ49" s="1093"/>
      <c r="UZA49" s="1093"/>
      <c r="UZB49" s="1094"/>
      <c r="UZC49" s="266"/>
      <c r="UZD49" s="264"/>
      <c r="UZE49" s="317"/>
      <c r="UZF49" s="318"/>
      <c r="UZG49" s="1090"/>
      <c r="UZH49" s="1092"/>
      <c r="UZI49" s="1093"/>
      <c r="UZJ49" s="1093"/>
      <c r="UZK49" s="1093"/>
      <c r="UZL49" s="1094"/>
      <c r="UZM49" s="266"/>
      <c r="UZN49" s="264"/>
      <c r="UZO49" s="317"/>
      <c r="UZP49" s="318"/>
      <c r="UZQ49" s="1090"/>
      <c r="UZR49" s="1092"/>
      <c r="UZS49" s="1093"/>
      <c r="UZT49" s="1093"/>
      <c r="UZU49" s="1093"/>
      <c r="UZV49" s="1094"/>
      <c r="UZW49" s="266"/>
      <c r="UZX49" s="264"/>
      <c r="UZY49" s="317"/>
      <c r="UZZ49" s="318"/>
      <c r="VAA49" s="1090"/>
      <c r="VAB49" s="1092"/>
      <c r="VAC49" s="1093"/>
      <c r="VAD49" s="1093"/>
      <c r="VAE49" s="1093"/>
      <c r="VAF49" s="1094"/>
      <c r="VAG49" s="266"/>
      <c r="VAH49" s="264"/>
      <c r="VAI49" s="317"/>
      <c r="VAJ49" s="318"/>
      <c r="VAK49" s="1090"/>
      <c r="VAL49" s="1092"/>
      <c r="VAM49" s="1093"/>
      <c r="VAN49" s="1093"/>
      <c r="VAO49" s="1093"/>
      <c r="VAP49" s="1094"/>
      <c r="VAQ49" s="266"/>
      <c r="VAR49" s="264"/>
      <c r="VAS49" s="317"/>
      <c r="VAT49" s="318"/>
      <c r="VAU49" s="1090"/>
      <c r="VAV49" s="1092"/>
      <c r="VAW49" s="1093"/>
      <c r="VAX49" s="1093"/>
      <c r="VAY49" s="1093"/>
      <c r="VAZ49" s="1094"/>
      <c r="VBA49" s="266"/>
      <c r="VBB49" s="264"/>
      <c r="VBC49" s="317"/>
      <c r="VBD49" s="318"/>
      <c r="VBE49" s="1090"/>
      <c r="VBF49" s="1092"/>
      <c r="VBG49" s="1093"/>
      <c r="VBH49" s="1093"/>
      <c r="VBI49" s="1093"/>
      <c r="VBJ49" s="1094"/>
      <c r="VBK49" s="266"/>
      <c r="VBL49" s="264"/>
      <c r="VBM49" s="317"/>
      <c r="VBN49" s="318"/>
      <c r="VBO49" s="1090"/>
      <c r="VBP49" s="1092"/>
      <c r="VBQ49" s="1093"/>
      <c r="VBR49" s="1093"/>
      <c r="VBS49" s="1093"/>
      <c r="VBT49" s="1094"/>
      <c r="VBU49" s="266"/>
      <c r="VBV49" s="264"/>
      <c r="VBW49" s="317"/>
      <c r="VBX49" s="318"/>
      <c r="VBY49" s="1090"/>
      <c r="VBZ49" s="1092"/>
      <c r="VCA49" s="1093"/>
      <c r="VCB49" s="1093"/>
      <c r="VCC49" s="1093"/>
      <c r="VCD49" s="1094"/>
      <c r="VCE49" s="266"/>
      <c r="VCF49" s="264"/>
      <c r="VCG49" s="317"/>
      <c r="VCH49" s="318"/>
      <c r="VCI49" s="1090"/>
      <c r="VCJ49" s="1092"/>
      <c r="VCK49" s="1093"/>
      <c r="VCL49" s="1093"/>
      <c r="VCM49" s="1093"/>
      <c r="VCN49" s="1094"/>
      <c r="VCO49" s="266"/>
      <c r="VCP49" s="264"/>
      <c r="VCQ49" s="317"/>
      <c r="VCR49" s="318"/>
      <c r="VCS49" s="1090"/>
      <c r="VCT49" s="1092"/>
      <c r="VCU49" s="1093"/>
      <c r="VCV49" s="1093"/>
      <c r="VCW49" s="1093"/>
      <c r="VCX49" s="1094"/>
      <c r="VCY49" s="266"/>
      <c r="VCZ49" s="264"/>
      <c r="VDA49" s="317"/>
      <c r="VDB49" s="318"/>
      <c r="VDC49" s="1090"/>
      <c r="VDD49" s="1092"/>
      <c r="VDE49" s="1093"/>
      <c r="VDF49" s="1093"/>
      <c r="VDG49" s="1093"/>
      <c r="VDH49" s="1094"/>
      <c r="VDI49" s="266"/>
      <c r="VDJ49" s="264"/>
      <c r="VDK49" s="317"/>
      <c r="VDL49" s="318"/>
      <c r="VDM49" s="1090"/>
      <c r="VDN49" s="1092"/>
      <c r="VDO49" s="1093"/>
      <c r="VDP49" s="1093"/>
      <c r="VDQ49" s="1093"/>
      <c r="VDR49" s="1094"/>
      <c r="VDS49" s="266"/>
      <c r="VDT49" s="264"/>
      <c r="VDU49" s="317"/>
      <c r="VDV49" s="318"/>
      <c r="VDW49" s="1090"/>
      <c r="VDX49" s="1092"/>
      <c r="VDY49" s="1093"/>
      <c r="VDZ49" s="1093"/>
      <c r="VEA49" s="1093"/>
      <c r="VEB49" s="1094"/>
      <c r="VEC49" s="266"/>
      <c r="VED49" s="264"/>
      <c r="VEE49" s="317"/>
      <c r="VEF49" s="318"/>
      <c r="VEG49" s="1090"/>
      <c r="VEH49" s="1092"/>
      <c r="VEI49" s="1093"/>
      <c r="VEJ49" s="1093"/>
      <c r="VEK49" s="1093"/>
      <c r="VEL49" s="1094"/>
      <c r="VEM49" s="266"/>
      <c r="VEN49" s="264"/>
      <c r="VEO49" s="317"/>
      <c r="VEP49" s="318"/>
      <c r="VEQ49" s="1090"/>
      <c r="VER49" s="1092"/>
      <c r="VES49" s="1093"/>
      <c r="VET49" s="1093"/>
      <c r="VEU49" s="1093"/>
      <c r="VEV49" s="1094"/>
      <c r="VEW49" s="266"/>
      <c r="VEX49" s="264"/>
      <c r="VEY49" s="317"/>
      <c r="VEZ49" s="318"/>
      <c r="VFA49" s="1090"/>
      <c r="VFB49" s="1092"/>
      <c r="VFC49" s="1093"/>
      <c r="VFD49" s="1093"/>
      <c r="VFE49" s="1093"/>
      <c r="VFF49" s="1094"/>
      <c r="VFG49" s="266"/>
      <c r="VFH49" s="264"/>
      <c r="VFI49" s="317"/>
      <c r="VFJ49" s="318"/>
      <c r="VFK49" s="1090"/>
      <c r="VFL49" s="1092"/>
      <c r="VFM49" s="1093"/>
      <c r="VFN49" s="1093"/>
      <c r="VFO49" s="1093"/>
      <c r="VFP49" s="1094"/>
      <c r="VFQ49" s="266"/>
      <c r="VFR49" s="264"/>
      <c r="VFS49" s="317"/>
      <c r="VFT49" s="318"/>
      <c r="VFU49" s="1090"/>
      <c r="VFV49" s="1092"/>
      <c r="VFW49" s="1093"/>
      <c r="VFX49" s="1093"/>
      <c r="VFY49" s="1093"/>
      <c r="VFZ49" s="1094"/>
      <c r="VGA49" s="266"/>
      <c r="VGB49" s="264"/>
      <c r="VGC49" s="317"/>
      <c r="VGD49" s="318"/>
      <c r="VGE49" s="1090"/>
      <c r="VGF49" s="1092"/>
      <c r="VGG49" s="1093"/>
      <c r="VGH49" s="1093"/>
      <c r="VGI49" s="1093"/>
      <c r="VGJ49" s="1094"/>
      <c r="VGK49" s="266"/>
      <c r="VGL49" s="264"/>
      <c r="VGM49" s="317"/>
      <c r="VGN49" s="318"/>
      <c r="VGO49" s="1090"/>
      <c r="VGP49" s="1092"/>
      <c r="VGQ49" s="1093"/>
      <c r="VGR49" s="1093"/>
      <c r="VGS49" s="1093"/>
      <c r="VGT49" s="1094"/>
      <c r="VGU49" s="266"/>
      <c r="VGV49" s="264"/>
      <c r="VGW49" s="317"/>
      <c r="VGX49" s="318"/>
      <c r="VGY49" s="1090"/>
      <c r="VGZ49" s="1092"/>
      <c r="VHA49" s="1093"/>
      <c r="VHB49" s="1093"/>
      <c r="VHC49" s="1093"/>
      <c r="VHD49" s="1094"/>
      <c r="VHE49" s="266"/>
      <c r="VHF49" s="264"/>
      <c r="VHG49" s="317"/>
      <c r="VHH49" s="318"/>
      <c r="VHI49" s="1090"/>
      <c r="VHJ49" s="1092"/>
      <c r="VHK49" s="1093"/>
      <c r="VHL49" s="1093"/>
      <c r="VHM49" s="1093"/>
      <c r="VHN49" s="1094"/>
      <c r="VHO49" s="266"/>
      <c r="VHP49" s="264"/>
      <c r="VHQ49" s="317"/>
      <c r="VHR49" s="318"/>
      <c r="VHS49" s="1090"/>
      <c r="VHT49" s="1092"/>
      <c r="VHU49" s="1093"/>
      <c r="VHV49" s="1093"/>
      <c r="VHW49" s="1093"/>
      <c r="VHX49" s="1094"/>
      <c r="VHY49" s="266"/>
      <c r="VHZ49" s="264"/>
      <c r="VIA49" s="317"/>
      <c r="VIB49" s="318"/>
      <c r="VIC49" s="1090"/>
      <c r="VID49" s="1092"/>
      <c r="VIE49" s="1093"/>
      <c r="VIF49" s="1093"/>
      <c r="VIG49" s="1093"/>
      <c r="VIH49" s="1094"/>
      <c r="VII49" s="266"/>
      <c r="VIJ49" s="264"/>
      <c r="VIK49" s="317"/>
      <c r="VIL49" s="318"/>
      <c r="VIM49" s="1090"/>
      <c r="VIN49" s="1092"/>
      <c r="VIO49" s="1093"/>
      <c r="VIP49" s="1093"/>
      <c r="VIQ49" s="1093"/>
      <c r="VIR49" s="1094"/>
      <c r="VIS49" s="266"/>
      <c r="VIT49" s="264"/>
      <c r="VIU49" s="317"/>
      <c r="VIV49" s="318"/>
      <c r="VIW49" s="1090"/>
      <c r="VIX49" s="1092"/>
      <c r="VIY49" s="1093"/>
      <c r="VIZ49" s="1093"/>
      <c r="VJA49" s="1093"/>
      <c r="VJB49" s="1094"/>
      <c r="VJC49" s="266"/>
      <c r="VJD49" s="264"/>
      <c r="VJE49" s="317"/>
      <c r="VJF49" s="318"/>
      <c r="VJG49" s="1090"/>
      <c r="VJH49" s="1092"/>
      <c r="VJI49" s="1093"/>
      <c r="VJJ49" s="1093"/>
      <c r="VJK49" s="1093"/>
      <c r="VJL49" s="1094"/>
      <c r="VJM49" s="266"/>
      <c r="VJN49" s="264"/>
      <c r="VJO49" s="317"/>
      <c r="VJP49" s="318"/>
      <c r="VJQ49" s="1090"/>
      <c r="VJR49" s="1092"/>
      <c r="VJS49" s="1093"/>
      <c r="VJT49" s="1093"/>
      <c r="VJU49" s="1093"/>
      <c r="VJV49" s="1094"/>
      <c r="VJW49" s="266"/>
      <c r="VJX49" s="264"/>
      <c r="VJY49" s="317"/>
      <c r="VJZ49" s="318"/>
      <c r="VKA49" s="1090"/>
      <c r="VKB49" s="1092"/>
      <c r="VKC49" s="1093"/>
      <c r="VKD49" s="1093"/>
      <c r="VKE49" s="1093"/>
      <c r="VKF49" s="1094"/>
      <c r="VKG49" s="266"/>
      <c r="VKH49" s="264"/>
      <c r="VKI49" s="317"/>
      <c r="VKJ49" s="318"/>
      <c r="VKK49" s="1090"/>
      <c r="VKL49" s="1092"/>
      <c r="VKM49" s="1093"/>
      <c r="VKN49" s="1093"/>
      <c r="VKO49" s="1093"/>
      <c r="VKP49" s="1094"/>
      <c r="VKQ49" s="266"/>
      <c r="VKR49" s="264"/>
      <c r="VKS49" s="317"/>
      <c r="VKT49" s="318"/>
      <c r="VKU49" s="1090"/>
      <c r="VKV49" s="1092"/>
      <c r="VKW49" s="1093"/>
      <c r="VKX49" s="1093"/>
      <c r="VKY49" s="1093"/>
      <c r="VKZ49" s="1094"/>
      <c r="VLA49" s="266"/>
      <c r="VLB49" s="264"/>
      <c r="VLC49" s="317"/>
      <c r="VLD49" s="318"/>
      <c r="VLE49" s="1090"/>
      <c r="VLF49" s="1092"/>
      <c r="VLG49" s="1093"/>
      <c r="VLH49" s="1093"/>
      <c r="VLI49" s="1093"/>
      <c r="VLJ49" s="1094"/>
      <c r="VLK49" s="266"/>
      <c r="VLL49" s="264"/>
      <c r="VLM49" s="317"/>
      <c r="VLN49" s="318"/>
      <c r="VLO49" s="1090"/>
      <c r="VLP49" s="1092"/>
      <c r="VLQ49" s="1093"/>
      <c r="VLR49" s="1093"/>
      <c r="VLS49" s="1093"/>
      <c r="VLT49" s="1094"/>
      <c r="VLU49" s="266"/>
      <c r="VLV49" s="264"/>
      <c r="VLW49" s="317"/>
      <c r="VLX49" s="318"/>
      <c r="VLY49" s="1090"/>
      <c r="VLZ49" s="1092"/>
      <c r="VMA49" s="1093"/>
      <c r="VMB49" s="1093"/>
      <c r="VMC49" s="1093"/>
      <c r="VMD49" s="1094"/>
      <c r="VME49" s="266"/>
      <c r="VMF49" s="264"/>
      <c r="VMG49" s="317"/>
      <c r="VMH49" s="318"/>
      <c r="VMI49" s="1090"/>
      <c r="VMJ49" s="1092"/>
      <c r="VMK49" s="1093"/>
      <c r="VML49" s="1093"/>
      <c r="VMM49" s="1093"/>
      <c r="VMN49" s="1094"/>
      <c r="VMO49" s="266"/>
      <c r="VMP49" s="264"/>
      <c r="VMQ49" s="317"/>
      <c r="VMR49" s="318"/>
      <c r="VMS49" s="1090"/>
      <c r="VMT49" s="1092"/>
      <c r="VMU49" s="1093"/>
      <c r="VMV49" s="1093"/>
      <c r="VMW49" s="1093"/>
      <c r="VMX49" s="1094"/>
      <c r="VMY49" s="266"/>
      <c r="VMZ49" s="264"/>
      <c r="VNA49" s="317"/>
      <c r="VNB49" s="318"/>
      <c r="VNC49" s="1090"/>
      <c r="VND49" s="1092"/>
      <c r="VNE49" s="1093"/>
      <c r="VNF49" s="1093"/>
      <c r="VNG49" s="1093"/>
      <c r="VNH49" s="1094"/>
      <c r="VNI49" s="266"/>
      <c r="VNJ49" s="264"/>
      <c r="VNK49" s="317"/>
      <c r="VNL49" s="318"/>
      <c r="VNM49" s="1090"/>
      <c r="VNN49" s="1092"/>
      <c r="VNO49" s="1093"/>
      <c r="VNP49" s="1093"/>
      <c r="VNQ49" s="1093"/>
      <c r="VNR49" s="1094"/>
      <c r="VNS49" s="266"/>
      <c r="VNT49" s="264"/>
      <c r="VNU49" s="317"/>
      <c r="VNV49" s="318"/>
      <c r="VNW49" s="1090"/>
      <c r="VNX49" s="1092"/>
      <c r="VNY49" s="1093"/>
      <c r="VNZ49" s="1093"/>
      <c r="VOA49" s="1093"/>
      <c r="VOB49" s="1094"/>
      <c r="VOC49" s="266"/>
      <c r="VOD49" s="264"/>
      <c r="VOE49" s="317"/>
      <c r="VOF49" s="318"/>
      <c r="VOG49" s="1090"/>
      <c r="VOH49" s="1092"/>
      <c r="VOI49" s="1093"/>
      <c r="VOJ49" s="1093"/>
      <c r="VOK49" s="1093"/>
      <c r="VOL49" s="1094"/>
      <c r="VOM49" s="266"/>
      <c r="VON49" s="264"/>
      <c r="VOO49" s="317"/>
      <c r="VOP49" s="318"/>
      <c r="VOQ49" s="1090"/>
      <c r="VOR49" s="1092"/>
      <c r="VOS49" s="1093"/>
      <c r="VOT49" s="1093"/>
      <c r="VOU49" s="1093"/>
      <c r="VOV49" s="1094"/>
      <c r="VOW49" s="266"/>
      <c r="VOX49" s="264"/>
      <c r="VOY49" s="317"/>
      <c r="VOZ49" s="318"/>
      <c r="VPA49" s="1090"/>
      <c r="VPB49" s="1092"/>
      <c r="VPC49" s="1093"/>
      <c r="VPD49" s="1093"/>
      <c r="VPE49" s="1093"/>
      <c r="VPF49" s="1094"/>
      <c r="VPG49" s="266"/>
      <c r="VPH49" s="264"/>
      <c r="VPI49" s="317"/>
      <c r="VPJ49" s="318"/>
      <c r="VPK49" s="1090"/>
      <c r="VPL49" s="1092"/>
      <c r="VPM49" s="1093"/>
      <c r="VPN49" s="1093"/>
      <c r="VPO49" s="1093"/>
      <c r="VPP49" s="1094"/>
      <c r="VPQ49" s="266"/>
      <c r="VPR49" s="264"/>
      <c r="VPS49" s="317"/>
      <c r="VPT49" s="318"/>
      <c r="VPU49" s="1090"/>
      <c r="VPV49" s="1092"/>
      <c r="VPW49" s="1093"/>
      <c r="VPX49" s="1093"/>
      <c r="VPY49" s="1093"/>
      <c r="VPZ49" s="1094"/>
      <c r="VQA49" s="266"/>
      <c r="VQB49" s="264"/>
      <c r="VQC49" s="317"/>
      <c r="VQD49" s="318"/>
      <c r="VQE49" s="1090"/>
      <c r="VQF49" s="1092"/>
      <c r="VQG49" s="1093"/>
      <c r="VQH49" s="1093"/>
      <c r="VQI49" s="1093"/>
      <c r="VQJ49" s="1094"/>
      <c r="VQK49" s="266"/>
      <c r="VQL49" s="264"/>
      <c r="VQM49" s="317"/>
      <c r="VQN49" s="318"/>
      <c r="VQO49" s="1090"/>
      <c r="VQP49" s="1092"/>
      <c r="VQQ49" s="1093"/>
      <c r="VQR49" s="1093"/>
      <c r="VQS49" s="1093"/>
      <c r="VQT49" s="1094"/>
      <c r="VQU49" s="266"/>
      <c r="VQV49" s="264"/>
      <c r="VQW49" s="317"/>
      <c r="VQX49" s="318"/>
      <c r="VQY49" s="1090"/>
      <c r="VQZ49" s="1092"/>
      <c r="VRA49" s="1093"/>
      <c r="VRB49" s="1093"/>
      <c r="VRC49" s="1093"/>
      <c r="VRD49" s="1094"/>
      <c r="VRE49" s="266"/>
      <c r="VRF49" s="264"/>
      <c r="VRG49" s="317"/>
      <c r="VRH49" s="318"/>
      <c r="VRI49" s="1090"/>
      <c r="VRJ49" s="1092"/>
      <c r="VRK49" s="1093"/>
      <c r="VRL49" s="1093"/>
      <c r="VRM49" s="1093"/>
      <c r="VRN49" s="1094"/>
      <c r="VRO49" s="266"/>
      <c r="VRP49" s="264"/>
      <c r="VRQ49" s="317"/>
      <c r="VRR49" s="318"/>
      <c r="VRS49" s="1090"/>
      <c r="VRT49" s="1092"/>
      <c r="VRU49" s="1093"/>
      <c r="VRV49" s="1093"/>
      <c r="VRW49" s="1093"/>
      <c r="VRX49" s="1094"/>
      <c r="VRY49" s="266"/>
      <c r="VRZ49" s="264"/>
      <c r="VSA49" s="317"/>
      <c r="VSB49" s="318"/>
      <c r="VSC49" s="1090"/>
      <c r="VSD49" s="1092"/>
      <c r="VSE49" s="1093"/>
      <c r="VSF49" s="1093"/>
      <c r="VSG49" s="1093"/>
      <c r="VSH49" s="1094"/>
      <c r="VSI49" s="266"/>
      <c r="VSJ49" s="264"/>
      <c r="VSK49" s="317"/>
      <c r="VSL49" s="318"/>
      <c r="VSM49" s="1090"/>
      <c r="VSN49" s="1092"/>
      <c r="VSO49" s="1093"/>
      <c r="VSP49" s="1093"/>
      <c r="VSQ49" s="1093"/>
      <c r="VSR49" s="1094"/>
      <c r="VSS49" s="266"/>
      <c r="VST49" s="264"/>
      <c r="VSU49" s="317"/>
      <c r="VSV49" s="318"/>
      <c r="VSW49" s="1090"/>
      <c r="VSX49" s="1092"/>
      <c r="VSY49" s="1093"/>
      <c r="VSZ49" s="1093"/>
      <c r="VTA49" s="1093"/>
      <c r="VTB49" s="1094"/>
      <c r="VTC49" s="266"/>
      <c r="VTD49" s="264"/>
      <c r="VTE49" s="317"/>
      <c r="VTF49" s="318"/>
      <c r="VTG49" s="1090"/>
      <c r="VTH49" s="1092"/>
      <c r="VTI49" s="1093"/>
      <c r="VTJ49" s="1093"/>
      <c r="VTK49" s="1093"/>
      <c r="VTL49" s="1094"/>
      <c r="VTM49" s="266"/>
      <c r="VTN49" s="264"/>
      <c r="VTO49" s="317"/>
      <c r="VTP49" s="318"/>
      <c r="VTQ49" s="1090"/>
      <c r="VTR49" s="1092"/>
      <c r="VTS49" s="1093"/>
      <c r="VTT49" s="1093"/>
      <c r="VTU49" s="1093"/>
      <c r="VTV49" s="1094"/>
      <c r="VTW49" s="266"/>
      <c r="VTX49" s="264"/>
      <c r="VTY49" s="317"/>
      <c r="VTZ49" s="318"/>
      <c r="VUA49" s="1090"/>
      <c r="VUB49" s="1092"/>
      <c r="VUC49" s="1093"/>
      <c r="VUD49" s="1093"/>
      <c r="VUE49" s="1093"/>
      <c r="VUF49" s="1094"/>
      <c r="VUG49" s="266"/>
      <c r="VUH49" s="264"/>
      <c r="VUI49" s="317"/>
      <c r="VUJ49" s="318"/>
      <c r="VUK49" s="1090"/>
      <c r="VUL49" s="1092"/>
      <c r="VUM49" s="1093"/>
      <c r="VUN49" s="1093"/>
      <c r="VUO49" s="1093"/>
      <c r="VUP49" s="1094"/>
      <c r="VUQ49" s="266"/>
      <c r="VUR49" s="264"/>
      <c r="VUS49" s="317"/>
      <c r="VUT49" s="318"/>
      <c r="VUU49" s="1090"/>
      <c r="VUV49" s="1092"/>
      <c r="VUW49" s="1093"/>
      <c r="VUX49" s="1093"/>
      <c r="VUY49" s="1093"/>
      <c r="VUZ49" s="1094"/>
      <c r="VVA49" s="266"/>
      <c r="VVB49" s="264"/>
      <c r="VVC49" s="317"/>
      <c r="VVD49" s="318"/>
      <c r="VVE49" s="1090"/>
      <c r="VVF49" s="1092"/>
      <c r="VVG49" s="1093"/>
      <c r="VVH49" s="1093"/>
      <c r="VVI49" s="1093"/>
      <c r="VVJ49" s="1094"/>
      <c r="VVK49" s="266"/>
      <c r="VVL49" s="264"/>
      <c r="VVM49" s="317"/>
      <c r="VVN49" s="318"/>
      <c r="VVO49" s="1090"/>
      <c r="VVP49" s="1092"/>
      <c r="VVQ49" s="1093"/>
      <c r="VVR49" s="1093"/>
      <c r="VVS49" s="1093"/>
      <c r="VVT49" s="1094"/>
      <c r="VVU49" s="266"/>
      <c r="VVV49" s="264"/>
      <c r="VVW49" s="317"/>
      <c r="VVX49" s="318"/>
      <c r="VVY49" s="1090"/>
      <c r="VVZ49" s="1092"/>
      <c r="VWA49" s="1093"/>
      <c r="VWB49" s="1093"/>
      <c r="VWC49" s="1093"/>
      <c r="VWD49" s="1094"/>
      <c r="VWE49" s="266"/>
      <c r="VWF49" s="264"/>
      <c r="VWG49" s="317"/>
      <c r="VWH49" s="318"/>
      <c r="VWI49" s="1090"/>
      <c r="VWJ49" s="1092"/>
      <c r="VWK49" s="1093"/>
      <c r="VWL49" s="1093"/>
      <c r="VWM49" s="1093"/>
      <c r="VWN49" s="1094"/>
      <c r="VWO49" s="266"/>
      <c r="VWP49" s="264"/>
      <c r="VWQ49" s="317"/>
      <c r="VWR49" s="318"/>
      <c r="VWS49" s="1090"/>
      <c r="VWT49" s="1092"/>
      <c r="VWU49" s="1093"/>
      <c r="VWV49" s="1093"/>
      <c r="VWW49" s="1093"/>
      <c r="VWX49" s="1094"/>
      <c r="VWY49" s="266"/>
      <c r="VWZ49" s="264"/>
      <c r="VXA49" s="317"/>
      <c r="VXB49" s="318"/>
      <c r="VXC49" s="1090"/>
      <c r="VXD49" s="1092"/>
      <c r="VXE49" s="1093"/>
      <c r="VXF49" s="1093"/>
      <c r="VXG49" s="1093"/>
      <c r="VXH49" s="1094"/>
      <c r="VXI49" s="266"/>
      <c r="VXJ49" s="264"/>
      <c r="VXK49" s="317"/>
      <c r="VXL49" s="318"/>
      <c r="VXM49" s="1090"/>
      <c r="VXN49" s="1092"/>
      <c r="VXO49" s="1093"/>
      <c r="VXP49" s="1093"/>
      <c r="VXQ49" s="1093"/>
      <c r="VXR49" s="1094"/>
      <c r="VXS49" s="266"/>
      <c r="VXT49" s="264"/>
      <c r="VXU49" s="317"/>
      <c r="VXV49" s="318"/>
      <c r="VXW49" s="1090"/>
      <c r="VXX49" s="1092"/>
      <c r="VXY49" s="1093"/>
      <c r="VXZ49" s="1093"/>
      <c r="VYA49" s="1093"/>
      <c r="VYB49" s="1094"/>
      <c r="VYC49" s="266"/>
      <c r="VYD49" s="264"/>
      <c r="VYE49" s="317"/>
      <c r="VYF49" s="318"/>
      <c r="VYG49" s="1090"/>
      <c r="VYH49" s="1092"/>
      <c r="VYI49" s="1093"/>
      <c r="VYJ49" s="1093"/>
      <c r="VYK49" s="1093"/>
      <c r="VYL49" s="1094"/>
      <c r="VYM49" s="266"/>
      <c r="VYN49" s="264"/>
      <c r="VYO49" s="317"/>
      <c r="VYP49" s="318"/>
      <c r="VYQ49" s="1090"/>
      <c r="VYR49" s="1092"/>
      <c r="VYS49" s="1093"/>
      <c r="VYT49" s="1093"/>
      <c r="VYU49" s="1093"/>
      <c r="VYV49" s="1094"/>
      <c r="VYW49" s="266"/>
      <c r="VYX49" s="264"/>
      <c r="VYY49" s="317"/>
      <c r="VYZ49" s="318"/>
      <c r="VZA49" s="1090"/>
      <c r="VZB49" s="1092"/>
      <c r="VZC49" s="1093"/>
      <c r="VZD49" s="1093"/>
      <c r="VZE49" s="1093"/>
      <c r="VZF49" s="1094"/>
      <c r="VZG49" s="266"/>
      <c r="VZH49" s="264"/>
      <c r="VZI49" s="317"/>
      <c r="VZJ49" s="318"/>
      <c r="VZK49" s="1090"/>
      <c r="VZL49" s="1092"/>
      <c r="VZM49" s="1093"/>
      <c r="VZN49" s="1093"/>
      <c r="VZO49" s="1093"/>
      <c r="VZP49" s="1094"/>
      <c r="VZQ49" s="266"/>
      <c r="VZR49" s="264"/>
      <c r="VZS49" s="317"/>
      <c r="VZT49" s="318"/>
      <c r="VZU49" s="1090"/>
      <c r="VZV49" s="1092"/>
      <c r="VZW49" s="1093"/>
      <c r="VZX49" s="1093"/>
      <c r="VZY49" s="1093"/>
      <c r="VZZ49" s="1094"/>
      <c r="WAA49" s="266"/>
      <c r="WAB49" s="264"/>
      <c r="WAC49" s="317"/>
      <c r="WAD49" s="318"/>
      <c r="WAE49" s="1090"/>
      <c r="WAF49" s="1092"/>
      <c r="WAG49" s="1093"/>
      <c r="WAH49" s="1093"/>
      <c r="WAI49" s="1093"/>
      <c r="WAJ49" s="1094"/>
      <c r="WAK49" s="266"/>
      <c r="WAL49" s="264"/>
      <c r="WAM49" s="317"/>
      <c r="WAN49" s="318"/>
      <c r="WAO49" s="1090"/>
      <c r="WAP49" s="1092"/>
      <c r="WAQ49" s="1093"/>
      <c r="WAR49" s="1093"/>
      <c r="WAS49" s="1093"/>
      <c r="WAT49" s="1094"/>
      <c r="WAU49" s="266"/>
      <c r="WAV49" s="264"/>
      <c r="WAW49" s="317"/>
      <c r="WAX49" s="318"/>
      <c r="WAY49" s="1090"/>
      <c r="WAZ49" s="1092"/>
      <c r="WBA49" s="1093"/>
      <c r="WBB49" s="1093"/>
      <c r="WBC49" s="1093"/>
      <c r="WBD49" s="1094"/>
      <c r="WBE49" s="266"/>
      <c r="WBF49" s="264"/>
      <c r="WBG49" s="317"/>
      <c r="WBH49" s="318"/>
      <c r="WBI49" s="1090"/>
      <c r="WBJ49" s="1092"/>
      <c r="WBK49" s="1093"/>
      <c r="WBL49" s="1093"/>
      <c r="WBM49" s="1093"/>
      <c r="WBN49" s="1094"/>
      <c r="WBO49" s="266"/>
      <c r="WBP49" s="264"/>
      <c r="WBQ49" s="317"/>
      <c r="WBR49" s="318"/>
      <c r="WBS49" s="1090"/>
      <c r="WBT49" s="1092"/>
      <c r="WBU49" s="1093"/>
      <c r="WBV49" s="1093"/>
      <c r="WBW49" s="1093"/>
      <c r="WBX49" s="1094"/>
      <c r="WBY49" s="266"/>
      <c r="WBZ49" s="264"/>
      <c r="WCA49" s="317"/>
      <c r="WCB49" s="318"/>
      <c r="WCC49" s="1090"/>
      <c r="WCD49" s="1092"/>
      <c r="WCE49" s="1093"/>
      <c r="WCF49" s="1093"/>
      <c r="WCG49" s="1093"/>
      <c r="WCH49" s="1094"/>
      <c r="WCI49" s="266"/>
      <c r="WCJ49" s="264"/>
      <c r="WCK49" s="317"/>
      <c r="WCL49" s="318"/>
      <c r="WCM49" s="1090"/>
      <c r="WCN49" s="1092"/>
      <c r="WCO49" s="1093"/>
      <c r="WCP49" s="1093"/>
      <c r="WCQ49" s="1093"/>
      <c r="WCR49" s="1094"/>
      <c r="WCS49" s="266"/>
      <c r="WCT49" s="264"/>
      <c r="WCU49" s="317"/>
      <c r="WCV49" s="318"/>
      <c r="WCW49" s="1090"/>
      <c r="WCX49" s="1092"/>
      <c r="WCY49" s="1093"/>
      <c r="WCZ49" s="1093"/>
      <c r="WDA49" s="1093"/>
      <c r="WDB49" s="1094"/>
      <c r="WDC49" s="266"/>
      <c r="WDD49" s="264"/>
      <c r="WDE49" s="317"/>
      <c r="WDF49" s="318"/>
      <c r="WDG49" s="1090"/>
      <c r="WDH49" s="1092"/>
      <c r="WDI49" s="1093"/>
      <c r="WDJ49" s="1093"/>
      <c r="WDK49" s="1093"/>
      <c r="WDL49" s="1094"/>
      <c r="WDM49" s="266"/>
      <c r="WDN49" s="264"/>
      <c r="WDO49" s="317"/>
      <c r="WDP49" s="318"/>
      <c r="WDQ49" s="1090"/>
      <c r="WDR49" s="1092"/>
      <c r="WDS49" s="1093"/>
      <c r="WDT49" s="1093"/>
      <c r="WDU49" s="1093"/>
      <c r="WDV49" s="1094"/>
      <c r="WDW49" s="266"/>
      <c r="WDX49" s="264"/>
      <c r="WDY49" s="317"/>
      <c r="WDZ49" s="318"/>
      <c r="WEA49" s="1090"/>
      <c r="WEB49" s="1092"/>
      <c r="WEC49" s="1093"/>
      <c r="WED49" s="1093"/>
      <c r="WEE49" s="1093"/>
      <c r="WEF49" s="1094"/>
      <c r="WEG49" s="266"/>
      <c r="WEH49" s="264"/>
      <c r="WEI49" s="317"/>
      <c r="WEJ49" s="318"/>
      <c r="WEK49" s="1090"/>
      <c r="WEL49" s="1092"/>
      <c r="WEM49" s="1093"/>
      <c r="WEN49" s="1093"/>
      <c r="WEO49" s="1093"/>
      <c r="WEP49" s="1094"/>
      <c r="WEQ49" s="266"/>
      <c r="WER49" s="264"/>
      <c r="WES49" s="317"/>
      <c r="WET49" s="318"/>
      <c r="WEU49" s="1090"/>
      <c r="WEV49" s="1092"/>
      <c r="WEW49" s="1093"/>
      <c r="WEX49" s="1093"/>
      <c r="WEY49" s="1093"/>
      <c r="WEZ49" s="1094"/>
      <c r="WFA49" s="266"/>
      <c r="WFB49" s="264"/>
      <c r="WFC49" s="317"/>
      <c r="WFD49" s="318"/>
      <c r="WFE49" s="1090"/>
      <c r="WFF49" s="1092"/>
      <c r="WFG49" s="1093"/>
      <c r="WFH49" s="1093"/>
      <c r="WFI49" s="1093"/>
      <c r="WFJ49" s="1094"/>
      <c r="WFK49" s="266"/>
      <c r="WFL49" s="264"/>
      <c r="WFM49" s="317"/>
      <c r="WFN49" s="318"/>
      <c r="WFO49" s="1090"/>
      <c r="WFP49" s="1092"/>
      <c r="WFQ49" s="1093"/>
      <c r="WFR49" s="1093"/>
      <c r="WFS49" s="1093"/>
      <c r="WFT49" s="1094"/>
      <c r="WFU49" s="266"/>
      <c r="WFV49" s="264"/>
      <c r="WFW49" s="317"/>
      <c r="WFX49" s="318"/>
      <c r="WFY49" s="1090"/>
      <c r="WFZ49" s="1092"/>
      <c r="WGA49" s="1093"/>
      <c r="WGB49" s="1093"/>
      <c r="WGC49" s="1093"/>
      <c r="WGD49" s="1094"/>
      <c r="WGE49" s="266"/>
      <c r="WGF49" s="264"/>
      <c r="WGG49" s="317"/>
      <c r="WGH49" s="318"/>
      <c r="WGI49" s="1090"/>
      <c r="WGJ49" s="1092"/>
      <c r="WGK49" s="1093"/>
      <c r="WGL49" s="1093"/>
      <c r="WGM49" s="1093"/>
      <c r="WGN49" s="1094"/>
      <c r="WGO49" s="266"/>
      <c r="WGP49" s="264"/>
      <c r="WGQ49" s="317"/>
      <c r="WGR49" s="318"/>
      <c r="WGS49" s="1090"/>
      <c r="WGT49" s="1092"/>
      <c r="WGU49" s="1093"/>
      <c r="WGV49" s="1093"/>
      <c r="WGW49" s="1093"/>
      <c r="WGX49" s="1094"/>
      <c r="WGY49" s="266"/>
      <c r="WGZ49" s="264"/>
      <c r="WHA49" s="317"/>
      <c r="WHB49" s="318"/>
      <c r="WHC49" s="1090"/>
      <c r="WHD49" s="1092"/>
      <c r="WHE49" s="1093"/>
      <c r="WHF49" s="1093"/>
      <c r="WHG49" s="1093"/>
      <c r="WHH49" s="1094"/>
      <c r="WHI49" s="266"/>
      <c r="WHJ49" s="264"/>
      <c r="WHK49" s="317"/>
      <c r="WHL49" s="318"/>
      <c r="WHM49" s="1090"/>
      <c r="WHN49" s="1092"/>
      <c r="WHO49" s="1093"/>
      <c r="WHP49" s="1093"/>
      <c r="WHQ49" s="1093"/>
      <c r="WHR49" s="1094"/>
      <c r="WHS49" s="266"/>
      <c r="WHT49" s="264"/>
      <c r="WHU49" s="317"/>
      <c r="WHV49" s="318"/>
      <c r="WHW49" s="1090"/>
      <c r="WHX49" s="1092"/>
      <c r="WHY49" s="1093"/>
      <c r="WHZ49" s="1093"/>
      <c r="WIA49" s="1093"/>
      <c r="WIB49" s="1094"/>
      <c r="WIC49" s="266"/>
      <c r="WID49" s="264"/>
      <c r="WIE49" s="317"/>
      <c r="WIF49" s="318"/>
      <c r="WIG49" s="1090"/>
      <c r="WIH49" s="1092"/>
      <c r="WII49" s="1093"/>
      <c r="WIJ49" s="1093"/>
      <c r="WIK49" s="1093"/>
      <c r="WIL49" s="1094"/>
      <c r="WIM49" s="266"/>
      <c r="WIN49" s="264"/>
      <c r="WIO49" s="317"/>
      <c r="WIP49" s="318"/>
      <c r="WIQ49" s="1090"/>
      <c r="WIR49" s="1092"/>
      <c r="WIS49" s="1093"/>
      <c r="WIT49" s="1093"/>
      <c r="WIU49" s="1093"/>
      <c r="WIV49" s="1094"/>
      <c r="WIW49" s="266"/>
      <c r="WIX49" s="264"/>
      <c r="WIY49" s="317"/>
      <c r="WIZ49" s="318"/>
      <c r="WJA49" s="1090"/>
      <c r="WJB49" s="1092"/>
      <c r="WJC49" s="1093"/>
      <c r="WJD49" s="1093"/>
      <c r="WJE49" s="1093"/>
      <c r="WJF49" s="1094"/>
      <c r="WJG49" s="266"/>
      <c r="WJH49" s="264"/>
      <c r="WJI49" s="317"/>
      <c r="WJJ49" s="318"/>
      <c r="WJK49" s="1090"/>
      <c r="WJL49" s="1092"/>
      <c r="WJM49" s="1093"/>
      <c r="WJN49" s="1093"/>
      <c r="WJO49" s="1093"/>
      <c r="WJP49" s="1094"/>
      <c r="WJQ49" s="266"/>
      <c r="WJR49" s="264"/>
      <c r="WJS49" s="317"/>
      <c r="WJT49" s="318"/>
      <c r="WJU49" s="1090"/>
      <c r="WJV49" s="1092"/>
      <c r="WJW49" s="1093"/>
      <c r="WJX49" s="1093"/>
      <c r="WJY49" s="1093"/>
      <c r="WJZ49" s="1094"/>
      <c r="WKA49" s="266"/>
      <c r="WKB49" s="264"/>
      <c r="WKC49" s="317"/>
      <c r="WKD49" s="318"/>
      <c r="WKE49" s="1090"/>
      <c r="WKF49" s="1092"/>
      <c r="WKG49" s="1093"/>
      <c r="WKH49" s="1093"/>
      <c r="WKI49" s="1093"/>
      <c r="WKJ49" s="1094"/>
      <c r="WKK49" s="266"/>
      <c r="WKL49" s="264"/>
      <c r="WKM49" s="317"/>
      <c r="WKN49" s="318"/>
      <c r="WKO49" s="1090"/>
      <c r="WKP49" s="1092"/>
      <c r="WKQ49" s="1093"/>
      <c r="WKR49" s="1093"/>
      <c r="WKS49" s="1093"/>
      <c r="WKT49" s="1094"/>
      <c r="WKU49" s="266"/>
      <c r="WKV49" s="264"/>
      <c r="WKW49" s="317"/>
      <c r="WKX49" s="318"/>
      <c r="WKY49" s="1090"/>
      <c r="WKZ49" s="1092"/>
      <c r="WLA49" s="1093"/>
      <c r="WLB49" s="1093"/>
      <c r="WLC49" s="1093"/>
      <c r="WLD49" s="1094"/>
      <c r="WLE49" s="266"/>
      <c r="WLF49" s="264"/>
      <c r="WLG49" s="317"/>
      <c r="WLH49" s="318"/>
      <c r="WLI49" s="1090"/>
      <c r="WLJ49" s="1092"/>
      <c r="WLK49" s="1093"/>
      <c r="WLL49" s="1093"/>
      <c r="WLM49" s="1093"/>
      <c r="WLN49" s="1094"/>
      <c r="WLO49" s="266"/>
      <c r="WLP49" s="264"/>
      <c r="WLQ49" s="317"/>
      <c r="WLR49" s="318"/>
      <c r="WLS49" s="1090"/>
      <c r="WLT49" s="1092"/>
      <c r="WLU49" s="1093"/>
      <c r="WLV49" s="1093"/>
      <c r="WLW49" s="1093"/>
      <c r="WLX49" s="1094"/>
      <c r="WLY49" s="266"/>
      <c r="WLZ49" s="264"/>
      <c r="WMA49" s="317"/>
      <c r="WMB49" s="318"/>
      <c r="WMC49" s="1090"/>
      <c r="WMD49" s="1092"/>
      <c r="WME49" s="1093"/>
      <c r="WMF49" s="1093"/>
      <c r="WMG49" s="1093"/>
      <c r="WMH49" s="1094"/>
      <c r="WMI49" s="266"/>
      <c r="WMJ49" s="264"/>
      <c r="WMK49" s="317"/>
      <c r="WML49" s="318"/>
      <c r="WMM49" s="1090"/>
      <c r="WMN49" s="1092"/>
      <c r="WMO49" s="1093"/>
      <c r="WMP49" s="1093"/>
      <c r="WMQ49" s="1093"/>
      <c r="WMR49" s="1094"/>
      <c r="WMS49" s="266"/>
      <c r="WMT49" s="264"/>
      <c r="WMU49" s="317"/>
      <c r="WMV49" s="318"/>
      <c r="WMW49" s="1090"/>
      <c r="WMX49" s="1092"/>
      <c r="WMY49" s="1093"/>
      <c r="WMZ49" s="1093"/>
      <c r="WNA49" s="1093"/>
      <c r="WNB49" s="1094"/>
      <c r="WNC49" s="266"/>
      <c r="WND49" s="264"/>
      <c r="WNE49" s="317"/>
      <c r="WNF49" s="318"/>
      <c r="WNG49" s="1090"/>
      <c r="WNH49" s="1092"/>
      <c r="WNI49" s="1093"/>
      <c r="WNJ49" s="1093"/>
      <c r="WNK49" s="1093"/>
      <c r="WNL49" s="1094"/>
      <c r="WNM49" s="266"/>
      <c r="WNN49" s="264"/>
      <c r="WNO49" s="317"/>
      <c r="WNP49" s="318"/>
      <c r="WNQ49" s="1090"/>
      <c r="WNR49" s="1092"/>
      <c r="WNS49" s="1093"/>
      <c r="WNT49" s="1093"/>
      <c r="WNU49" s="1093"/>
      <c r="WNV49" s="1094"/>
      <c r="WNW49" s="266"/>
      <c r="WNX49" s="264"/>
      <c r="WNY49" s="317"/>
      <c r="WNZ49" s="318"/>
      <c r="WOA49" s="1090"/>
      <c r="WOB49" s="1092"/>
      <c r="WOC49" s="1093"/>
      <c r="WOD49" s="1093"/>
      <c r="WOE49" s="1093"/>
      <c r="WOF49" s="1094"/>
      <c r="WOG49" s="266"/>
      <c r="WOH49" s="264"/>
      <c r="WOI49" s="317"/>
      <c r="WOJ49" s="318"/>
      <c r="WOK49" s="1090"/>
      <c r="WOL49" s="1092"/>
      <c r="WOM49" s="1093"/>
      <c r="WON49" s="1093"/>
      <c r="WOO49" s="1093"/>
      <c r="WOP49" s="1094"/>
      <c r="WOQ49" s="266"/>
      <c r="WOR49" s="264"/>
      <c r="WOS49" s="317"/>
      <c r="WOT49" s="318"/>
      <c r="WOU49" s="1090"/>
      <c r="WOV49" s="1092"/>
      <c r="WOW49" s="1093"/>
      <c r="WOX49" s="1093"/>
      <c r="WOY49" s="1093"/>
      <c r="WOZ49" s="1094"/>
      <c r="WPA49" s="266"/>
      <c r="WPB49" s="264"/>
      <c r="WPC49" s="317"/>
      <c r="WPD49" s="318"/>
      <c r="WPE49" s="1090"/>
      <c r="WPF49" s="1092"/>
      <c r="WPG49" s="1093"/>
      <c r="WPH49" s="1093"/>
      <c r="WPI49" s="1093"/>
      <c r="WPJ49" s="1094"/>
      <c r="WPK49" s="266"/>
      <c r="WPL49" s="264"/>
      <c r="WPM49" s="317"/>
      <c r="WPN49" s="318"/>
      <c r="WPO49" s="1090"/>
      <c r="WPP49" s="1092"/>
      <c r="WPQ49" s="1093"/>
      <c r="WPR49" s="1093"/>
      <c r="WPS49" s="1093"/>
      <c r="WPT49" s="1094"/>
      <c r="WPU49" s="266"/>
      <c r="WPV49" s="264"/>
      <c r="WPW49" s="317"/>
      <c r="WPX49" s="318"/>
      <c r="WPY49" s="1090"/>
      <c r="WPZ49" s="1092"/>
      <c r="WQA49" s="1093"/>
      <c r="WQB49" s="1093"/>
      <c r="WQC49" s="1093"/>
      <c r="WQD49" s="1094"/>
      <c r="WQE49" s="266"/>
      <c r="WQF49" s="264"/>
      <c r="WQG49" s="317"/>
      <c r="WQH49" s="318"/>
      <c r="WQI49" s="1090"/>
      <c r="WQJ49" s="1092"/>
      <c r="WQK49" s="1093"/>
      <c r="WQL49" s="1093"/>
      <c r="WQM49" s="1093"/>
      <c r="WQN49" s="1094"/>
      <c r="WQO49" s="266"/>
      <c r="WQP49" s="264"/>
      <c r="WQQ49" s="317"/>
      <c r="WQR49" s="318"/>
      <c r="WQS49" s="1090"/>
      <c r="WQT49" s="1092"/>
      <c r="WQU49" s="1093"/>
      <c r="WQV49" s="1093"/>
      <c r="WQW49" s="1093"/>
      <c r="WQX49" s="1094"/>
      <c r="WQY49" s="266"/>
      <c r="WQZ49" s="264"/>
      <c r="WRA49" s="317"/>
      <c r="WRB49" s="318"/>
      <c r="WRC49" s="1090"/>
      <c r="WRD49" s="1092"/>
      <c r="WRE49" s="1093"/>
      <c r="WRF49" s="1093"/>
      <c r="WRG49" s="1093"/>
      <c r="WRH49" s="1094"/>
      <c r="WRI49" s="266"/>
      <c r="WRJ49" s="264"/>
      <c r="WRK49" s="317"/>
      <c r="WRL49" s="318"/>
      <c r="WRM49" s="1090"/>
      <c r="WRN49" s="1092"/>
      <c r="WRO49" s="1093"/>
      <c r="WRP49" s="1093"/>
      <c r="WRQ49" s="1093"/>
      <c r="WRR49" s="1094"/>
      <c r="WRS49" s="266"/>
      <c r="WRT49" s="264"/>
      <c r="WRU49" s="317"/>
      <c r="WRV49" s="318"/>
      <c r="WRW49" s="1090"/>
      <c r="WRX49" s="1092"/>
      <c r="WRY49" s="1093"/>
      <c r="WRZ49" s="1093"/>
      <c r="WSA49" s="1093"/>
      <c r="WSB49" s="1094"/>
      <c r="WSC49" s="266"/>
      <c r="WSD49" s="264"/>
      <c r="WSE49" s="317"/>
      <c r="WSF49" s="318"/>
      <c r="WSG49" s="1090"/>
      <c r="WSH49" s="1092"/>
      <c r="WSI49" s="1093"/>
      <c r="WSJ49" s="1093"/>
      <c r="WSK49" s="1093"/>
      <c r="WSL49" s="1094"/>
      <c r="WSM49" s="266"/>
      <c r="WSN49" s="264"/>
      <c r="WSO49" s="317"/>
      <c r="WSP49" s="318"/>
      <c r="WSQ49" s="1090"/>
      <c r="WSR49" s="1092"/>
      <c r="WSS49" s="1093"/>
      <c r="WST49" s="1093"/>
      <c r="WSU49" s="1093"/>
      <c r="WSV49" s="1094"/>
      <c r="WSW49" s="266"/>
      <c r="WSX49" s="264"/>
      <c r="WSY49" s="317"/>
      <c r="WSZ49" s="318"/>
      <c r="WTA49" s="1090"/>
      <c r="WTB49" s="1092"/>
      <c r="WTC49" s="1093"/>
      <c r="WTD49" s="1093"/>
      <c r="WTE49" s="1093"/>
      <c r="WTF49" s="1094"/>
      <c r="WTG49" s="266"/>
      <c r="WTH49" s="264"/>
      <c r="WTI49" s="317"/>
      <c r="WTJ49" s="318"/>
      <c r="WTK49" s="1090"/>
      <c r="WTL49" s="1092"/>
      <c r="WTM49" s="1093"/>
      <c r="WTN49" s="1093"/>
      <c r="WTO49" s="1093"/>
      <c r="WTP49" s="1094"/>
      <c r="WTQ49" s="266"/>
      <c r="WTR49" s="264"/>
      <c r="WTS49" s="317"/>
      <c r="WTT49" s="318"/>
      <c r="WTU49" s="1090"/>
      <c r="WTV49" s="1092"/>
      <c r="WTW49" s="1093"/>
      <c r="WTX49" s="1093"/>
      <c r="WTY49" s="1093"/>
      <c r="WTZ49" s="1094"/>
      <c r="WUA49" s="266"/>
      <c r="WUB49" s="264"/>
      <c r="WUC49" s="317"/>
      <c r="WUD49" s="318"/>
      <c r="WUE49" s="1090"/>
      <c r="WUF49" s="1092"/>
      <c r="WUG49" s="1093"/>
      <c r="WUH49" s="1093"/>
      <c r="WUI49" s="1093"/>
      <c r="WUJ49" s="1094"/>
      <c r="WUK49" s="266"/>
      <c r="WUL49" s="264"/>
      <c r="WUM49" s="317"/>
      <c r="WUN49" s="318"/>
      <c r="WUO49" s="1090"/>
      <c r="WUP49" s="1092"/>
      <c r="WUQ49" s="1093"/>
      <c r="WUR49" s="1093"/>
      <c r="WUS49" s="1093"/>
      <c r="WUT49" s="1094"/>
      <c r="WUU49" s="266"/>
      <c r="WUV49" s="264"/>
      <c r="WUW49" s="317"/>
      <c r="WUX49" s="318"/>
      <c r="WUY49" s="1090"/>
      <c r="WUZ49" s="1092"/>
      <c r="WVA49" s="1093"/>
      <c r="WVB49" s="1093"/>
      <c r="WVC49" s="1093"/>
      <c r="WVD49" s="1094"/>
      <c r="WVE49" s="266"/>
      <c r="WVF49" s="264"/>
      <c r="WVG49" s="317"/>
      <c r="WVH49" s="318"/>
      <c r="WVI49" s="1090"/>
      <c r="WVJ49" s="1092"/>
      <c r="WVK49" s="1093"/>
      <c r="WVL49" s="1093"/>
      <c r="WVM49" s="1093"/>
      <c r="WVN49" s="1094"/>
      <c r="WVO49" s="266"/>
      <c r="WVP49" s="264"/>
      <c r="WVQ49" s="317"/>
      <c r="WVR49" s="318"/>
      <c r="WVS49" s="1090"/>
      <c r="WVT49" s="1092"/>
      <c r="WVU49" s="1093"/>
      <c r="WVV49" s="1093"/>
      <c r="WVW49" s="1093"/>
      <c r="WVX49" s="1094"/>
      <c r="WVY49" s="266"/>
      <c r="WVZ49" s="264"/>
      <c r="WWA49" s="317"/>
      <c r="WWB49" s="318"/>
      <c r="WWC49" s="1090"/>
      <c r="WWD49" s="1092"/>
      <c r="WWE49" s="1093"/>
      <c r="WWF49" s="1093"/>
      <c r="WWG49" s="1093"/>
      <c r="WWH49" s="1094"/>
      <c r="WWI49" s="266"/>
      <c r="WWJ49" s="264"/>
      <c r="WWK49" s="317"/>
      <c r="WWL49" s="318"/>
      <c r="WWM49" s="1090"/>
      <c r="WWN49" s="1092"/>
      <c r="WWO49" s="1093"/>
      <c r="WWP49" s="1093"/>
      <c r="WWQ49" s="1093"/>
      <c r="WWR49" s="1094"/>
      <c r="WWS49" s="266"/>
      <c r="WWT49" s="264"/>
      <c r="WWU49" s="317"/>
      <c r="WWV49" s="318"/>
      <c r="WWW49" s="1090"/>
      <c r="WWX49" s="1092"/>
      <c r="WWY49" s="1093"/>
      <c r="WWZ49" s="1093"/>
      <c r="WXA49" s="1093"/>
      <c r="WXB49" s="1094"/>
      <c r="WXC49" s="266"/>
      <c r="WXD49" s="264"/>
      <c r="WXE49" s="317"/>
      <c r="WXF49" s="318"/>
      <c r="WXG49" s="1090"/>
      <c r="WXH49" s="1092"/>
      <c r="WXI49" s="1093"/>
      <c r="WXJ49" s="1093"/>
      <c r="WXK49" s="1093"/>
      <c r="WXL49" s="1094"/>
      <c r="WXM49" s="266"/>
      <c r="WXN49" s="264"/>
      <c r="WXO49" s="317"/>
      <c r="WXP49" s="318"/>
      <c r="WXQ49" s="1090"/>
      <c r="WXR49" s="1092"/>
      <c r="WXS49" s="1093"/>
      <c r="WXT49" s="1093"/>
      <c r="WXU49" s="1093"/>
      <c r="WXV49" s="1094"/>
      <c r="WXW49" s="266"/>
      <c r="WXX49" s="264"/>
      <c r="WXY49" s="317"/>
      <c r="WXZ49" s="318"/>
      <c r="WYA49" s="1090"/>
      <c r="WYB49" s="1092"/>
      <c r="WYC49" s="1093"/>
      <c r="WYD49" s="1093"/>
      <c r="WYE49" s="1093"/>
      <c r="WYF49" s="1094"/>
      <c r="WYG49" s="266"/>
      <c r="WYH49" s="264"/>
      <c r="WYI49" s="317"/>
      <c r="WYJ49" s="318"/>
      <c r="WYK49" s="1090"/>
      <c r="WYL49" s="1092"/>
      <c r="WYM49" s="1093"/>
      <c r="WYN49" s="1093"/>
      <c r="WYO49" s="1093"/>
      <c r="WYP49" s="1094"/>
      <c r="WYQ49" s="266"/>
      <c r="WYR49" s="264"/>
      <c r="WYS49" s="317"/>
      <c r="WYT49" s="318"/>
      <c r="WYU49" s="1090"/>
      <c r="WYV49" s="1092"/>
      <c r="WYW49" s="1093"/>
      <c r="WYX49" s="1093"/>
      <c r="WYY49" s="1093"/>
      <c r="WYZ49" s="1094"/>
      <c r="WZA49" s="266"/>
      <c r="WZB49" s="264"/>
      <c r="WZC49" s="317"/>
      <c r="WZD49" s="318"/>
      <c r="WZE49" s="1090"/>
      <c r="WZF49" s="1092"/>
      <c r="WZG49" s="1093"/>
      <c r="WZH49" s="1093"/>
      <c r="WZI49" s="1093"/>
      <c r="WZJ49" s="1094"/>
      <c r="WZK49" s="266"/>
      <c r="WZL49" s="264"/>
      <c r="WZM49" s="317"/>
      <c r="WZN49" s="318"/>
      <c r="WZO49" s="1090"/>
      <c r="WZP49" s="1092"/>
      <c r="WZQ49" s="1093"/>
      <c r="WZR49" s="1093"/>
      <c r="WZS49" s="1093"/>
      <c r="WZT49" s="1094"/>
      <c r="WZU49" s="266"/>
      <c r="WZV49" s="264"/>
      <c r="WZW49" s="317"/>
      <c r="WZX49" s="318"/>
      <c r="WZY49" s="1090"/>
      <c r="WZZ49" s="1092"/>
      <c r="XAA49" s="1093"/>
      <c r="XAB49" s="1093"/>
      <c r="XAC49" s="1093"/>
      <c r="XAD49" s="1094"/>
      <c r="XAE49" s="266"/>
      <c r="XAF49" s="264"/>
      <c r="XAG49" s="317"/>
      <c r="XAH49" s="318"/>
      <c r="XAI49" s="1090"/>
      <c r="XAJ49" s="1092"/>
      <c r="XAK49" s="1093"/>
      <c r="XAL49" s="1093"/>
      <c r="XAM49" s="1093"/>
      <c r="XAN49" s="1094"/>
      <c r="XAO49" s="266"/>
      <c r="XAP49" s="264"/>
      <c r="XAQ49" s="317"/>
      <c r="XAR49" s="318"/>
      <c r="XAS49" s="1090"/>
      <c r="XAT49" s="1092"/>
      <c r="XAU49" s="1093"/>
      <c r="XAV49" s="1093"/>
      <c r="XAW49" s="1093"/>
      <c r="XAX49" s="1094"/>
      <c r="XAY49" s="266"/>
      <c r="XAZ49" s="264"/>
      <c r="XBA49" s="317"/>
      <c r="XBB49" s="318"/>
      <c r="XBC49" s="1090"/>
      <c r="XBD49" s="1092"/>
      <c r="XBE49" s="1093"/>
      <c r="XBF49" s="1093"/>
      <c r="XBG49" s="1093"/>
      <c r="XBH49" s="1094"/>
      <c r="XBI49" s="266"/>
      <c r="XBJ49" s="264"/>
      <c r="XBK49" s="317"/>
      <c r="XBL49" s="318"/>
      <c r="XBM49" s="1090"/>
      <c r="XBN49" s="1092"/>
      <c r="XBO49" s="1093"/>
      <c r="XBP49" s="1093"/>
      <c r="XBQ49" s="1093"/>
      <c r="XBR49" s="1094"/>
      <c r="XBS49" s="266"/>
      <c r="XBT49" s="264"/>
      <c r="XBU49" s="317"/>
      <c r="XBV49" s="318"/>
      <c r="XBW49" s="1090"/>
      <c r="XBX49" s="1092"/>
      <c r="XBY49" s="1093"/>
      <c r="XBZ49" s="1093"/>
      <c r="XCA49" s="1093"/>
      <c r="XCB49" s="1094"/>
      <c r="XCC49" s="266"/>
      <c r="XCD49" s="264"/>
      <c r="XCE49" s="317"/>
      <c r="XCF49" s="318"/>
      <c r="XCG49" s="1090"/>
      <c r="XCH49" s="1092"/>
      <c r="XCI49" s="1093"/>
      <c r="XCJ49" s="1093"/>
      <c r="XCK49" s="1093"/>
      <c r="XCL49" s="1094"/>
      <c r="XCM49" s="266"/>
      <c r="XCN49" s="264"/>
      <c r="XCO49" s="317"/>
      <c r="XCP49" s="318"/>
      <c r="XCQ49" s="1090"/>
      <c r="XCR49" s="1092"/>
      <c r="XCS49" s="1093"/>
      <c r="XCT49" s="1093"/>
      <c r="XCU49" s="1093"/>
      <c r="XCV49" s="1094"/>
      <c r="XCW49" s="266"/>
      <c r="XCX49" s="264"/>
      <c r="XCY49" s="317"/>
      <c r="XCZ49" s="318"/>
      <c r="XDA49" s="1090"/>
      <c r="XDB49" s="1092"/>
      <c r="XDC49" s="1093"/>
      <c r="XDD49" s="1093"/>
      <c r="XDE49" s="1093"/>
      <c r="XDF49" s="1094"/>
      <c r="XDG49" s="266"/>
      <c r="XDH49" s="264"/>
      <c r="XDI49" s="317"/>
      <c r="XDJ49" s="318"/>
      <c r="XDK49" s="1090"/>
      <c r="XDL49" s="1092"/>
      <c r="XDM49" s="1093"/>
      <c r="XDN49" s="1093"/>
      <c r="XDO49" s="1093"/>
      <c r="XDP49" s="1094"/>
      <c r="XDQ49" s="266"/>
      <c r="XDR49" s="264"/>
      <c r="XDS49" s="317"/>
      <c r="XDT49" s="318"/>
      <c r="XDU49" s="1090"/>
      <c r="XDV49" s="1092"/>
      <c r="XDW49" s="1093"/>
      <c r="XDX49" s="1093"/>
      <c r="XDY49" s="1093"/>
      <c r="XDZ49" s="1094"/>
      <c r="XEA49" s="266"/>
      <c r="XEB49" s="264"/>
      <c r="XEC49" s="317"/>
      <c r="XED49" s="318"/>
      <c r="XEE49" s="1090"/>
      <c r="XEF49" s="1092"/>
      <c r="XEG49" s="1093"/>
      <c r="XEH49" s="1093"/>
      <c r="XEI49" s="1093"/>
      <c r="XEJ49" s="1094"/>
      <c r="XEK49" s="266"/>
      <c r="XEL49" s="264"/>
      <c r="XEM49" s="317"/>
      <c r="XEN49" s="318"/>
      <c r="XEO49" s="1090"/>
      <c r="XEP49" s="1092"/>
      <c r="XEQ49" s="1093"/>
      <c r="XER49" s="1093"/>
      <c r="XES49" s="1093"/>
      <c r="XET49" s="1094"/>
      <c r="XEU49" s="266"/>
      <c r="XEV49" s="264"/>
      <c r="XEW49" s="317"/>
      <c r="XEX49" s="318"/>
      <c r="XEY49" s="1090"/>
      <c r="XEZ49" s="1092"/>
      <c r="XFA49" s="1093"/>
      <c r="XFB49" s="1093"/>
      <c r="XFC49" s="1093"/>
      <c r="XFD49" s="1094"/>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091"/>
      <c r="AN50" s="321" t="s">
        <v>522</v>
      </c>
      <c r="AO50" s="322" t="s">
        <v>523</v>
      </c>
      <c r="AP50" s="323" t="s">
        <v>524</v>
      </c>
      <c r="AQ50" s="324" t="s">
        <v>525</v>
      </c>
      <c r="AR50" s="325" t="s">
        <v>526</v>
      </c>
      <c r="AU50" s="319"/>
      <c r="AV50" s="320"/>
      <c r="AW50" s="1091"/>
      <c r="AX50" s="321"/>
      <c r="AY50" s="322"/>
      <c r="AZ50" s="323"/>
      <c r="BA50" s="324"/>
      <c r="BB50" s="325"/>
      <c r="BC50" s="266"/>
      <c r="BD50" s="264"/>
      <c r="BE50" s="319"/>
      <c r="BF50" s="320"/>
      <c r="BG50" s="1091"/>
      <c r="BH50" s="321"/>
      <c r="BI50" s="322"/>
      <c r="BJ50" s="323"/>
      <c r="BK50" s="324"/>
      <c r="BL50" s="325"/>
      <c r="BM50" s="266"/>
      <c r="BN50" s="264"/>
      <c r="BO50" s="319"/>
      <c r="BP50" s="320"/>
      <c r="BQ50" s="1091"/>
      <c r="BR50" s="321"/>
      <c r="BS50" s="322"/>
      <c r="BT50" s="323"/>
      <c r="BU50" s="324"/>
      <c r="BV50" s="325"/>
      <c r="BW50" s="266"/>
      <c r="BX50" s="264"/>
      <c r="BY50" s="319"/>
      <c r="BZ50" s="320"/>
      <c r="CA50" s="1091"/>
      <c r="CB50" s="321"/>
      <c r="CC50" s="322"/>
      <c r="CD50" s="323"/>
      <c r="CE50" s="324"/>
      <c r="CF50" s="325"/>
      <c r="CG50" s="266"/>
      <c r="CH50" s="264"/>
      <c r="CI50" s="319"/>
      <c r="CJ50" s="320"/>
      <c r="CK50" s="1091"/>
      <c r="CL50" s="321"/>
      <c r="CM50" s="322"/>
      <c r="CN50" s="323"/>
      <c r="CO50" s="324"/>
      <c r="CP50" s="325"/>
      <c r="CQ50" s="266"/>
      <c r="CR50" s="264"/>
      <c r="CS50" s="319"/>
      <c r="CT50" s="320"/>
      <c r="CU50" s="1091"/>
      <c r="CV50" s="321"/>
      <c r="CW50" s="322"/>
      <c r="CX50" s="323"/>
      <c r="CY50" s="324"/>
      <c r="CZ50" s="325"/>
      <c r="DA50" s="266"/>
      <c r="DB50" s="264"/>
      <c r="DC50" s="319"/>
      <c r="DD50" s="320"/>
      <c r="DE50" s="1091"/>
      <c r="DF50" s="321"/>
      <c r="DG50" s="322"/>
      <c r="DH50" s="323"/>
      <c r="DI50" s="324"/>
      <c r="DJ50" s="325"/>
      <c r="DK50" s="266"/>
      <c r="DL50" s="264"/>
      <c r="DM50" s="319"/>
      <c r="DN50" s="320"/>
      <c r="DO50" s="1091"/>
      <c r="DP50" s="321"/>
      <c r="DQ50" s="322"/>
      <c r="DR50" s="323"/>
      <c r="DS50" s="324"/>
      <c r="DT50" s="325"/>
      <c r="DU50" s="266"/>
      <c r="DV50" s="264"/>
      <c r="DW50" s="319"/>
      <c r="DX50" s="320"/>
      <c r="DY50" s="1091"/>
      <c r="DZ50" s="321"/>
      <c r="EA50" s="322"/>
      <c r="EB50" s="323"/>
      <c r="EC50" s="324"/>
      <c r="ED50" s="325"/>
      <c r="EE50" s="266"/>
      <c r="EF50" s="264"/>
      <c r="EG50" s="319"/>
      <c r="EH50" s="320"/>
      <c r="EI50" s="1091"/>
      <c r="EJ50" s="321"/>
      <c r="EK50" s="322"/>
      <c r="EL50" s="323"/>
      <c r="EM50" s="324"/>
      <c r="EN50" s="325"/>
      <c r="EO50" s="266"/>
      <c r="EP50" s="264"/>
      <c r="EQ50" s="319"/>
      <c r="ER50" s="320"/>
      <c r="ES50" s="1091"/>
      <c r="ET50" s="321"/>
      <c r="EU50" s="322"/>
      <c r="EV50" s="323"/>
      <c r="EW50" s="324"/>
      <c r="EX50" s="325"/>
      <c r="EY50" s="266"/>
      <c r="EZ50" s="264"/>
      <c r="FA50" s="319"/>
      <c r="FB50" s="320"/>
      <c r="FC50" s="1091"/>
      <c r="FD50" s="321"/>
      <c r="FE50" s="322"/>
      <c r="FF50" s="323"/>
      <c r="FG50" s="324"/>
      <c r="FH50" s="325"/>
      <c r="FI50" s="266"/>
      <c r="FJ50" s="264"/>
      <c r="FK50" s="319"/>
      <c r="FL50" s="320"/>
      <c r="FM50" s="1091"/>
      <c r="FN50" s="321"/>
      <c r="FO50" s="322"/>
      <c r="FP50" s="323"/>
      <c r="FQ50" s="324"/>
      <c r="FR50" s="325"/>
      <c r="FS50" s="266"/>
      <c r="FT50" s="264"/>
      <c r="FU50" s="319"/>
      <c r="FV50" s="320"/>
      <c r="FW50" s="1091"/>
      <c r="FX50" s="321"/>
      <c r="FY50" s="322"/>
      <c r="FZ50" s="323"/>
      <c r="GA50" s="324"/>
      <c r="GB50" s="325"/>
      <c r="GC50" s="266"/>
      <c r="GD50" s="264"/>
      <c r="GE50" s="319"/>
      <c r="GF50" s="320"/>
      <c r="GG50" s="1091"/>
      <c r="GH50" s="321"/>
      <c r="GI50" s="322"/>
      <c r="GJ50" s="323"/>
      <c r="GK50" s="324"/>
      <c r="GL50" s="325"/>
      <c r="GM50" s="266"/>
      <c r="GN50" s="264"/>
      <c r="GO50" s="319"/>
      <c r="GP50" s="320"/>
      <c r="GQ50" s="1091"/>
      <c r="GR50" s="321"/>
      <c r="GS50" s="322"/>
      <c r="GT50" s="323"/>
      <c r="GU50" s="324"/>
      <c r="GV50" s="325"/>
      <c r="GW50" s="266"/>
      <c r="GX50" s="264"/>
      <c r="GY50" s="319"/>
      <c r="GZ50" s="320"/>
      <c r="HA50" s="1091"/>
      <c r="HB50" s="321"/>
      <c r="HC50" s="322"/>
      <c r="HD50" s="323"/>
      <c r="HE50" s="324"/>
      <c r="HF50" s="325"/>
      <c r="HG50" s="266"/>
      <c r="HH50" s="264"/>
      <c r="HI50" s="319"/>
      <c r="HJ50" s="320"/>
      <c r="HK50" s="1091"/>
      <c r="HL50" s="321"/>
      <c r="HM50" s="322"/>
      <c r="HN50" s="323"/>
      <c r="HO50" s="324"/>
      <c r="HP50" s="325"/>
      <c r="HQ50" s="266"/>
      <c r="HR50" s="264"/>
      <c r="HS50" s="319"/>
      <c r="HT50" s="320"/>
      <c r="HU50" s="1091"/>
      <c r="HV50" s="321"/>
      <c r="HW50" s="322"/>
      <c r="HX50" s="323"/>
      <c r="HY50" s="324"/>
      <c r="HZ50" s="325"/>
      <c r="IA50" s="266"/>
      <c r="IB50" s="264"/>
      <c r="IC50" s="319"/>
      <c r="ID50" s="320"/>
      <c r="IE50" s="1091"/>
      <c r="IF50" s="321"/>
      <c r="IG50" s="322"/>
      <c r="IH50" s="323"/>
      <c r="II50" s="324"/>
      <c r="IJ50" s="325"/>
      <c r="IK50" s="266"/>
      <c r="IL50" s="264"/>
      <c r="IM50" s="319"/>
      <c r="IN50" s="320"/>
      <c r="IO50" s="1091"/>
      <c r="IP50" s="321"/>
      <c r="IQ50" s="322"/>
      <c r="IR50" s="323"/>
      <c r="IS50" s="324"/>
      <c r="IT50" s="325"/>
      <c r="IU50" s="266"/>
      <c r="IV50" s="264"/>
      <c r="IW50" s="319"/>
      <c r="IX50" s="320"/>
      <c r="IY50" s="1091"/>
      <c r="IZ50" s="321"/>
      <c r="JA50" s="322"/>
      <c r="JB50" s="323"/>
      <c r="JC50" s="324"/>
      <c r="JD50" s="325"/>
      <c r="JE50" s="266"/>
      <c r="JF50" s="264"/>
      <c r="JG50" s="319"/>
      <c r="JH50" s="320"/>
      <c r="JI50" s="1091"/>
      <c r="JJ50" s="321"/>
      <c r="JK50" s="322"/>
      <c r="JL50" s="323"/>
      <c r="JM50" s="324"/>
      <c r="JN50" s="325"/>
      <c r="JO50" s="266"/>
      <c r="JP50" s="264"/>
      <c r="JQ50" s="319"/>
      <c r="JR50" s="320"/>
      <c r="JS50" s="1091"/>
      <c r="JT50" s="321"/>
      <c r="JU50" s="322"/>
      <c r="JV50" s="323"/>
      <c r="JW50" s="324"/>
      <c r="JX50" s="325"/>
      <c r="JY50" s="266"/>
      <c r="JZ50" s="264"/>
      <c r="KA50" s="319"/>
      <c r="KB50" s="320"/>
      <c r="KC50" s="1091"/>
      <c r="KD50" s="321"/>
      <c r="KE50" s="322"/>
      <c r="KF50" s="323"/>
      <c r="KG50" s="324"/>
      <c r="KH50" s="325"/>
      <c r="KI50" s="266"/>
      <c r="KJ50" s="264"/>
      <c r="KK50" s="319"/>
      <c r="KL50" s="320"/>
      <c r="KM50" s="1091"/>
      <c r="KN50" s="321"/>
      <c r="KO50" s="322"/>
      <c r="KP50" s="323"/>
      <c r="KQ50" s="324"/>
      <c r="KR50" s="325"/>
      <c r="KS50" s="266"/>
      <c r="KT50" s="264"/>
      <c r="KU50" s="319"/>
      <c r="KV50" s="320"/>
      <c r="KW50" s="1091"/>
      <c r="KX50" s="321"/>
      <c r="KY50" s="322"/>
      <c r="KZ50" s="323"/>
      <c r="LA50" s="324"/>
      <c r="LB50" s="325"/>
      <c r="LC50" s="266"/>
      <c r="LD50" s="264"/>
      <c r="LE50" s="319"/>
      <c r="LF50" s="320"/>
      <c r="LG50" s="1091"/>
      <c r="LH50" s="321"/>
      <c r="LI50" s="322"/>
      <c r="LJ50" s="323"/>
      <c r="LK50" s="324"/>
      <c r="LL50" s="325"/>
      <c r="LM50" s="266"/>
      <c r="LN50" s="264"/>
      <c r="LO50" s="319"/>
      <c r="LP50" s="320"/>
      <c r="LQ50" s="1091"/>
      <c r="LR50" s="321"/>
      <c r="LS50" s="322"/>
      <c r="LT50" s="323"/>
      <c r="LU50" s="324"/>
      <c r="LV50" s="325"/>
      <c r="LW50" s="266"/>
      <c r="LX50" s="264"/>
      <c r="LY50" s="319"/>
      <c r="LZ50" s="320"/>
      <c r="MA50" s="1091"/>
      <c r="MB50" s="321"/>
      <c r="MC50" s="322"/>
      <c r="MD50" s="323"/>
      <c r="ME50" s="324"/>
      <c r="MF50" s="325"/>
      <c r="MG50" s="266"/>
      <c r="MH50" s="264"/>
      <c r="MI50" s="319"/>
      <c r="MJ50" s="320"/>
      <c r="MK50" s="1091"/>
      <c r="ML50" s="321"/>
      <c r="MM50" s="322"/>
      <c r="MN50" s="323"/>
      <c r="MO50" s="324"/>
      <c r="MP50" s="325"/>
      <c r="MQ50" s="266"/>
      <c r="MR50" s="264"/>
      <c r="MS50" s="319"/>
      <c r="MT50" s="320"/>
      <c r="MU50" s="1091"/>
      <c r="MV50" s="321"/>
      <c r="MW50" s="322"/>
      <c r="MX50" s="323"/>
      <c r="MY50" s="324"/>
      <c r="MZ50" s="325"/>
      <c r="NA50" s="266"/>
      <c r="NB50" s="264"/>
      <c r="NC50" s="319"/>
      <c r="ND50" s="320"/>
      <c r="NE50" s="1091"/>
      <c r="NF50" s="321"/>
      <c r="NG50" s="322"/>
      <c r="NH50" s="323"/>
      <c r="NI50" s="324"/>
      <c r="NJ50" s="325"/>
      <c r="NK50" s="266"/>
      <c r="NL50" s="264"/>
      <c r="NM50" s="319"/>
      <c r="NN50" s="320"/>
      <c r="NO50" s="1091"/>
      <c r="NP50" s="321"/>
      <c r="NQ50" s="322"/>
      <c r="NR50" s="323"/>
      <c r="NS50" s="324"/>
      <c r="NT50" s="325"/>
      <c r="NU50" s="266"/>
      <c r="NV50" s="264"/>
      <c r="NW50" s="319"/>
      <c r="NX50" s="320"/>
      <c r="NY50" s="1091"/>
      <c r="NZ50" s="321"/>
      <c r="OA50" s="322"/>
      <c r="OB50" s="323"/>
      <c r="OC50" s="324"/>
      <c r="OD50" s="325"/>
      <c r="OE50" s="266"/>
      <c r="OF50" s="264"/>
      <c r="OG50" s="319"/>
      <c r="OH50" s="320"/>
      <c r="OI50" s="1091"/>
      <c r="OJ50" s="321"/>
      <c r="OK50" s="322"/>
      <c r="OL50" s="323"/>
      <c r="OM50" s="324"/>
      <c r="ON50" s="325"/>
      <c r="OO50" s="266"/>
      <c r="OP50" s="264"/>
      <c r="OQ50" s="319"/>
      <c r="OR50" s="320"/>
      <c r="OS50" s="1091"/>
      <c r="OT50" s="321"/>
      <c r="OU50" s="322"/>
      <c r="OV50" s="323"/>
      <c r="OW50" s="324"/>
      <c r="OX50" s="325"/>
      <c r="OY50" s="266"/>
      <c r="OZ50" s="264"/>
      <c r="PA50" s="319"/>
      <c r="PB50" s="320"/>
      <c r="PC50" s="1091"/>
      <c r="PD50" s="321"/>
      <c r="PE50" s="322"/>
      <c r="PF50" s="323"/>
      <c r="PG50" s="324"/>
      <c r="PH50" s="325"/>
      <c r="PI50" s="266"/>
      <c r="PJ50" s="264"/>
      <c r="PK50" s="319"/>
      <c r="PL50" s="320"/>
      <c r="PM50" s="1091"/>
      <c r="PN50" s="321"/>
      <c r="PO50" s="322"/>
      <c r="PP50" s="323"/>
      <c r="PQ50" s="324"/>
      <c r="PR50" s="325"/>
      <c r="PS50" s="266"/>
      <c r="PT50" s="264"/>
      <c r="PU50" s="319"/>
      <c r="PV50" s="320"/>
      <c r="PW50" s="1091"/>
      <c r="PX50" s="321"/>
      <c r="PY50" s="322"/>
      <c r="PZ50" s="323"/>
      <c r="QA50" s="324"/>
      <c r="QB50" s="325"/>
      <c r="QC50" s="266"/>
      <c r="QD50" s="264"/>
      <c r="QE50" s="319"/>
      <c r="QF50" s="320"/>
      <c r="QG50" s="1091"/>
      <c r="QH50" s="321"/>
      <c r="QI50" s="322"/>
      <c r="QJ50" s="323"/>
      <c r="QK50" s="324"/>
      <c r="QL50" s="325"/>
      <c r="QM50" s="266"/>
      <c r="QN50" s="264"/>
      <c r="QO50" s="319"/>
      <c r="QP50" s="320"/>
      <c r="QQ50" s="1091"/>
      <c r="QR50" s="321"/>
      <c r="QS50" s="322"/>
      <c r="QT50" s="323"/>
      <c r="QU50" s="324"/>
      <c r="QV50" s="325"/>
      <c r="QW50" s="266"/>
      <c r="QX50" s="264"/>
      <c r="QY50" s="319"/>
      <c r="QZ50" s="320"/>
      <c r="RA50" s="1091"/>
      <c r="RB50" s="321"/>
      <c r="RC50" s="322"/>
      <c r="RD50" s="323"/>
      <c r="RE50" s="324"/>
      <c r="RF50" s="325"/>
      <c r="RG50" s="266"/>
      <c r="RH50" s="264"/>
      <c r="RI50" s="319"/>
      <c r="RJ50" s="320"/>
      <c r="RK50" s="1091"/>
      <c r="RL50" s="321"/>
      <c r="RM50" s="322"/>
      <c r="RN50" s="323"/>
      <c r="RO50" s="324"/>
      <c r="RP50" s="325"/>
      <c r="RQ50" s="266"/>
      <c r="RR50" s="264"/>
      <c r="RS50" s="319"/>
      <c r="RT50" s="320"/>
      <c r="RU50" s="1091"/>
      <c r="RV50" s="321"/>
      <c r="RW50" s="322"/>
      <c r="RX50" s="323"/>
      <c r="RY50" s="324"/>
      <c r="RZ50" s="325"/>
      <c r="SA50" s="266"/>
      <c r="SB50" s="264"/>
      <c r="SC50" s="319"/>
      <c r="SD50" s="320"/>
      <c r="SE50" s="1091"/>
      <c r="SF50" s="321"/>
      <c r="SG50" s="322"/>
      <c r="SH50" s="323"/>
      <c r="SI50" s="324"/>
      <c r="SJ50" s="325"/>
      <c r="SK50" s="266"/>
      <c r="SL50" s="264"/>
      <c r="SM50" s="319"/>
      <c r="SN50" s="320"/>
      <c r="SO50" s="1091"/>
      <c r="SP50" s="321"/>
      <c r="SQ50" s="322"/>
      <c r="SR50" s="323"/>
      <c r="SS50" s="324"/>
      <c r="ST50" s="325"/>
      <c r="SU50" s="266"/>
      <c r="SV50" s="264"/>
      <c r="SW50" s="319"/>
      <c r="SX50" s="320"/>
      <c r="SY50" s="1091"/>
      <c r="SZ50" s="321"/>
      <c r="TA50" s="322"/>
      <c r="TB50" s="323"/>
      <c r="TC50" s="324"/>
      <c r="TD50" s="325"/>
      <c r="TE50" s="266"/>
      <c r="TF50" s="264"/>
      <c r="TG50" s="319"/>
      <c r="TH50" s="320"/>
      <c r="TI50" s="1091"/>
      <c r="TJ50" s="321"/>
      <c r="TK50" s="322"/>
      <c r="TL50" s="323"/>
      <c r="TM50" s="324"/>
      <c r="TN50" s="325"/>
      <c r="TO50" s="266"/>
      <c r="TP50" s="264"/>
      <c r="TQ50" s="319"/>
      <c r="TR50" s="320"/>
      <c r="TS50" s="1091"/>
      <c r="TT50" s="321"/>
      <c r="TU50" s="322"/>
      <c r="TV50" s="323"/>
      <c r="TW50" s="324"/>
      <c r="TX50" s="325"/>
      <c r="TY50" s="266"/>
      <c r="TZ50" s="264"/>
      <c r="UA50" s="319"/>
      <c r="UB50" s="320"/>
      <c r="UC50" s="1091"/>
      <c r="UD50" s="321"/>
      <c r="UE50" s="322"/>
      <c r="UF50" s="323"/>
      <c r="UG50" s="324"/>
      <c r="UH50" s="325"/>
      <c r="UI50" s="266"/>
      <c r="UJ50" s="264"/>
      <c r="UK50" s="319"/>
      <c r="UL50" s="320"/>
      <c r="UM50" s="1091"/>
      <c r="UN50" s="321"/>
      <c r="UO50" s="322"/>
      <c r="UP50" s="323"/>
      <c r="UQ50" s="324"/>
      <c r="UR50" s="325"/>
      <c r="US50" s="266"/>
      <c r="UT50" s="264"/>
      <c r="UU50" s="319"/>
      <c r="UV50" s="320"/>
      <c r="UW50" s="1091"/>
      <c r="UX50" s="321"/>
      <c r="UY50" s="322"/>
      <c r="UZ50" s="323"/>
      <c r="VA50" s="324"/>
      <c r="VB50" s="325"/>
      <c r="VC50" s="266"/>
      <c r="VD50" s="264"/>
      <c r="VE50" s="319"/>
      <c r="VF50" s="320"/>
      <c r="VG50" s="1091"/>
      <c r="VH50" s="321"/>
      <c r="VI50" s="322"/>
      <c r="VJ50" s="323"/>
      <c r="VK50" s="324"/>
      <c r="VL50" s="325"/>
      <c r="VM50" s="266"/>
      <c r="VN50" s="264"/>
      <c r="VO50" s="319"/>
      <c r="VP50" s="320"/>
      <c r="VQ50" s="1091"/>
      <c r="VR50" s="321"/>
      <c r="VS50" s="322"/>
      <c r="VT50" s="323"/>
      <c r="VU50" s="324"/>
      <c r="VV50" s="325"/>
      <c r="VW50" s="266"/>
      <c r="VX50" s="264"/>
      <c r="VY50" s="319"/>
      <c r="VZ50" s="320"/>
      <c r="WA50" s="1091"/>
      <c r="WB50" s="321"/>
      <c r="WC50" s="322"/>
      <c r="WD50" s="323"/>
      <c r="WE50" s="324"/>
      <c r="WF50" s="325"/>
      <c r="WG50" s="266"/>
      <c r="WH50" s="264"/>
      <c r="WI50" s="319"/>
      <c r="WJ50" s="320"/>
      <c r="WK50" s="1091"/>
      <c r="WL50" s="321"/>
      <c r="WM50" s="322"/>
      <c r="WN50" s="323"/>
      <c r="WO50" s="324"/>
      <c r="WP50" s="325"/>
      <c r="WQ50" s="266"/>
      <c r="WR50" s="264"/>
      <c r="WS50" s="319"/>
      <c r="WT50" s="320"/>
      <c r="WU50" s="1091"/>
      <c r="WV50" s="321"/>
      <c r="WW50" s="322"/>
      <c r="WX50" s="323"/>
      <c r="WY50" s="324"/>
      <c r="WZ50" s="325"/>
      <c r="XA50" s="266"/>
      <c r="XB50" s="264"/>
      <c r="XC50" s="319"/>
      <c r="XD50" s="320"/>
      <c r="XE50" s="1091"/>
      <c r="XF50" s="321"/>
      <c r="XG50" s="322"/>
      <c r="XH50" s="323"/>
      <c r="XI50" s="324"/>
      <c r="XJ50" s="325"/>
      <c r="XK50" s="266"/>
      <c r="XL50" s="264"/>
      <c r="XM50" s="319"/>
      <c r="XN50" s="320"/>
      <c r="XO50" s="1091"/>
      <c r="XP50" s="321"/>
      <c r="XQ50" s="322"/>
      <c r="XR50" s="323"/>
      <c r="XS50" s="324"/>
      <c r="XT50" s="325"/>
      <c r="XU50" s="266"/>
      <c r="XV50" s="264"/>
      <c r="XW50" s="319"/>
      <c r="XX50" s="320"/>
      <c r="XY50" s="1091"/>
      <c r="XZ50" s="321"/>
      <c r="YA50" s="322"/>
      <c r="YB50" s="323"/>
      <c r="YC50" s="324"/>
      <c r="YD50" s="325"/>
      <c r="YE50" s="266"/>
      <c r="YF50" s="264"/>
      <c r="YG50" s="319"/>
      <c r="YH50" s="320"/>
      <c r="YI50" s="1091"/>
      <c r="YJ50" s="321"/>
      <c r="YK50" s="322"/>
      <c r="YL50" s="323"/>
      <c r="YM50" s="324"/>
      <c r="YN50" s="325"/>
      <c r="YO50" s="266"/>
      <c r="YP50" s="264"/>
      <c r="YQ50" s="319"/>
      <c r="YR50" s="320"/>
      <c r="YS50" s="1091"/>
      <c r="YT50" s="321"/>
      <c r="YU50" s="322"/>
      <c r="YV50" s="323"/>
      <c r="YW50" s="324"/>
      <c r="YX50" s="325"/>
      <c r="YY50" s="266"/>
      <c r="YZ50" s="264"/>
      <c r="ZA50" s="319"/>
      <c r="ZB50" s="320"/>
      <c r="ZC50" s="1091"/>
      <c r="ZD50" s="321"/>
      <c r="ZE50" s="322"/>
      <c r="ZF50" s="323"/>
      <c r="ZG50" s="324"/>
      <c r="ZH50" s="325"/>
      <c r="ZI50" s="266"/>
      <c r="ZJ50" s="264"/>
      <c r="ZK50" s="319"/>
      <c r="ZL50" s="320"/>
      <c r="ZM50" s="1091"/>
      <c r="ZN50" s="321"/>
      <c r="ZO50" s="322"/>
      <c r="ZP50" s="323"/>
      <c r="ZQ50" s="324"/>
      <c r="ZR50" s="325"/>
      <c r="ZS50" s="266"/>
      <c r="ZT50" s="264"/>
      <c r="ZU50" s="319"/>
      <c r="ZV50" s="320"/>
      <c r="ZW50" s="1091"/>
      <c r="ZX50" s="321"/>
      <c r="ZY50" s="322"/>
      <c r="ZZ50" s="323"/>
      <c r="AAA50" s="324"/>
      <c r="AAB50" s="325"/>
      <c r="AAC50" s="266"/>
      <c r="AAD50" s="264"/>
      <c r="AAE50" s="319"/>
      <c r="AAF50" s="320"/>
      <c r="AAG50" s="1091"/>
      <c r="AAH50" s="321"/>
      <c r="AAI50" s="322"/>
      <c r="AAJ50" s="323"/>
      <c r="AAK50" s="324"/>
      <c r="AAL50" s="325"/>
      <c r="AAM50" s="266"/>
      <c r="AAN50" s="264"/>
      <c r="AAO50" s="319"/>
      <c r="AAP50" s="320"/>
      <c r="AAQ50" s="1091"/>
      <c r="AAR50" s="321"/>
      <c r="AAS50" s="322"/>
      <c r="AAT50" s="323"/>
      <c r="AAU50" s="324"/>
      <c r="AAV50" s="325"/>
      <c r="AAW50" s="266"/>
      <c r="AAX50" s="264"/>
      <c r="AAY50" s="319"/>
      <c r="AAZ50" s="320"/>
      <c r="ABA50" s="1091"/>
      <c r="ABB50" s="321"/>
      <c r="ABC50" s="322"/>
      <c r="ABD50" s="323"/>
      <c r="ABE50" s="324"/>
      <c r="ABF50" s="325"/>
      <c r="ABG50" s="266"/>
      <c r="ABH50" s="264"/>
      <c r="ABI50" s="319"/>
      <c r="ABJ50" s="320"/>
      <c r="ABK50" s="1091"/>
      <c r="ABL50" s="321"/>
      <c r="ABM50" s="322"/>
      <c r="ABN50" s="323"/>
      <c r="ABO50" s="324"/>
      <c r="ABP50" s="325"/>
      <c r="ABQ50" s="266"/>
      <c r="ABR50" s="264"/>
      <c r="ABS50" s="319"/>
      <c r="ABT50" s="320"/>
      <c r="ABU50" s="1091"/>
      <c r="ABV50" s="321"/>
      <c r="ABW50" s="322"/>
      <c r="ABX50" s="323"/>
      <c r="ABY50" s="324"/>
      <c r="ABZ50" s="325"/>
      <c r="ACA50" s="266"/>
      <c r="ACB50" s="264"/>
      <c r="ACC50" s="319"/>
      <c r="ACD50" s="320"/>
      <c r="ACE50" s="1091"/>
      <c r="ACF50" s="321"/>
      <c r="ACG50" s="322"/>
      <c r="ACH50" s="323"/>
      <c r="ACI50" s="324"/>
      <c r="ACJ50" s="325"/>
      <c r="ACK50" s="266"/>
      <c r="ACL50" s="264"/>
      <c r="ACM50" s="319"/>
      <c r="ACN50" s="320"/>
      <c r="ACO50" s="1091"/>
      <c r="ACP50" s="321"/>
      <c r="ACQ50" s="322"/>
      <c r="ACR50" s="323"/>
      <c r="ACS50" s="324"/>
      <c r="ACT50" s="325"/>
      <c r="ACU50" s="266"/>
      <c r="ACV50" s="264"/>
      <c r="ACW50" s="319"/>
      <c r="ACX50" s="320"/>
      <c r="ACY50" s="1091"/>
      <c r="ACZ50" s="321"/>
      <c r="ADA50" s="322"/>
      <c r="ADB50" s="323"/>
      <c r="ADC50" s="324"/>
      <c r="ADD50" s="325"/>
      <c r="ADE50" s="266"/>
      <c r="ADF50" s="264"/>
      <c r="ADG50" s="319"/>
      <c r="ADH50" s="320"/>
      <c r="ADI50" s="1091"/>
      <c r="ADJ50" s="321"/>
      <c r="ADK50" s="322"/>
      <c r="ADL50" s="323"/>
      <c r="ADM50" s="324"/>
      <c r="ADN50" s="325"/>
      <c r="ADO50" s="266"/>
      <c r="ADP50" s="264"/>
      <c r="ADQ50" s="319"/>
      <c r="ADR50" s="320"/>
      <c r="ADS50" s="1091"/>
      <c r="ADT50" s="321"/>
      <c r="ADU50" s="322"/>
      <c r="ADV50" s="323"/>
      <c r="ADW50" s="324"/>
      <c r="ADX50" s="325"/>
      <c r="ADY50" s="266"/>
      <c r="ADZ50" s="264"/>
      <c r="AEA50" s="319"/>
      <c r="AEB50" s="320"/>
      <c r="AEC50" s="1091"/>
      <c r="AED50" s="321"/>
      <c r="AEE50" s="322"/>
      <c r="AEF50" s="323"/>
      <c r="AEG50" s="324"/>
      <c r="AEH50" s="325"/>
      <c r="AEI50" s="266"/>
      <c r="AEJ50" s="264"/>
      <c r="AEK50" s="319"/>
      <c r="AEL50" s="320"/>
      <c r="AEM50" s="1091"/>
      <c r="AEN50" s="321"/>
      <c r="AEO50" s="322"/>
      <c r="AEP50" s="323"/>
      <c r="AEQ50" s="324"/>
      <c r="AER50" s="325"/>
      <c r="AES50" s="266"/>
      <c r="AET50" s="264"/>
      <c r="AEU50" s="319"/>
      <c r="AEV50" s="320"/>
      <c r="AEW50" s="1091"/>
      <c r="AEX50" s="321"/>
      <c r="AEY50" s="322"/>
      <c r="AEZ50" s="323"/>
      <c r="AFA50" s="324"/>
      <c r="AFB50" s="325"/>
      <c r="AFC50" s="266"/>
      <c r="AFD50" s="264"/>
      <c r="AFE50" s="319"/>
      <c r="AFF50" s="320"/>
      <c r="AFG50" s="1091"/>
      <c r="AFH50" s="321"/>
      <c r="AFI50" s="322"/>
      <c r="AFJ50" s="323"/>
      <c r="AFK50" s="324"/>
      <c r="AFL50" s="325"/>
      <c r="AFM50" s="266"/>
      <c r="AFN50" s="264"/>
      <c r="AFO50" s="319"/>
      <c r="AFP50" s="320"/>
      <c r="AFQ50" s="1091"/>
      <c r="AFR50" s="321"/>
      <c r="AFS50" s="322"/>
      <c r="AFT50" s="323"/>
      <c r="AFU50" s="324"/>
      <c r="AFV50" s="325"/>
      <c r="AFW50" s="266"/>
      <c r="AFX50" s="264"/>
      <c r="AFY50" s="319"/>
      <c r="AFZ50" s="320"/>
      <c r="AGA50" s="1091"/>
      <c r="AGB50" s="321"/>
      <c r="AGC50" s="322"/>
      <c r="AGD50" s="323"/>
      <c r="AGE50" s="324"/>
      <c r="AGF50" s="325"/>
      <c r="AGG50" s="266"/>
      <c r="AGH50" s="264"/>
      <c r="AGI50" s="319"/>
      <c r="AGJ50" s="320"/>
      <c r="AGK50" s="1091"/>
      <c r="AGL50" s="321"/>
      <c r="AGM50" s="322"/>
      <c r="AGN50" s="323"/>
      <c r="AGO50" s="324"/>
      <c r="AGP50" s="325"/>
      <c r="AGQ50" s="266"/>
      <c r="AGR50" s="264"/>
      <c r="AGS50" s="319"/>
      <c r="AGT50" s="320"/>
      <c r="AGU50" s="1091"/>
      <c r="AGV50" s="321"/>
      <c r="AGW50" s="322"/>
      <c r="AGX50" s="323"/>
      <c r="AGY50" s="324"/>
      <c r="AGZ50" s="325"/>
      <c r="AHA50" s="266"/>
      <c r="AHB50" s="264"/>
      <c r="AHC50" s="319"/>
      <c r="AHD50" s="320"/>
      <c r="AHE50" s="1091"/>
      <c r="AHF50" s="321"/>
      <c r="AHG50" s="322"/>
      <c r="AHH50" s="323"/>
      <c r="AHI50" s="324"/>
      <c r="AHJ50" s="325"/>
      <c r="AHK50" s="266"/>
      <c r="AHL50" s="264"/>
      <c r="AHM50" s="319"/>
      <c r="AHN50" s="320"/>
      <c r="AHO50" s="1091"/>
      <c r="AHP50" s="321"/>
      <c r="AHQ50" s="322"/>
      <c r="AHR50" s="323"/>
      <c r="AHS50" s="324"/>
      <c r="AHT50" s="325"/>
      <c r="AHU50" s="266"/>
      <c r="AHV50" s="264"/>
      <c r="AHW50" s="319"/>
      <c r="AHX50" s="320"/>
      <c r="AHY50" s="1091"/>
      <c r="AHZ50" s="321"/>
      <c r="AIA50" s="322"/>
      <c r="AIB50" s="323"/>
      <c r="AIC50" s="324"/>
      <c r="AID50" s="325"/>
      <c r="AIE50" s="266"/>
      <c r="AIF50" s="264"/>
      <c r="AIG50" s="319"/>
      <c r="AIH50" s="320"/>
      <c r="AII50" s="1091"/>
      <c r="AIJ50" s="321"/>
      <c r="AIK50" s="322"/>
      <c r="AIL50" s="323"/>
      <c r="AIM50" s="324"/>
      <c r="AIN50" s="325"/>
      <c r="AIO50" s="266"/>
      <c r="AIP50" s="264"/>
      <c r="AIQ50" s="319"/>
      <c r="AIR50" s="320"/>
      <c r="AIS50" s="1091"/>
      <c r="AIT50" s="321"/>
      <c r="AIU50" s="322"/>
      <c r="AIV50" s="323"/>
      <c r="AIW50" s="324"/>
      <c r="AIX50" s="325"/>
      <c r="AIY50" s="266"/>
      <c r="AIZ50" s="264"/>
      <c r="AJA50" s="319"/>
      <c r="AJB50" s="320"/>
      <c r="AJC50" s="1091"/>
      <c r="AJD50" s="321"/>
      <c r="AJE50" s="322"/>
      <c r="AJF50" s="323"/>
      <c r="AJG50" s="324"/>
      <c r="AJH50" s="325"/>
      <c r="AJI50" s="266"/>
      <c r="AJJ50" s="264"/>
      <c r="AJK50" s="319"/>
      <c r="AJL50" s="320"/>
      <c r="AJM50" s="1091"/>
      <c r="AJN50" s="321"/>
      <c r="AJO50" s="322"/>
      <c r="AJP50" s="323"/>
      <c r="AJQ50" s="324"/>
      <c r="AJR50" s="325"/>
      <c r="AJS50" s="266"/>
      <c r="AJT50" s="264"/>
      <c r="AJU50" s="319"/>
      <c r="AJV50" s="320"/>
      <c r="AJW50" s="1091"/>
      <c r="AJX50" s="321"/>
      <c r="AJY50" s="322"/>
      <c r="AJZ50" s="323"/>
      <c r="AKA50" s="324"/>
      <c r="AKB50" s="325"/>
      <c r="AKC50" s="266"/>
      <c r="AKD50" s="264"/>
      <c r="AKE50" s="319"/>
      <c r="AKF50" s="320"/>
      <c r="AKG50" s="1091"/>
      <c r="AKH50" s="321"/>
      <c r="AKI50" s="322"/>
      <c r="AKJ50" s="323"/>
      <c r="AKK50" s="324"/>
      <c r="AKL50" s="325"/>
      <c r="AKM50" s="266"/>
      <c r="AKN50" s="264"/>
      <c r="AKO50" s="319"/>
      <c r="AKP50" s="320"/>
      <c r="AKQ50" s="1091"/>
      <c r="AKR50" s="321"/>
      <c r="AKS50" s="322"/>
      <c r="AKT50" s="323"/>
      <c r="AKU50" s="324"/>
      <c r="AKV50" s="325"/>
      <c r="AKW50" s="266"/>
      <c r="AKX50" s="264"/>
      <c r="AKY50" s="319"/>
      <c r="AKZ50" s="320"/>
      <c r="ALA50" s="1091"/>
      <c r="ALB50" s="321"/>
      <c r="ALC50" s="322"/>
      <c r="ALD50" s="323"/>
      <c r="ALE50" s="324"/>
      <c r="ALF50" s="325"/>
      <c r="ALG50" s="266"/>
      <c r="ALH50" s="264"/>
      <c r="ALI50" s="319"/>
      <c r="ALJ50" s="320"/>
      <c r="ALK50" s="1091"/>
      <c r="ALL50" s="321"/>
      <c r="ALM50" s="322"/>
      <c r="ALN50" s="323"/>
      <c r="ALO50" s="324"/>
      <c r="ALP50" s="325"/>
      <c r="ALQ50" s="266"/>
      <c r="ALR50" s="264"/>
      <c r="ALS50" s="319"/>
      <c r="ALT50" s="320"/>
      <c r="ALU50" s="1091"/>
      <c r="ALV50" s="321"/>
      <c r="ALW50" s="322"/>
      <c r="ALX50" s="323"/>
      <c r="ALY50" s="324"/>
      <c r="ALZ50" s="325"/>
      <c r="AMA50" s="266"/>
      <c r="AMB50" s="264"/>
      <c r="AMC50" s="319"/>
      <c r="AMD50" s="320"/>
      <c r="AME50" s="1091"/>
      <c r="AMF50" s="321"/>
      <c r="AMG50" s="322"/>
      <c r="AMH50" s="323"/>
      <c r="AMI50" s="324"/>
      <c r="AMJ50" s="325"/>
      <c r="AMK50" s="266"/>
      <c r="AML50" s="264"/>
      <c r="AMM50" s="319"/>
      <c r="AMN50" s="320"/>
      <c r="AMO50" s="1091"/>
      <c r="AMP50" s="321"/>
      <c r="AMQ50" s="322"/>
      <c r="AMR50" s="323"/>
      <c r="AMS50" s="324"/>
      <c r="AMT50" s="325"/>
      <c r="AMU50" s="266"/>
      <c r="AMV50" s="264"/>
      <c r="AMW50" s="319"/>
      <c r="AMX50" s="320"/>
      <c r="AMY50" s="1091"/>
      <c r="AMZ50" s="321"/>
      <c r="ANA50" s="322"/>
      <c r="ANB50" s="323"/>
      <c r="ANC50" s="324"/>
      <c r="AND50" s="325"/>
      <c r="ANE50" s="266"/>
      <c r="ANF50" s="264"/>
      <c r="ANG50" s="319"/>
      <c r="ANH50" s="320"/>
      <c r="ANI50" s="1091"/>
      <c r="ANJ50" s="321"/>
      <c r="ANK50" s="322"/>
      <c r="ANL50" s="323"/>
      <c r="ANM50" s="324"/>
      <c r="ANN50" s="325"/>
      <c r="ANO50" s="266"/>
      <c r="ANP50" s="264"/>
      <c r="ANQ50" s="319"/>
      <c r="ANR50" s="320"/>
      <c r="ANS50" s="1091"/>
      <c r="ANT50" s="321"/>
      <c r="ANU50" s="322"/>
      <c r="ANV50" s="323"/>
      <c r="ANW50" s="324"/>
      <c r="ANX50" s="325"/>
      <c r="ANY50" s="266"/>
      <c r="ANZ50" s="264"/>
      <c r="AOA50" s="319"/>
      <c r="AOB50" s="320"/>
      <c r="AOC50" s="1091"/>
      <c r="AOD50" s="321"/>
      <c r="AOE50" s="322"/>
      <c r="AOF50" s="323"/>
      <c r="AOG50" s="324"/>
      <c r="AOH50" s="325"/>
      <c r="AOI50" s="266"/>
      <c r="AOJ50" s="264"/>
      <c r="AOK50" s="319"/>
      <c r="AOL50" s="320"/>
      <c r="AOM50" s="1091"/>
      <c r="AON50" s="321"/>
      <c r="AOO50" s="322"/>
      <c r="AOP50" s="323"/>
      <c r="AOQ50" s="324"/>
      <c r="AOR50" s="325"/>
      <c r="AOS50" s="266"/>
      <c r="AOT50" s="264"/>
      <c r="AOU50" s="319"/>
      <c r="AOV50" s="320"/>
      <c r="AOW50" s="1091"/>
      <c r="AOX50" s="321"/>
      <c r="AOY50" s="322"/>
      <c r="AOZ50" s="323"/>
      <c r="APA50" s="324"/>
      <c r="APB50" s="325"/>
      <c r="APC50" s="266"/>
      <c r="APD50" s="264"/>
      <c r="APE50" s="319"/>
      <c r="APF50" s="320"/>
      <c r="APG50" s="1091"/>
      <c r="APH50" s="321"/>
      <c r="API50" s="322"/>
      <c r="APJ50" s="323"/>
      <c r="APK50" s="324"/>
      <c r="APL50" s="325"/>
      <c r="APM50" s="266"/>
      <c r="APN50" s="264"/>
      <c r="APO50" s="319"/>
      <c r="APP50" s="320"/>
      <c r="APQ50" s="1091"/>
      <c r="APR50" s="321"/>
      <c r="APS50" s="322"/>
      <c r="APT50" s="323"/>
      <c r="APU50" s="324"/>
      <c r="APV50" s="325"/>
      <c r="APW50" s="266"/>
      <c r="APX50" s="264"/>
      <c r="APY50" s="319"/>
      <c r="APZ50" s="320"/>
      <c r="AQA50" s="1091"/>
      <c r="AQB50" s="321"/>
      <c r="AQC50" s="322"/>
      <c r="AQD50" s="323"/>
      <c r="AQE50" s="324"/>
      <c r="AQF50" s="325"/>
      <c r="AQG50" s="266"/>
      <c r="AQH50" s="264"/>
      <c r="AQI50" s="319"/>
      <c r="AQJ50" s="320"/>
      <c r="AQK50" s="1091"/>
      <c r="AQL50" s="321"/>
      <c r="AQM50" s="322"/>
      <c r="AQN50" s="323"/>
      <c r="AQO50" s="324"/>
      <c r="AQP50" s="325"/>
      <c r="AQQ50" s="266"/>
      <c r="AQR50" s="264"/>
      <c r="AQS50" s="319"/>
      <c r="AQT50" s="320"/>
      <c r="AQU50" s="1091"/>
      <c r="AQV50" s="321"/>
      <c r="AQW50" s="322"/>
      <c r="AQX50" s="323"/>
      <c r="AQY50" s="324"/>
      <c r="AQZ50" s="325"/>
      <c r="ARA50" s="266"/>
      <c r="ARB50" s="264"/>
      <c r="ARC50" s="319"/>
      <c r="ARD50" s="320"/>
      <c r="ARE50" s="1091"/>
      <c r="ARF50" s="321"/>
      <c r="ARG50" s="322"/>
      <c r="ARH50" s="323"/>
      <c r="ARI50" s="324"/>
      <c r="ARJ50" s="325"/>
      <c r="ARK50" s="266"/>
      <c r="ARL50" s="264"/>
      <c r="ARM50" s="319"/>
      <c r="ARN50" s="320"/>
      <c r="ARO50" s="1091"/>
      <c r="ARP50" s="321"/>
      <c r="ARQ50" s="322"/>
      <c r="ARR50" s="323"/>
      <c r="ARS50" s="324"/>
      <c r="ART50" s="325"/>
      <c r="ARU50" s="266"/>
      <c r="ARV50" s="264"/>
      <c r="ARW50" s="319"/>
      <c r="ARX50" s="320"/>
      <c r="ARY50" s="1091"/>
      <c r="ARZ50" s="321"/>
      <c r="ASA50" s="322"/>
      <c r="ASB50" s="323"/>
      <c r="ASC50" s="324"/>
      <c r="ASD50" s="325"/>
      <c r="ASE50" s="266"/>
      <c r="ASF50" s="264"/>
      <c r="ASG50" s="319"/>
      <c r="ASH50" s="320"/>
      <c r="ASI50" s="1091"/>
      <c r="ASJ50" s="321"/>
      <c r="ASK50" s="322"/>
      <c r="ASL50" s="323"/>
      <c r="ASM50" s="324"/>
      <c r="ASN50" s="325"/>
      <c r="ASO50" s="266"/>
      <c r="ASP50" s="264"/>
      <c r="ASQ50" s="319"/>
      <c r="ASR50" s="320"/>
      <c r="ASS50" s="1091"/>
      <c r="AST50" s="321"/>
      <c r="ASU50" s="322"/>
      <c r="ASV50" s="323"/>
      <c r="ASW50" s="324"/>
      <c r="ASX50" s="325"/>
      <c r="ASY50" s="266"/>
      <c r="ASZ50" s="264"/>
      <c r="ATA50" s="319"/>
      <c r="ATB50" s="320"/>
      <c r="ATC50" s="1091"/>
      <c r="ATD50" s="321"/>
      <c r="ATE50" s="322"/>
      <c r="ATF50" s="323"/>
      <c r="ATG50" s="324"/>
      <c r="ATH50" s="325"/>
      <c r="ATI50" s="266"/>
      <c r="ATJ50" s="264"/>
      <c r="ATK50" s="319"/>
      <c r="ATL50" s="320"/>
      <c r="ATM50" s="1091"/>
      <c r="ATN50" s="321"/>
      <c r="ATO50" s="322"/>
      <c r="ATP50" s="323"/>
      <c r="ATQ50" s="324"/>
      <c r="ATR50" s="325"/>
      <c r="ATS50" s="266"/>
      <c r="ATT50" s="264"/>
      <c r="ATU50" s="319"/>
      <c r="ATV50" s="320"/>
      <c r="ATW50" s="1091"/>
      <c r="ATX50" s="321"/>
      <c r="ATY50" s="322"/>
      <c r="ATZ50" s="323"/>
      <c r="AUA50" s="324"/>
      <c r="AUB50" s="325"/>
      <c r="AUC50" s="266"/>
      <c r="AUD50" s="264"/>
      <c r="AUE50" s="319"/>
      <c r="AUF50" s="320"/>
      <c r="AUG50" s="1091"/>
      <c r="AUH50" s="321"/>
      <c r="AUI50" s="322"/>
      <c r="AUJ50" s="323"/>
      <c r="AUK50" s="324"/>
      <c r="AUL50" s="325"/>
      <c r="AUM50" s="266"/>
      <c r="AUN50" s="264"/>
      <c r="AUO50" s="319"/>
      <c r="AUP50" s="320"/>
      <c r="AUQ50" s="1091"/>
      <c r="AUR50" s="321"/>
      <c r="AUS50" s="322"/>
      <c r="AUT50" s="323"/>
      <c r="AUU50" s="324"/>
      <c r="AUV50" s="325"/>
      <c r="AUW50" s="266"/>
      <c r="AUX50" s="264"/>
      <c r="AUY50" s="319"/>
      <c r="AUZ50" s="320"/>
      <c r="AVA50" s="1091"/>
      <c r="AVB50" s="321"/>
      <c r="AVC50" s="322"/>
      <c r="AVD50" s="323"/>
      <c r="AVE50" s="324"/>
      <c r="AVF50" s="325"/>
      <c r="AVG50" s="266"/>
      <c r="AVH50" s="264"/>
      <c r="AVI50" s="319"/>
      <c r="AVJ50" s="320"/>
      <c r="AVK50" s="1091"/>
      <c r="AVL50" s="321"/>
      <c r="AVM50" s="322"/>
      <c r="AVN50" s="323"/>
      <c r="AVO50" s="324"/>
      <c r="AVP50" s="325"/>
      <c r="AVQ50" s="266"/>
      <c r="AVR50" s="264"/>
      <c r="AVS50" s="319"/>
      <c r="AVT50" s="320"/>
      <c r="AVU50" s="1091"/>
      <c r="AVV50" s="321"/>
      <c r="AVW50" s="322"/>
      <c r="AVX50" s="323"/>
      <c r="AVY50" s="324"/>
      <c r="AVZ50" s="325"/>
      <c r="AWA50" s="266"/>
      <c r="AWB50" s="264"/>
      <c r="AWC50" s="319"/>
      <c r="AWD50" s="320"/>
      <c r="AWE50" s="1091"/>
      <c r="AWF50" s="321"/>
      <c r="AWG50" s="322"/>
      <c r="AWH50" s="323"/>
      <c r="AWI50" s="324"/>
      <c r="AWJ50" s="325"/>
      <c r="AWK50" s="266"/>
      <c r="AWL50" s="264"/>
      <c r="AWM50" s="319"/>
      <c r="AWN50" s="320"/>
      <c r="AWO50" s="1091"/>
      <c r="AWP50" s="321"/>
      <c r="AWQ50" s="322"/>
      <c r="AWR50" s="323"/>
      <c r="AWS50" s="324"/>
      <c r="AWT50" s="325"/>
      <c r="AWU50" s="266"/>
      <c r="AWV50" s="264"/>
      <c r="AWW50" s="319"/>
      <c r="AWX50" s="320"/>
      <c r="AWY50" s="1091"/>
      <c r="AWZ50" s="321"/>
      <c r="AXA50" s="322"/>
      <c r="AXB50" s="323"/>
      <c r="AXC50" s="324"/>
      <c r="AXD50" s="325"/>
      <c r="AXE50" s="266"/>
      <c r="AXF50" s="264"/>
      <c r="AXG50" s="319"/>
      <c r="AXH50" s="320"/>
      <c r="AXI50" s="1091"/>
      <c r="AXJ50" s="321"/>
      <c r="AXK50" s="322"/>
      <c r="AXL50" s="323"/>
      <c r="AXM50" s="324"/>
      <c r="AXN50" s="325"/>
      <c r="AXO50" s="266"/>
      <c r="AXP50" s="264"/>
      <c r="AXQ50" s="319"/>
      <c r="AXR50" s="320"/>
      <c r="AXS50" s="1091"/>
      <c r="AXT50" s="321"/>
      <c r="AXU50" s="322"/>
      <c r="AXV50" s="323"/>
      <c r="AXW50" s="324"/>
      <c r="AXX50" s="325"/>
      <c r="AXY50" s="266"/>
      <c r="AXZ50" s="264"/>
      <c r="AYA50" s="319"/>
      <c r="AYB50" s="320"/>
      <c r="AYC50" s="1091"/>
      <c r="AYD50" s="321"/>
      <c r="AYE50" s="322"/>
      <c r="AYF50" s="323"/>
      <c r="AYG50" s="324"/>
      <c r="AYH50" s="325"/>
      <c r="AYI50" s="266"/>
      <c r="AYJ50" s="264"/>
      <c r="AYK50" s="319"/>
      <c r="AYL50" s="320"/>
      <c r="AYM50" s="1091"/>
      <c r="AYN50" s="321"/>
      <c r="AYO50" s="322"/>
      <c r="AYP50" s="323"/>
      <c r="AYQ50" s="324"/>
      <c r="AYR50" s="325"/>
      <c r="AYS50" s="266"/>
      <c r="AYT50" s="264"/>
      <c r="AYU50" s="319"/>
      <c r="AYV50" s="320"/>
      <c r="AYW50" s="1091"/>
      <c r="AYX50" s="321"/>
      <c r="AYY50" s="322"/>
      <c r="AYZ50" s="323"/>
      <c r="AZA50" s="324"/>
      <c r="AZB50" s="325"/>
      <c r="AZC50" s="266"/>
      <c r="AZD50" s="264"/>
      <c r="AZE50" s="319"/>
      <c r="AZF50" s="320"/>
      <c r="AZG50" s="1091"/>
      <c r="AZH50" s="321"/>
      <c r="AZI50" s="322"/>
      <c r="AZJ50" s="323"/>
      <c r="AZK50" s="324"/>
      <c r="AZL50" s="325"/>
      <c r="AZM50" s="266"/>
      <c r="AZN50" s="264"/>
      <c r="AZO50" s="319"/>
      <c r="AZP50" s="320"/>
      <c r="AZQ50" s="1091"/>
      <c r="AZR50" s="321"/>
      <c r="AZS50" s="322"/>
      <c r="AZT50" s="323"/>
      <c r="AZU50" s="324"/>
      <c r="AZV50" s="325"/>
      <c r="AZW50" s="266"/>
      <c r="AZX50" s="264"/>
      <c r="AZY50" s="319"/>
      <c r="AZZ50" s="320"/>
      <c r="BAA50" s="1091"/>
      <c r="BAB50" s="321"/>
      <c r="BAC50" s="322"/>
      <c r="BAD50" s="323"/>
      <c r="BAE50" s="324"/>
      <c r="BAF50" s="325"/>
      <c r="BAG50" s="266"/>
      <c r="BAH50" s="264"/>
      <c r="BAI50" s="319"/>
      <c r="BAJ50" s="320"/>
      <c r="BAK50" s="1091"/>
      <c r="BAL50" s="321"/>
      <c r="BAM50" s="322"/>
      <c r="BAN50" s="323"/>
      <c r="BAO50" s="324"/>
      <c r="BAP50" s="325"/>
      <c r="BAQ50" s="266"/>
      <c r="BAR50" s="264"/>
      <c r="BAS50" s="319"/>
      <c r="BAT50" s="320"/>
      <c r="BAU50" s="1091"/>
      <c r="BAV50" s="321"/>
      <c r="BAW50" s="322"/>
      <c r="BAX50" s="323"/>
      <c r="BAY50" s="324"/>
      <c r="BAZ50" s="325"/>
      <c r="BBA50" s="266"/>
      <c r="BBB50" s="264"/>
      <c r="BBC50" s="319"/>
      <c r="BBD50" s="320"/>
      <c r="BBE50" s="1091"/>
      <c r="BBF50" s="321"/>
      <c r="BBG50" s="322"/>
      <c r="BBH50" s="323"/>
      <c r="BBI50" s="324"/>
      <c r="BBJ50" s="325"/>
      <c r="BBK50" s="266"/>
      <c r="BBL50" s="264"/>
      <c r="BBM50" s="319"/>
      <c r="BBN50" s="320"/>
      <c r="BBO50" s="1091"/>
      <c r="BBP50" s="321"/>
      <c r="BBQ50" s="322"/>
      <c r="BBR50" s="323"/>
      <c r="BBS50" s="324"/>
      <c r="BBT50" s="325"/>
      <c r="BBU50" s="266"/>
      <c r="BBV50" s="264"/>
      <c r="BBW50" s="319"/>
      <c r="BBX50" s="320"/>
      <c r="BBY50" s="1091"/>
      <c r="BBZ50" s="321"/>
      <c r="BCA50" s="322"/>
      <c r="BCB50" s="323"/>
      <c r="BCC50" s="324"/>
      <c r="BCD50" s="325"/>
      <c r="BCE50" s="266"/>
      <c r="BCF50" s="264"/>
      <c r="BCG50" s="319"/>
      <c r="BCH50" s="320"/>
      <c r="BCI50" s="1091"/>
      <c r="BCJ50" s="321"/>
      <c r="BCK50" s="322"/>
      <c r="BCL50" s="323"/>
      <c r="BCM50" s="324"/>
      <c r="BCN50" s="325"/>
      <c r="BCO50" s="266"/>
      <c r="BCP50" s="264"/>
      <c r="BCQ50" s="319"/>
      <c r="BCR50" s="320"/>
      <c r="BCS50" s="1091"/>
      <c r="BCT50" s="321"/>
      <c r="BCU50" s="322"/>
      <c r="BCV50" s="323"/>
      <c r="BCW50" s="324"/>
      <c r="BCX50" s="325"/>
      <c r="BCY50" s="266"/>
      <c r="BCZ50" s="264"/>
      <c r="BDA50" s="319"/>
      <c r="BDB50" s="320"/>
      <c r="BDC50" s="1091"/>
      <c r="BDD50" s="321"/>
      <c r="BDE50" s="322"/>
      <c r="BDF50" s="323"/>
      <c r="BDG50" s="324"/>
      <c r="BDH50" s="325"/>
      <c r="BDI50" s="266"/>
      <c r="BDJ50" s="264"/>
      <c r="BDK50" s="319"/>
      <c r="BDL50" s="320"/>
      <c r="BDM50" s="1091"/>
      <c r="BDN50" s="321"/>
      <c r="BDO50" s="322"/>
      <c r="BDP50" s="323"/>
      <c r="BDQ50" s="324"/>
      <c r="BDR50" s="325"/>
      <c r="BDS50" s="266"/>
      <c r="BDT50" s="264"/>
      <c r="BDU50" s="319"/>
      <c r="BDV50" s="320"/>
      <c r="BDW50" s="1091"/>
      <c r="BDX50" s="321"/>
      <c r="BDY50" s="322"/>
      <c r="BDZ50" s="323"/>
      <c r="BEA50" s="324"/>
      <c r="BEB50" s="325"/>
      <c r="BEC50" s="266"/>
      <c r="BED50" s="264"/>
      <c r="BEE50" s="319"/>
      <c r="BEF50" s="320"/>
      <c r="BEG50" s="1091"/>
      <c r="BEH50" s="321"/>
      <c r="BEI50" s="322"/>
      <c r="BEJ50" s="323"/>
      <c r="BEK50" s="324"/>
      <c r="BEL50" s="325"/>
      <c r="BEM50" s="266"/>
      <c r="BEN50" s="264"/>
      <c r="BEO50" s="319"/>
      <c r="BEP50" s="320"/>
      <c r="BEQ50" s="1091"/>
      <c r="BER50" s="321"/>
      <c r="BES50" s="322"/>
      <c r="BET50" s="323"/>
      <c r="BEU50" s="324"/>
      <c r="BEV50" s="325"/>
      <c r="BEW50" s="266"/>
      <c r="BEX50" s="264"/>
      <c r="BEY50" s="319"/>
      <c r="BEZ50" s="320"/>
      <c r="BFA50" s="1091"/>
      <c r="BFB50" s="321"/>
      <c r="BFC50" s="322"/>
      <c r="BFD50" s="323"/>
      <c r="BFE50" s="324"/>
      <c r="BFF50" s="325"/>
      <c r="BFG50" s="266"/>
      <c r="BFH50" s="264"/>
      <c r="BFI50" s="319"/>
      <c r="BFJ50" s="320"/>
      <c r="BFK50" s="1091"/>
      <c r="BFL50" s="321"/>
      <c r="BFM50" s="322"/>
      <c r="BFN50" s="323"/>
      <c r="BFO50" s="324"/>
      <c r="BFP50" s="325"/>
      <c r="BFQ50" s="266"/>
      <c r="BFR50" s="264"/>
      <c r="BFS50" s="319"/>
      <c r="BFT50" s="320"/>
      <c r="BFU50" s="1091"/>
      <c r="BFV50" s="321"/>
      <c r="BFW50" s="322"/>
      <c r="BFX50" s="323"/>
      <c r="BFY50" s="324"/>
      <c r="BFZ50" s="325"/>
      <c r="BGA50" s="266"/>
      <c r="BGB50" s="264"/>
      <c r="BGC50" s="319"/>
      <c r="BGD50" s="320"/>
      <c r="BGE50" s="1091"/>
      <c r="BGF50" s="321"/>
      <c r="BGG50" s="322"/>
      <c r="BGH50" s="323"/>
      <c r="BGI50" s="324"/>
      <c r="BGJ50" s="325"/>
      <c r="BGK50" s="266"/>
      <c r="BGL50" s="264"/>
      <c r="BGM50" s="319"/>
      <c r="BGN50" s="320"/>
      <c r="BGO50" s="1091"/>
      <c r="BGP50" s="321"/>
      <c r="BGQ50" s="322"/>
      <c r="BGR50" s="323"/>
      <c r="BGS50" s="324"/>
      <c r="BGT50" s="325"/>
      <c r="BGU50" s="266"/>
      <c r="BGV50" s="264"/>
      <c r="BGW50" s="319"/>
      <c r="BGX50" s="320"/>
      <c r="BGY50" s="1091"/>
      <c r="BGZ50" s="321"/>
      <c r="BHA50" s="322"/>
      <c r="BHB50" s="323"/>
      <c r="BHC50" s="324"/>
      <c r="BHD50" s="325"/>
      <c r="BHE50" s="266"/>
      <c r="BHF50" s="264"/>
      <c r="BHG50" s="319"/>
      <c r="BHH50" s="320"/>
      <c r="BHI50" s="1091"/>
      <c r="BHJ50" s="321"/>
      <c r="BHK50" s="322"/>
      <c r="BHL50" s="323"/>
      <c r="BHM50" s="324"/>
      <c r="BHN50" s="325"/>
      <c r="BHO50" s="266"/>
      <c r="BHP50" s="264"/>
      <c r="BHQ50" s="319"/>
      <c r="BHR50" s="320"/>
      <c r="BHS50" s="1091"/>
      <c r="BHT50" s="321"/>
      <c r="BHU50" s="322"/>
      <c r="BHV50" s="323"/>
      <c r="BHW50" s="324"/>
      <c r="BHX50" s="325"/>
      <c r="BHY50" s="266"/>
      <c r="BHZ50" s="264"/>
      <c r="BIA50" s="319"/>
      <c r="BIB50" s="320"/>
      <c r="BIC50" s="1091"/>
      <c r="BID50" s="321"/>
      <c r="BIE50" s="322"/>
      <c r="BIF50" s="323"/>
      <c r="BIG50" s="324"/>
      <c r="BIH50" s="325"/>
      <c r="BII50" s="266"/>
      <c r="BIJ50" s="264"/>
      <c r="BIK50" s="319"/>
      <c r="BIL50" s="320"/>
      <c r="BIM50" s="1091"/>
      <c r="BIN50" s="321"/>
      <c r="BIO50" s="322"/>
      <c r="BIP50" s="323"/>
      <c r="BIQ50" s="324"/>
      <c r="BIR50" s="325"/>
      <c r="BIS50" s="266"/>
      <c r="BIT50" s="264"/>
      <c r="BIU50" s="319"/>
      <c r="BIV50" s="320"/>
      <c r="BIW50" s="1091"/>
      <c r="BIX50" s="321"/>
      <c r="BIY50" s="322"/>
      <c r="BIZ50" s="323"/>
      <c r="BJA50" s="324"/>
      <c r="BJB50" s="325"/>
      <c r="BJC50" s="266"/>
      <c r="BJD50" s="264"/>
      <c r="BJE50" s="319"/>
      <c r="BJF50" s="320"/>
      <c r="BJG50" s="1091"/>
      <c r="BJH50" s="321"/>
      <c r="BJI50" s="322"/>
      <c r="BJJ50" s="323"/>
      <c r="BJK50" s="324"/>
      <c r="BJL50" s="325"/>
      <c r="BJM50" s="266"/>
      <c r="BJN50" s="264"/>
      <c r="BJO50" s="319"/>
      <c r="BJP50" s="320"/>
      <c r="BJQ50" s="1091"/>
      <c r="BJR50" s="321"/>
      <c r="BJS50" s="322"/>
      <c r="BJT50" s="323"/>
      <c r="BJU50" s="324"/>
      <c r="BJV50" s="325"/>
      <c r="BJW50" s="266"/>
      <c r="BJX50" s="264"/>
      <c r="BJY50" s="319"/>
      <c r="BJZ50" s="320"/>
      <c r="BKA50" s="1091"/>
      <c r="BKB50" s="321"/>
      <c r="BKC50" s="322"/>
      <c r="BKD50" s="323"/>
      <c r="BKE50" s="324"/>
      <c r="BKF50" s="325"/>
      <c r="BKG50" s="266"/>
      <c r="BKH50" s="264"/>
      <c r="BKI50" s="319"/>
      <c r="BKJ50" s="320"/>
      <c r="BKK50" s="1091"/>
      <c r="BKL50" s="321"/>
      <c r="BKM50" s="322"/>
      <c r="BKN50" s="323"/>
      <c r="BKO50" s="324"/>
      <c r="BKP50" s="325"/>
      <c r="BKQ50" s="266"/>
      <c r="BKR50" s="264"/>
      <c r="BKS50" s="319"/>
      <c r="BKT50" s="320"/>
      <c r="BKU50" s="1091"/>
      <c r="BKV50" s="321"/>
      <c r="BKW50" s="322"/>
      <c r="BKX50" s="323"/>
      <c r="BKY50" s="324"/>
      <c r="BKZ50" s="325"/>
      <c r="BLA50" s="266"/>
      <c r="BLB50" s="264"/>
      <c r="BLC50" s="319"/>
      <c r="BLD50" s="320"/>
      <c r="BLE50" s="1091"/>
      <c r="BLF50" s="321"/>
      <c r="BLG50" s="322"/>
      <c r="BLH50" s="323"/>
      <c r="BLI50" s="324"/>
      <c r="BLJ50" s="325"/>
      <c r="BLK50" s="266"/>
      <c r="BLL50" s="264"/>
      <c r="BLM50" s="319"/>
      <c r="BLN50" s="320"/>
      <c r="BLO50" s="1091"/>
      <c r="BLP50" s="321"/>
      <c r="BLQ50" s="322"/>
      <c r="BLR50" s="323"/>
      <c r="BLS50" s="324"/>
      <c r="BLT50" s="325"/>
      <c r="BLU50" s="266"/>
      <c r="BLV50" s="264"/>
      <c r="BLW50" s="319"/>
      <c r="BLX50" s="320"/>
      <c r="BLY50" s="1091"/>
      <c r="BLZ50" s="321"/>
      <c r="BMA50" s="322"/>
      <c r="BMB50" s="323"/>
      <c r="BMC50" s="324"/>
      <c r="BMD50" s="325"/>
      <c r="BME50" s="266"/>
      <c r="BMF50" s="264"/>
      <c r="BMG50" s="319"/>
      <c r="BMH50" s="320"/>
      <c r="BMI50" s="1091"/>
      <c r="BMJ50" s="321"/>
      <c r="BMK50" s="322"/>
      <c r="BML50" s="323"/>
      <c r="BMM50" s="324"/>
      <c r="BMN50" s="325"/>
      <c r="BMO50" s="266"/>
      <c r="BMP50" s="264"/>
      <c r="BMQ50" s="319"/>
      <c r="BMR50" s="320"/>
      <c r="BMS50" s="1091"/>
      <c r="BMT50" s="321"/>
      <c r="BMU50" s="322"/>
      <c r="BMV50" s="323"/>
      <c r="BMW50" s="324"/>
      <c r="BMX50" s="325"/>
      <c r="BMY50" s="266"/>
      <c r="BMZ50" s="264"/>
      <c r="BNA50" s="319"/>
      <c r="BNB50" s="320"/>
      <c r="BNC50" s="1091"/>
      <c r="BND50" s="321"/>
      <c r="BNE50" s="322"/>
      <c r="BNF50" s="323"/>
      <c r="BNG50" s="324"/>
      <c r="BNH50" s="325"/>
      <c r="BNI50" s="266"/>
      <c r="BNJ50" s="264"/>
      <c r="BNK50" s="319"/>
      <c r="BNL50" s="320"/>
      <c r="BNM50" s="1091"/>
      <c r="BNN50" s="321"/>
      <c r="BNO50" s="322"/>
      <c r="BNP50" s="323"/>
      <c r="BNQ50" s="324"/>
      <c r="BNR50" s="325"/>
      <c r="BNS50" s="266"/>
      <c r="BNT50" s="264"/>
      <c r="BNU50" s="319"/>
      <c r="BNV50" s="320"/>
      <c r="BNW50" s="1091"/>
      <c r="BNX50" s="321"/>
      <c r="BNY50" s="322"/>
      <c r="BNZ50" s="323"/>
      <c r="BOA50" s="324"/>
      <c r="BOB50" s="325"/>
      <c r="BOC50" s="266"/>
      <c r="BOD50" s="264"/>
      <c r="BOE50" s="319"/>
      <c r="BOF50" s="320"/>
      <c r="BOG50" s="1091"/>
      <c r="BOH50" s="321"/>
      <c r="BOI50" s="322"/>
      <c r="BOJ50" s="323"/>
      <c r="BOK50" s="324"/>
      <c r="BOL50" s="325"/>
      <c r="BOM50" s="266"/>
      <c r="BON50" s="264"/>
      <c r="BOO50" s="319"/>
      <c r="BOP50" s="320"/>
      <c r="BOQ50" s="1091"/>
      <c r="BOR50" s="321"/>
      <c r="BOS50" s="322"/>
      <c r="BOT50" s="323"/>
      <c r="BOU50" s="324"/>
      <c r="BOV50" s="325"/>
      <c r="BOW50" s="266"/>
      <c r="BOX50" s="264"/>
      <c r="BOY50" s="319"/>
      <c r="BOZ50" s="320"/>
      <c r="BPA50" s="1091"/>
      <c r="BPB50" s="321"/>
      <c r="BPC50" s="322"/>
      <c r="BPD50" s="323"/>
      <c r="BPE50" s="324"/>
      <c r="BPF50" s="325"/>
      <c r="BPG50" s="266"/>
      <c r="BPH50" s="264"/>
      <c r="BPI50" s="319"/>
      <c r="BPJ50" s="320"/>
      <c r="BPK50" s="1091"/>
      <c r="BPL50" s="321"/>
      <c r="BPM50" s="322"/>
      <c r="BPN50" s="323"/>
      <c r="BPO50" s="324"/>
      <c r="BPP50" s="325"/>
      <c r="BPQ50" s="266"/>
      <c r="BPR50" s="264"/>
      <c r="BPS50" s="319"/>
      <c r="BPT50" s="320"/>
      <c r="BPU50" s="1091"/>
      <c r="BPV50" s="321"/>
      <c r="BPW50" s="322"/>
      <c r="BPX50" s="323"/>
      <c r="BPY50" s="324"/>
      <c r="BPZ50" s="325"/>
      <c r="BQA50" s="266"/>
      <c r="BQB50" s="264"/>
      <c r="BQC50" s="319"/>
      <c r="BQD50" s="320"/>
      <c r="BQE50" s="1091"/>
      <c r="BQF50" s="321"/>
      <c r="BQG50" s="322"/>
      <c r="BQH50" s="323"/>
      <c r="BQI50" s="324"/>
      <c r="BQJ50" s="325"/>
      <c r="BQK50" s="266"/>
      <c r="BQL50" s="264"/>
      <c r="BQM50" s="319"/>
      <c r="BQN50" s="320"/>
      <c r="BQO50" s="1091"/>
      <c r="BQP50" s="321"/>
      <c r="BQQ50" s="322"/>
      <c r="BQR50" s="323"/>
      <c r="BQS50" s="324"/>
      <c r="BQT50" s="325"/>
      <c r="BQU50" s="266"/>
      <c r="BQV50" s="264"/>
      <c r="BQW50" s="319"/>
      <c r="BQX50" s="320"/>
      <c r="BQY50" s="1091"/>
      <c r="BQZ50" s="321"/>
      <c r="BRA50" s="322"/>
      <c r="BRB50" s="323"/>
      <c r="BRC50" s="324"/>
      <c r="BRD50" s="325"/>
      <c r="BRE50" s="266"/>
      <c r="BRF50" s="264"/>
      <c r="BRG50" s="319"/>
      <c r="BRH50" s="320"/>
      <c r="BRI50" s="1091"/>
      <c r="BRJ50" s="321"/>
      <c r="BRK50" s="322"/>
      <c r="BRL50" s="323"/>
      <c r="BRM50" s="324"/>
      <c r="BRN50" s="325"/>
      <c r="BRO50" s="266"/>
      <c r="BRP50" s="264"/>
      <c r="BRQ50" s="319"/>
      <c r="BRR50" s="320"/>
      <c r="BRS50" s="1091"/>
      <c r="BRT50" s="321"/>
      <c r="BRU50" s="322"/>
      <c r="BRV50" s="323"/>
      <c r="BRW50" s="324"/>
      <c r="BRX50" s="325"/>
      <c r="BRY50" s="266"/>
      <c r="BRZ50" s="264"/>
      <c r="BSA50" s="319"/>
      <c r="BSB50" s="320"/>
      <c r="BSC50" s="1091"/>
      <c r="BSD50" s="321"/>
      <c r="BSE50" s="322"/>
      <c r="BSF50" s="323"/>
      <c r="BSG50" s="324"/>
      <c r="BSH50" s="325"/>
      <c r="BSI50" s="266"/>
      <c r="BSJ50" s="264"/>
      <c r="BSK50" s="319"/>
      <c r="BSL50" s="320"/>
      <c r="BSM50" s="1091"/>
      <c r="BSN50" s="321"/>
      <c r="BSO50" s="322"/>
      <c r="BSP50" s="323"/>
      <c r="BSQ50" s="324"/>
      <c r="BSR50" s="325"/>
      <c r="BSS50" s="266"/>
      <c r="BST50" s="264"/>
      <c r="BSU50" s="319"/>
      <c r="BSV50" s="320"/>
      <c r="BSW50" s="1091"/>
      <c r="BSX50" s="321"/>
      <c r="BSY50" s="322"/>
      <c r="BSZ50" s="323"/>
      <c r="BTA50" s="324"/>
      <c r="BTB50" s="325"/>
      <c r="BTC50" s="266"/>
      <c r="BTD50" s="264"/>
      <c r="BTE50" s="319"/>
      <c r="BTF50" s="320"/>
      <c r="BTG50" s="1091"/>
      <c r="BTH50" s="321"/>
      <c r="BTI50" s="322"/>
      <c r="BTJ50" s="323"/>
      <c r="BTK50" s="324"/>
      <c r="BTL50" s="325"/>
      <c r="BTM50" s="266"/>
      <c r="BTN50" s="264"/>
      <c r="BTO50" s="319"/>
      <c r="BTP50" s="320"/>
      <c r="BTQ50" s="1091"/>
      <c r="BTR50" s="321"/>
      <c r="BTS50" s="322"/>
      <c r="BTT50" s="323"/>
      <c r="BTU50" s="324"/>
      <c r="BTV50" s="325"/>
      <c r="BTW50" s="266"/>
      <c r="BTX50" s="264"/>
      <c r="BTY50" s="319"/>
      <c r="BTZ50" s="320"/>
      <c r="BUA50" s="1091"/>
      <c r="BUB50" s="321"/>
      <c r="BUC50" s="322"/>
      <c r="BUD50" s="323"/>
      <c r="BUE50" s="324"/>
      <c r="BUF50" s="325"/>
      <c r="BUG50" s="266"/>
      <c r="BUH50" s="264"/>
      <c r="BUI50" s="319"/>
      <c r="BUJ50" s="320"/>
      <c r="BUK50" s="1091"/>
      <c r="BUL50" s="321"/>
      <c r="BUM50" s="322"/>
      <c r="BUN50" s="323"/>
      <c r="BUO50" s="324"/>
      <c r="BUP50" s="325"/>
      <c r="BUQ50" s="266"/>
      <c r="BUR50" s="264"/>
      <c r="BUS50" s="319"/>
      <c r="BUT50" s="320"/>
      <c r="BUU50" s="1091"/>
      <c r="BUV50" s="321"/>
      <c r="BUW50" s="322"/>
      <c r="BUX50" s="323"/>
      <c r="BUY50" s="324"/>
      <c r="BUZ50" s="325"/>
      <c r="BVA50" s="266"/>
      <c r="BVB50" s="264"/>
      <c r="BVC50" s="319"/>
      <c r="BVD50" s="320"/>
      <c r="BVE50" s="1091"/>
      <c r="BVF50" s="321"/>
      <c r="BVG50" s="322"/>
      <c r="BVH50" s="323"/>
      <c r="BVI50" s="324"/>
      <c r="BVJ50" s="325"/>
      <c r="BVK50" s="266"/>
      <c r="BVL50" s="264"/>
      <c r="BVM50" s="319"/>
      <c r="BVN50" s="320"/>
      <c r="BVO50" s="1091"/>
      <c r="BVP50" s="321"/>
      <c r="BVQ50" s="322"/>
      <c r="BVR50" s="323"/>
      <c r="BVS50" s="324"/>
      <c r="BVT50" s="325"/>
      <c r="BVU50" s="266"/>
      <c r="BVV50" s="264"/>
      <c r="BVW50" s="319"/>
      <c r="BVX50" s="320"/>
      <c r="BVY50" s="1091"/>
      <c r="BVZ50" s="321"/>
      <c r="BWA50" s="322"/>
      <c r="BWB50" s="323"/>
      <c r="BWC50" s="324"/>
      <c r="BWD50" s="325"/>
      <c r="BWE50" s="266"/>
      <c r="BWF50" s="264"/>
      <c r="BWG50" s="319"/>
      <c r="BWH50" s="320"/>
      <c r="BWI50" s="1091"/>
      <c r="BWJ50" s="321"/>
      <c r="BWK50" s="322"/>
      <c r="BWL50" s="323"/>
      <c r="BWM50" s="324"/>
      <c r="BWN50" s="325"/>
      <c r="BWO50" s="266"/>
      <c r="BWP50" s="264"/>
      <c r="BWQ50" s="319"/>
      <c r="BWR50" s="320"/>
      <c r="BWS50" s="1091"/>
      <c r="BWT50" s="321"/>
      <c r="BWU50" s="322"/>
      <c r="BWV50" s="323"/>
      <c r="BWW50" s="324"/>
      <c r="BWX50" s="325"/>
      <c r="BWY50" s="266"/>
      <c r="BWZ50" s="264"/>
      <c r="BXA50" s="319"/>
      <c r="BXB50" s="320"/>
      <c r="BXC50" s="1091"/>
      <c r="BXD50" s="321"/>
      <c r="BXE50" s="322"/>
      <c r="BXF50" s="323"/>
      <c r="BXG50" s="324"/>
      <c r="BXH50" s="325"/>
      <c r="BXI50" s="266"/>
      <c r="BXJ50" s="264"/>
      <c r="BXK50" s="319"/>
      <c r="BXL50" s="320"/>
      <c r="BXM50" s="1091"/>
      <c r="BXN50" s="321"/>
      <c r="BXO50" s="322"/>
      <c r="BXP50" s="323"/>
      <c r="BXQ50" s="324"/>
      <c r="BXR50" s="325"/>
      <c r="BXS50" s="266"/>
      <c r="BXT50" s="264"/>
      <c r="BXU50" s="319"/>
      <c r="BXV50" s="320"/>
      <c r="BXW50" s="1091"/>
      <c r="BXX50" s="321"/>
      <c r="BXY50" s="322"/>
      <c r="BXZ50" s="323"/>
      <c r="BYA50" s="324"/>
      <c r="BYB50" s="325"/>
      <c r="BYC50" s="266"/>
      <c r="BYD50" s="264"/>
      <c r="BYE50" s="319"/>
      <c r="BYF50" s="320"/>
      <c r="BYG50" s="1091"/>
      <c r="BYH50" s="321"/>
      <c r="BYI50" s="322"/>
      <c r="BYJ50" s="323"/>
      <c r="BYK50" s="324"/>
      <c r="BYL50" s="325"/>
      <c r="BYM50" s="266"/>
      <c r="BYN50" s="264"/>
      <c r="BYO50" s="319"/>
      <c r="BYP50" s="320"/>
      <c r="BYQ50" s="1091"/>
      <c r="BYR50" s="321"/>
      <c r="BYS50" s="322"/>
      <c r="BYT50" s="323"/>
      <c r="BYU50" s="324"/>
      <c r="BYV50" s="325"/>
      <c r="BYW50" s="266"/>
      <c r="BYX50" s="264"/>
      <c r="BYY50" s="319"/>
      <c r="BYZ50" s="320"/>
      <c r="BZA50" s="1091"/>
      <c r="BZB50" s="321"/>
      <c r="BZC50" s="322"/>
      <c r="BZD50" s="323"/>
      <c r="BZE50" s="324"/>
      <c r="BZF50" s="325"/>
      <c r="BZG50" s="266"/>
      <c r="BZH50" s="264"/>
      <c r="BZI50" s="319"/>
      <c r="BZJ50" s="320"/>
      <c r="BZK50" s="1091"/>
      <c r="BZL50" s="321"/>
      <c r="BZM50" s="322"/>
      <c r="BZN50" s="323"/>
      <c r="BZO50" s="324"/>
      <c r="BZP50" s="325"/>
      <c r="BZQ50" s="266"/>
      <c r="BZR50" s="264"/>
      <c r="BZS50" s="319"/>
      <c r="BZT50" s="320"/>
      <c r="BZU50" s="1091"/>
      <c r="BZV50" s="321"/>
      <c r="BZW50" s="322"/>
      <c r="BZX50" s="323"/>
      <c r="BZY50" s="324"/>
      <c r="BZZ50" s="325"/>
      <c r="CAA50" s="266"/>
      <c r="CAB50" s="264"/>
      <c r="CAC50" s="319"/>
      <c r="CAD50" s="320"/>
      <c r="CAE50" s="1091"/>
      <c r="CAF50" s="321"/>
      <c r="CAG50" s="322"/>
      <c r="CAH50" s="323"/>
      <c r="CAI50" s="324"/>
      <c r="CAJ50" s="325"/>
      <c r="CAK50" s="266"/>
      <c r="CAL50" s="264"/>
      <c r="CAM50" s="319"/>
      <c r="CAN50" s="320"/>
      <c r="CAO50" s="1091"/>
      <c r="CAP50" s="321"/>
      <c r="CAQ50" s="322"/>
      <c r="CAR50" s="323"/>
      <c r="CAS50" s="324"/>
      <c r="CAT50" s="325"/>
      <c r="CAU50" s="266"/>
      <c r="CAV50" s="264"/>
      <c r="CAW50" s="319"/>
      <c r="CAX50" s="320"/>
      <c r="CAY50" s="1091"/>
      <c r="CAZ50" s="321"/>
      <c r="CBA50" s="322"/>
      <c r="CBB50" s="323"/>
      <c r="CBC50" s="324"/>
      <c r="CBD50" s="325"/>
      <c r="CBE50" s="266"/>
      <c r="CBF50" s="264"/>
      <c r="CBG50" s="319"/>
      <c r="CBH50" s="320"/>
      <c r="CBI50" s="1091"/>
      <c r="CBJ50" s="321"/>
      <c r="CBK50" s="322"/>
      <c r="CBL50" s="323"/>
      <c r="CBM50" s="324"/>
      <c r="CBN50" s="325"/>
      <c r="CBO50" s="266"/>
      <c r="CBP50" s="264"/>
      <c r="CBQ50" s="319"/>
      <c r="CBR50" s="320"/>
      <c r="CBS50" s="1091"/>
      <c r="CBT50" s="321"/>
      <c r="CBU50" s="322"/>
      <c r="CBV50" s="323"/>
      <c r="CBW50" s="324"/>
      <c r="CBX50" s="325"/>
      <c r="CBY50" s="266"/>
      <c r="CBZ50" s="264"/>
      <c r="CCA50" s="319"/>
      <c r="CCB50" s="320"/>
      <c r="CCC50" s="1091"/>
      <c r="CCD50" s="321"/>
      <c r="CCE50" s="322"/>
      <c r="CCF50" s="323"/>
      <c r="CCG50" s="324"/>
      <c r="CCH50" s="325"/>
      <c r="CCI50" s="266"/>
      <c r="CCJ50" s="264"/>
      <c r="CCK50" s="319"/>
      <c r="CCL50" s="320"/>
      <c r="CCM50" s="1091"/>
      <c r="CCN50" s="321"/>
      <c r="CCO50" s="322"/>
      <c r="CCP50" s="323"/>
      <c r="CCQ50" s="324"/>
      <c r="CCR50" s="325"/>
      <c r="CCS50" s="266"/>
      <c r="CCT50" s="264"/>
      <c r="CCU50" s="319"/>
      <c r="CCV50" s="320"/>
      <c r="CCW50" s="1091"/>
      <c r="CCX50" s="321"/>
      <c r="CCY50" s="322"/>
      <c r="CCZ50" s="323"/>
      <c r="CDA50" s="324"/>
      <c r="CDB50" s="325"/>
      <c r="CDC50" s="266"/>
      <c r="CDD50" s="264"/>
      <c r="CDE50" s="319"/>
      <c r="CDF50" s="320"/>
      <c r="CDG50" s="1091"/>
      <c r="CDH50" s="321"/>
      <c r="CDI50" s="322"/>
      <c r="CDJ50" s="323"/>
      <c r="CDK50" s="324"/>
      <c r="CDL50" s="325"/>
      <c r="CDM50" s="266"/>
      <c r="CDN50" s="264"/>
      <c r="CDO50" s="319"/>
      <c r="CDP50" s="320"/>
      <c r="CDQ50" s="1091"/>
      <c r="CDR50" s="321"/>
      <c r="CDS50" s="322"/>
      <c r="CDT50" s="323"/>
      <c r="CDU50" s="324"/>
      <c r="CDV50" s="325"/>
      <c r="CDW50" s="266"/>
      <c r="CDX50" s="264"/>
      <c r="CDY50" s="319"/>
      <c r="CDZ50" s="320"/>
      <c r="CEA50" s="1091"/>
      <c r="CEB50" s="321"/>
      <c r="CEC50" s="322"/>
      <c r="CED50" s="323"/>
      <c r="CEE50" s="324"/>
      <c r="CEF50" s="325"/>
      <c r="CEG50" s="266"/>
      <c r="CEH50" s="264"/>
      <c r="CEI50" s="319"/>
      <c r="CEJ50" s="320"/>
      <c r="CEK50" s="1091"/>
      <c r="CEL50" s="321"/>
      <c r="CEM50" s="322"/>
      <c r="CEN50" s="323"/>
      <c r="CEO50" s="324"/>
      <c r="CEP50" s="325"/>
      <c r="CEQ50" s="266"/>
      <c r="CER50" s="264"/>
      <c r="CES50" s="319"/>
      <c r="CET50" s="320"/>
      <c r="CEU50" s="1091"/>
      <c r="CEV50" s="321"/>
      <c r="CEW50" s="322"/>
      <c r="CEX50" s="323"/>
      <c r="CEY50" s="324"/>
      <c r="CEZ50" s="325"/>
      <c r="CFA50" s="266"/>
      <c r="CFB50" s="264"/>
      <c r="CFC50" s="319"/>
      <c r="CFD50" s="320"/>
      <c r="CFE50" s="1091"/>
      <c r="CFF50" s="321"/>
      <c r="CFG50" s="322"/>
      <c r="CFH50" s="323"/>
      <c r="CFI50" s="324"/>
      <c r="CFJ50" s="325"/>
      <c r="CFK50" s="266"/>
      <c r="CFL50" s="264"/>
      <c r="CFM50" s="319"/>
      <c r="CFN50" s="320"/>
      <c r="CFO50" s="1091"/>
      <c r="CFP50" s="321"/>
      <c r="CFQ50" s="322"/>
      <c r="CFR50" s="323"/>
      <c r="CFS50" s="324"/>
      <c r="CFT50" s="325"/>
      <c r="CFU50" s="266"/>
      <c r="CFV50" s="264"/>
      <c r="CFW50" s="319"/>
      <c r="CFX50" s="320"/>
      <c r="CFY50" s="1091"/>
      <c r="CFZ50" s="321"/>
      <c r="CGA50" s="322"/>
      <c r="CGB50" s="323"/>
      <c r="CGC50" s="324"/>
      <c r="CGD50" s="325"/>
      <c r="CGE50" s="266"/>
      <c r="CGF50" s="264"/>
      <c r="CGG50" s="319"/>
      <c r="CGH50" s="320"/>
      <c r="CGI50" s="1091"/>
      <c r="CGJ50" s="321"/>
      <c r="CGK50" s="322"/>
      <c r="CGL50" s="323"/>
      <c r="CGM50" s="324"/>
      <c r="CGN50" s="325"/>
      <c r="CGO50" s="266"/>
      <c r="CGP50" s="264"/>
      <c r="CGQ50" s="319"/>
      <c r="CGR50" s="320"/>
      <c r="CGS50" s="1091"/>
      <c r="CGT50" s="321"/>
      <c r="CGU50" s="322"/>
      <c r="CGV50" s="323"/>
      <c r="CGW50" s="324"/>
      <c r="CGX50" s="325"/>
      <c r="CGY50" s="266"/>
      <c r="CGZ50" s="264"/>
      <c r="CHA50" s="319"/>
      <c r="CHB50" s="320"/>
      <c r="CHC50" s="1091"/>
      <c r="CHD50" s="321"/>
      <c r="CHE50" s="322"/>
      <c r="CHF50" s="323"/>
      <c r="CHG50" s="324"/>
      <c r="CHH50" s="325"/>
      <c r="CHI50" s="266"/>
      <c r="CHJ50" s="264"/>
      <c r="CHK50" s="319"/>
      <c r="CHL50" s="320"/>
      <c r="CHM50" s="1091"/>
      <c r="CHN50" s="321"/>
      <c r="CHO50" s="322"/>
      <c r="CHP50" s="323"/>
      <c r="CHQ50" s="324"/>
      <c r="CHR50" s="325"/>
      <c r="CHS50" s="266"/>
      <c r="CHT50" s="264"/>
      <c r="CHU50" s="319"/>
      <c r="CHV50" s="320"/>
      <c r="CHW50" s="1091"/>
      <c r="CHX50" s="321"/>
      <c r="CHY50" s="322"/>
      <c r="CHZ50" s="323"/>
      <c r="CIA50" s="324"/>
      <c r="CIB50" s="325"/>
      <c r="CIC50" s="266"/>
      <c r="CID50" s="264"/>
      <c r="CIE50" s="319"/>
      <c r="CIF50" s="320"/>
      <c r="CIG50" s="1091"/>
      <c r="CIH50" s="321"/>
      <c r="CII50" s="322"/>
      <c r="CIJ50" s="323"/>
      <c r="CIK50" s="324"/>
      <c r="CIL50" s="325"/>
      <c r="CIM50" s="266"/>
      <c r="CIN50" s="264"/>
      <c r="CIO50" s="319"/>
      <c r="CIP50" s="320"/>
      <c r="CIQ50" s="1091"/>
      <c r="CIR50" s="321"/>
      <c r="CIS50" s="322"/>
      <c r="CIT50" s="323"/>
      <c r="CIU50" s="324"/>
      <c r="CIV50" s="325"/>
      <c r="CIW50" s="266"/>
      <c r="CIX50" s="264"/>
      <c r="CIY50" s="319"/>
      <c r="CIZ50" s="320"/>
      <c r="CJA50" s="1091"/>
      <c r="CJB50" s="321"/>
      <c r="CJC50" s="322"/>
      <c r="CJD50" s="323"/>
      <c r="CJE50" s="324"/>
      <c r="CJF50" s="325"/>
      <c r="CJG50" s="266"/>
      <c r="CJH50" s="264"/>
      <c r="CJI50" s="319"/>
      <c r="CJJ50" s="320"/>
      <c r="CJK50" s="1091"/>
      <c r="CJL50" s="321"/>
      <c r="CJM50" s="322"/>
      <c r="CJN50" s="323"/>
      <c r="CJO50" s="324"/>
      <c r="CJP50" s="325"/>
      <c r="CJQ50" s="266"/>
      <c r="CJR50" s="264"/>
      <c r="CJS50" s="319"/>
      <c r="CJT50" s="320"/>
      <c r="CJU50" s="1091"/>
      <c r="CJV50" s="321"/>
      <c r="CJW50" s="322"/>
      <c r="CJX50" s="323"/>
      <c r="CJY50" s="324"/>
      <c r="CJZ50" s="325"/>
      <c r="CKA50" s="266"/>
      <c r="CKB50" s="264"/>
      <c r="CKC50" s="319"/>
      <c r="CKD50" s="320"/>
      <c r="CKE50" s="1091"/>
      <c r="CKF50" s="321"/>
      <c r="CKG50" s="322"/>
      <c r="CKH50" s="323"/>
      <c r="CKI50" s="324"/>
      <c r="CKJ50" s="325"/>
      <c r="CKK50" s="266"/>
      <c r="CKL50" s="264"/>
      <c r="CKM50" s="319"/>
      <c r="CKN50" s="320"/>
      <c r="CKO50" s="1091"/>
      <c r="CKP50" s="321"/>
      <c r="CKQ50" s="322"/>
      <c r="CKR50" s="323"/>
      <c r="CKS50" s="324"/>
      <c r="CKT50" s="325"/>
      <c r="CKU50" s="266"/>
      <c r="CKV50" s="264"/>
      <c r="CKW50" s="319"/>
      <c r="CKX50" s="320"/>
      <c r="CKY50" s="1091"/>
      <c r="CKZ50" s="321"/>
      <c r="CLA50" s="322"/>
      <c r="CLB50" s="323"/>
      <c r="CLC50" s="324"/>
      <c r="CLD50" s="325"/>
      <c r="CLE50" s="266"/>
      <c r="CLF50" s="264"/>
      <c r="CLG50" s="319"/>
      <c r="CLH50" s="320"/>
      <c r="CLI50" s="1091"/>
      <c r="CLJ50" s="321"/>
      <c r="CLK50" s="322"/>
      <c r="CLL50" s="323"/>
      <c r="CLM50" s="324"/>
      <c r="CLN50" s="325"/>
      <c r="CLO50" s="266"/>
      <c r="CLP50" s="264"/>
      <c r="CLQ50" s="319"/>
      <c r="CLR50" s="320"/>
      <c r="CLS50" s="1091"/>
      <c r="CLT50" s="321"/>
      <c r="CLU50" s="322"/>
      <c r="CLV50" s="323"/>
      <c r="CLW50" s="324"/>
      <c r="CLX50" s="325"/>
      <c r="CLY50" s="266"/>
      <c r="CLZ50" s="264"/>
      <c r="CMA50" s="319"/>
      <c r="CMB50" s="320"/>
      <c r="CMC50" s="1091"/>
      <c r="CMD50" s="321"/>
      <c r="CME50" s="322"/>
      <c r="CMF50" s="323"/>
      <c r="CMG50" s="324"/>
      <c r="CMH50" s="325"/>
      <c r="CMI50" s="266"/>
      <c r="CMJ50" s="264"/>
      <c r="CMK50" s="319"/>
      <c r="CML50" s="320"/>
      <c r="CMM50" s="1091"/>
      <c r="CMN50" s="321"/>
      <c r="CMO50" s="322"/>
      <c r="CMP50" s="323"/>
      <c r="CMQ50" s="324"/>
      <c r="CMR50" s="325"/>
      <c r="CMS50" s="266"/>
      <c r="CMT50" s="264"/>
      <c r="CMU50" s="319"/>
      <c r="CMV50" s="320"/>
      <c r="CMW50" s="1091"/>
      <c r="CMX50" s="321"/>
      <c r="CMY50" s="322"/>
      <c r="CMZ50" s="323"/>
      <c r="CNA50" s="324"/>
      <c r="CNB50" s="325"/>
      <c r="CNC50" s="266"/>
      <c r="CND50" s="264"/>
      <c r="CNE50" s="319"/>
      <c r="CNF50" s="320"/>
      <c r="CNG50" s="1091"/>
      <c r="CNH50" s="321"/>
      <c r="CNI50" s="322"/>
      <c r="CNJ50" s="323"/>
      <c r="CNK50" s="324"/>
      <c r="CNL50" s="325"/>
      <c r="CNM50" s="266"/>
      <c r="CNN50" s="264"/>
      <c r="CNO50" s="319"/>
      <c r="CNP50" s="320"/>
      <c r="CNQ50" s="1091"/>
      <c r="CNR50" s="321"/>
      <c r="CNS50" s="322"/>
      <c r="CNT50" s="323"/>
      <c r="CNU50" s="324"/>
      <c r="CNV50" s="325"/>
      <c r="CNW50" s="266"/>
      <c r="CNX50" s="264"/>
      <c r="CNY50" s="319"/>
      <c r="CNZ50" s="320"/>
      <c r="COA50" s="1091"/>
      <c r="COB50" s="321"/>
      <c r="COC50" s="322"/>
      <c r="COD50" s="323"/>
      <c r="COE50" s="324"/>
      <c r="COF50" s="325"/>
      <c r="COG50" s="266"/>
      <c r="COH50" s="264"/>
      <c r="COI50" s="319"/>
      <c r="COJ50" s="320"/>
      <c r="COK50" s="1091"/>
      <c r="COL50" s="321"/>
      <c r="COM50" s="322"/>
      <c r="CON50" s="323"/>
      <c r="COO50" s="324"/>
      <c r="COP50" s="325"/>
      <c r="COQ50" s="266"/>
      <c r="COR50" s="264"/>
      <c r="COS50" s="319"/>
      <c r="COT50" s="320"/>
      <c r="COU50" s="1091"/>
      <c r="COV50" s="321"/>
      <c r="COW50" s="322"/>
      <c r="COX50" s="323"/>
      <c r="COY50" s="324"/>
      <c r="COZ50" s="325"/>
      <c r="CPA50" s="266"/>
      <c r="CPB50" s="264"/>
      <c r="CPC50" s="319"/>
      <c r="CPD50" s="320"/>
      <c r="CPE50" s="1091"/>
      <c r="CPF50" s="321"/>
      <c r="CPG50" s="322"/>
      <c r="CPH50" s="323"/>
      <c r="CPI50" s="324"/>
      <c r="CPJ50" s="325"/>
      <c r="CPK50" s="266"/>
      <c r="CPL50" s="264"/>
      <c r="CPM50" s="319"/>
      <c r="CPN50" s="320"/>
      <c r="CPO50" s="1091"/>
      <c r="CPP50" s="321"/>
      <c r="CPQ50" s="322"/>
      <c r="CPR50" s="323"/>
      <c r="CPS50" s="324"/>
      <c r="CPT50" s="325"/>
      <c r="CPU50" s="266"/>
      <c r="CPV50" s="264"/>
      <c r="CPW50" s="319"/>
      <c r="CPX50" s="320"/>
      <c r="CPY50" s="1091"/>
      <c r="CPZ50" s="321"/>
      <c r="CQA50" s="322"/>
      <c r="CQB50" s="323"/>
      <c r="CQC50" s="324"/>
      <c r="CQD50" s="325"/>
      <c r="CQE50" s="266"/>
      <c r="CQF50" s="264"/>
      <c r="CQG50" s="319"/>
      <c r="CQH50" s="320"/>
      <c r="CQI50" s="1091"/>
      <c r="CQJ50" s="321"/>
      <c r="CQK50" s="322"/>
      <c r="CQL50" s="323"/>
      <c r="CQM50" s="324"/>
      <c r="CQN50" s="325"/>
      <c r="CQO50" s="266"/>
      <c r="CQP50" s="264"/>
      <c r="CQQ50" s="319"/>
      <c r="CQR50" s="320"/>
      <c r="CQS50" s="1091"/>
      <c r="CQT50" s="321"/>
      <c r="CQU50" s="322"/>
      <c r="CQV50" s="323"/>
      <c r="CQW50" s="324"/>
      <c r="CQX50" s="325"/>
      <c r="CQY50" s="266"/>
      <c r="CQZ50" s="264"/>
      <c r="CRA50" s="319"/>
      <c r="CRB50" s="320"/>
      <c r="CRC50" s="1091"/>
      <c r="CRD50" s="321"/>
      <c r="CRE50" s="322"/>
      <c r="CRF50" s="323"/>
      <c r="CRG50" s="324"/>
      <c r="CRH50" s="325"/>
      <c r="CRI50" s="266"/>
      <c r="CRJ50" s="264"/>
      <c r="CRK50" s="319"/>
      <c r="CRL50" s="320"/>
      <c r="CRM50" s="1091"/>
      <c r="CRN50" s="321"/>
      <c r="CRO50" s="322"/>
      <c r="CRP50" s="323"/>
      <c r="CRQ50" s="324"/>
      <c r="CRR50" s="325"/>
      <c r="CRS50" s="266"/>
      <c r="CRT50" s="264"/>
      <c r="CRU50" s="319"/>
      <c r="CRV50" s="320"/>
      <c r="CRW50" s="1091"/>
      <c r="CRX50" s="321"/>
      <c r="CRY50" s="322"/>
      <c r="CRZ50" s="323"/>
      <c r="CSA50" s="324"/>
      <c r="CSB50" s="325"/>
      <c r="CSC50" s="266"/>
      <c r="CSD50" s="264"/>
      <c r="CSE50" s="319"/>
      <c r="CSF50" s="320"/>
      <c r="CSG50" s="1091"/>
      <c r="CSH50" s="321"/>
      <c r="CSI50" s="322"/>
      <c r="CSJ50" s="323"/>
      <c r="CSK50" s="324"/>
      <c r="CSL50" s="325"/>
      <c r="CSM50" s="266"/>
      <c r="CSN50" s="264"/>
      <c r="CSO50" s="319"/>
      <c r="CSP50" s="320"/>
      <c r="CSQ50" s="1091"/>
      <c r="CSR50" s="321"/>
      <c r="CSS50" s="322"/>
      <c r="CST50" s="323"/>
      <c r="CSU50" s="324"/>
      <c r="CSV50" s="325"/>
      <c r="CSW50" s="266"/>
      <c r="CSX50" s="264"/>
      <c r="CSY50" s="319"/>
      <c r="CSZ50" s="320"/>
      <c r="CTA50" s="1091"/>
      <c r="CTB50" s="321"/>
      <c r="CTC50" s="322"/>
      <c r="CTD50" s="323"/>
      <c r="CTE50" s="324"/>
      <c r="CTF50" s="325"/>
      <c r="CTG50" s="266"/>
      <c r="CTH50" s="264"/>
      <c r="CTI50" s="319"/>
      <c r="CTJ50" s="320"/>
      <c r="CTK50" s="1091"/>
      <c r="CTL50" s="321"/>
      <c r="CTM50" s="322"/>
      <c r="CTN50" s="323"/>
      <c r="CTO50" s="324"/>
      <c r="CTP50" s="325"/>
      <c r="CTQ50" s="266"/>
      <c r="CTR50" s="264"/>
      <c r="CTS50" s="319"/>
      <c r="CTT50" s="320"/>
      <c r="CTU50" s="1091"/>
      <c r="CTV50" s="321"/>
      <c r="CTW50" s="322"/>
      <c r="CTX50" s="323"/>
      <c r="CTY50" s="324"/>
      <c r="CTZ50" s="325"/>
      <c r="CUA50" s="266"/>
      <c r="CUB50" s="264"/>
      <c r="CUC50" s="319"/>
      <c r="CUD50" s="320"/>
      <c r="CUE50" s="1091"/>
      <c r="CUF50" s="321"/>
      <c r="CUG50" s="322"/>
      <c r="CUH50" s="323"/>
      <c r="CUI50" s="324"/>
      <c r="CUJ50" s="325"/>
      <c r="CUK50" s="266"/>
      <c r="CUL50" s="264"/>
      <c r="CUM50" s="319"/>
      <c r="CUN50" s="320"/>
      <c r="CUO50" s="1091"/>
      <c r="CUP50" s="321"/>
      <c r="CUQ50" s="322"/>
      <c r="CUR50" s="323"/>
      <c r="CUS50" s="324"/>
      <c r="CUT50" s="325"/>
      <c r="CUU50" s="266"/>
      <c r="CUV50" s="264"/>
      <c r="CUW50" s="319"/>
      <c r="CUX50" s="320"/>
      <c r="CUY50" s="1091"/>
      <c r="CUZ50" s="321"/>
      <c r="CVA50" s="322"/>
      <c r="CVB50" s="323"/>
      <c r="CVC50" s="324"/>
      <c r="CVD50" s="325"/>
      <c r="CVE50" s="266"/>
      <c r="CVF50" s="264"/>
      <c r="CVG50" s="319"/>
      <c r="CVH50" s="320"/>
      <c r="CVI50" s="1091"/>
      <c r="CVJ50" s="321"/>
      <c r="CVK50" s="322"/>
      <c r="CVL50" s="323"/>
      <c r="CVM50" s="324"/>
      <c r="CVN50" s="325"/>
      <c r="CVO50" s="266"/>
      <c r="CVP50" s="264"/>
      <c r="CVQ50" s="319"/>
      <c r="CVR50" s="320"/>
      <c r="CVS50" s="1091"/>
      <c r="CVT50" s="321"/>
      <c r="CVU50" s="322"/>
      <c r="CVV50" s="323"/>
      <c r="CVW50" s="324"/>
      <c r="CVX50" s="325"/>
      <c r="CVY50" s="266"/>
      <c r="CVZ50" s="264"/>
      <c r="CWA50" s="319"/>
      <c r="CWB50" s="320"/>
      <c r="CWC50" s="1091"/>
      <c r="CWD50" s="321"/>
      <c r="CWE50" s="322"/>
      <c r="CWF50" s="323"/>
      <c r="CWG50" s="324"/>
      <c r="CWH50" s="325"/>
      <c r="CWI50" s="266"/>
      <c r="CWJ50" s="264"/>
      <c r="CWK50" s="319"/>
      <c r="CWL50" s="320"/>
      <c r="CWM50" s="1091"/>
      <c r="CWN50" s="321"/>
      <c r="CWO50" s="322"/>
      <c r="CWP50" s="323"/>
      <c r="CWQ50" s="324"/>
      <c r="CWR50" s="325"/>
      <c r="CWS50" s="266"/>
      <c r="CWT50" s="264"/>
      <c r="CWU50" s="319"/>
      <c r="CWV50" s="320"/>
      <c r="CWW50" s="1091"/>
      <c r="CWX50" s="321"/>
      <c r="CWY50" s="322"/>
      <c r="CWZ50" s="323"/>
      <c r="CXA50" s="324"/>
      <c r="CXB50" s="325"/>
      <c r="CXC50" s="266"/>
      <c r="CXD50" s="264"/>
      <c r="CXE50" s="319"/>
      <c r="CXF50" s="320"/>
      <c r="CXG50" s="1091"/>
      <c r="CXH50" s="321"/>
      <c r="CXI50" s="322"/>
      <c r="CXJ50" s="323"/>
      <c r="CXK50" s="324"/>
      <c r="CXL50" s="325"/>
      <c r="CXM50" s="266"/>
      <c r="CXN50" s="264"/>
      <c r="CXO50" s="319"/>
      <c r="CXP50" s="320"/>
      <c r="CXQ50" s="1091"/>
      <c r="CXR50" s="321"/>
      <c r="CXS50" s="322"/>
      <c r="CXT50" s="323"/>
      <c r="CXU50" s="324"/>
      <c r="CXV50" s="325"/>
      <c r="CXW50" s="266"/>
      <c r="CXX50" s="264"/>
      <c r="CXY50" s="319"/>
      <c r="CXZ50" s="320"/>
      <c r="CYA50" s="1091"/>
      <c r="CYB50" s="321"/>
      <c r="CYC50" s="322"/>
      <c r="CYD50" s="323"/>
      <c r="CYE50" s="324"/>
      <c r="CYF50" s="325"/>
      <c r="CYG50" s="266"/>
      <c r="CYH50" s="264"/>
      <c r="CYI50" s="319"/>
      <c r="CYJ50" s="320"/>
      <c r="CYK50" s="1091"/>
      <c r="CYL50" s="321"/>
      <c r="CYM50" s="322"/>
      <c r="CYN50" s="323"/>
      <c r="CYO50" s="324"/>
      <c r="CYP50" s="325"/>
      <c r="CYQ50" s="266"/>
      <c r="CYR50" s="264"/>
      <c r="CYS50" s="319"/>
      <c r="CYT50" s="320"/>
      <c r="CYU50" s="1091"/>
      <c r="CYV50" s="321"/>
      <c r="CYW50" s="322"/>
      <c r="CYX50" s="323"/>
      <c r="CYY50" s="324"/>
      <c r="CYZ50" s="325"/>
      <c r="CZA50" s="266"/>
      <c r="CZB50" s="264"/>
      <c r="CZC50" s="319"/>
      <c r="CZD50" s="320"/>
      <c r="CZE50" s="1091"/>
      <c r="CZF50" s="321"/>
      <c r="CZG50" s="322"/>
      <c r="CZH50" s="323"/>
      <c r="CZI50" s="324"/>
      <c r="CZJ50" s="325"/>
      <c r="CZK50" s="266"/>
      <c r="CZL50" s="264"/>
      <c r="CZM50" s="319"/>
      <c r="CZN50" s="320"/>
      <c r="CZO50" s="1091"/>
      <c r="CZP50" s="321"/>
      <c r="CZQ50" s="322"/>
      <c r="CZR50" s="323"/>
      <c r="CZS50" s="324"/>
      <c r="CZT50" s="325"/>
      <c r="CZU50" s="266"/>
      <c r="CZV50" s="264"/>
      <c r="CZW50" s="319"/>
      <c r="CZX50" s="320"/>
      <c r="CZY50" s="1091"/>
      <c r="CZZ50" s="321"/>
      <c r="DAA50" s="322"/>
      <c r="DAB50" s="323"/>
      <c r="DAC50" s="324"/>
      <c r="DAD50" s="325"/>
      <c r="DAE50" s="266"/>
      <c r="DAF50" s="264"/>
      <c r="DAG50" s="319"/>
      <c r="DAH50" s="320"/>
      <c r="DAI50" s="1091"/>
      <c r="DAJ50" s="321"/>
      <c r="DAK50" s="322"/>
      <c r="DAL50" s="323"/>
      <c r="DAM50" s="324"/>
      <c r="DAN50" s="325"/>
      <c r="DAO50" s="266"/>
      <c r="DAP50" s="264"/>
      <c r="DAQ50" s="319"/>
      <c r="DAR50" s="320"/>
      <c r="DAS50" s="1091"/>
      <c r="DAT50" s="321"/>
      <c r="DAU50" s="322"/>
      <c r="DAV50" s="323"/>
      <c r="DAW50" s="324"/>
      <c r="DAX50" s="325"/>
      <c r="DAY50" s="266"/>
      <c r="DAZ50" s="264"/>
      <c r="DBA50" s="319"/>
      <c r="DBB50" s="320"/>
      <c r="DBC50" s="1091"/>
      <c r="DBD50" s="321"/>
      <c r="DBE50" s="322"/>
      <c r="DBF50" s="323"/>
      <c r="DBG50" s="324"/>
      <c r="DBH50" s="325"/>
      <c r="DBI50" s="266"/>
      <c r="DBJ50" s="264"/>
      <c r="DBK50" s="319"/>
      <c r="DBL50" s="320"/>
      <c r="DBM50" s="1091"/>
      <c r="DBN50" s="321"/>
      <c r="DBO50" s="322"/>
      <c r="DBP50" s="323"/>
      <c r="DBQ50" s="324"/>
      <c r="DBR50" s="325"/>
      <c r="DBS50" s="266"/>
      <c r="DBT50" s="264"/>
      <c r="DBU50" s="319"/>
      <c r="DBV50" s="320"/>
      <c r="DBW50" s="1091"/>
      <c r="DBX50" s="321"/>
      <c r="DBY50" s="322"/>
      <c r="DBZ50" s="323"/>
      <c r="DCA50" s="324"/>
      <c r="DCB50" s="325"/>
      <c r="DCC50" s="266"/>
      <c r="DCD50" s="264"/>
      <c r="DCE50" s="319"/>
      <c r="DCF50" s="320"/>
      <c r="DCG50" s="1091"/>
      <c r="DCH50" s="321"/>
      <c r="DCI50" s="322"/>
      <c r="DCJ50" s="323"/>
      <c r="DCK50" s="324"/>
      <c r="DCL50" s="325"/>
      <c r="DCM50" s="266"/>
      <c r="DCN50" s="264"/>
      <c r="DCO50" s="319"/>
      <c r="DCP50" s="320"/>
      <c r="DCQ50" s="1091"/>
      <c r="DCR50" s="321"/>
      <c r="DCS50" s="322"/>
      <c r="DCT50" s="323"/>
      <c r="DCU50" s="324"/>
      <c r="DCV50" s="325"/>
      <c r="DCW50" s="266"/>
      <c r="DCX50" s="264"/>
      <c r="DCY50" s="319"/>
      <c r="DCZ50" s="320"/>
      <c r="DDA50" s="1091"/>
      <c r="DDB50" s="321"/>
      <c r="DDC50" s="322"/>
      <c r="DDD50" s="323"/>
      <c r="DDE50" s="324"/>
      <c r="DDF50" s="325"/>
      <c r="DDG50" s="266"/>
      <c r="DDH50" s="264"/>
      <c r="DDI50" s="319"/>
      <c r="DDJ50" s="320"/>
      <c r="DDK50" s="1091"/>
      <c r="DDL50" s="321"/>
      <c r="DDM50" s="322"/>
      <c r="DDN50" s="323"/>
      <c r="DDO50" s="324"/>
      <c r="DDP50" s="325"/>
      <c r="DDQ50" s="266"/>
      <c r="DDR50" s="264"/>
      <c r="DDS50" s="319"/>
      <c r="DDT50" s="320"/>
      <c r="DDU50" s="1091"/>
      <c r="DDV50" s="321"/>
      <c r="DDW50" s="322"/>
      <c r="DDX50" s="323"/>
      <c r="DDY50" s="324"/>
      <c r="DDZ50" s="325"/>
      <c r="DEA50" s="266"/>
      <c r="DEB50" s="264"/>
      <c r="DEC50" s="319"/>
      <c r="DED50" s="320"/>
      <c r="DEE50" s="1091"/>
      <c r="DEF50" s="321"/>
      <c r="DEG50" s="322"/>
      <c r="DEH50" s="323"/>
      <c r="DEI50" s="324"/>
      <c r="DEJ50" s="325"/>
      <c r="DEK50" s="266"/>
      <c r="DEL50" s="264"/>
      <c r="DEM50" s="319"/>
      <c r="DEN50" s="320"/>
      <c r="DEO50" s="1091"/>
      <c r="DEP50" s="321"/>
      <c r="DEQ50" s="322"/>
      <c r="DER50" s="323"/>
      <c r="DES50" s="324"/>
      <c r="DET50" s="325"/>
      <c r="DEU50" s="266"/>
      <c r="DEV50" s="264"/>
      <c r="DEW50" s="319"/>
      <c r="DEX50" s="320"/>
      <c r="DEY50" s="1091"/>
      <c r="DEZ50" s="321"/>
      <c r="DFA50" s="322"/>
      <c r="DFB50" s="323"/>
      <c r="DFC50" s="324"/>
      <c r="DFD50" s="325"/>
      <c r="DFE50" s="266"/>
      <c r="DFF50" s="264"/>
      <c r="DFG50" s="319"/>
      <c r="DFH50" s="320"/>
      <c r="DFI50" s="1091"/>
      <c r="DFJ50" s="321"/>
      <c r="DFK50" s="322"/>
      <c r="DFL50" s="323"/>
      <c r="DFM50" s="324"/>
      <c r="DFN50" s="325"/>
      <c r="DFO50" s="266"/>
      <c r="DFP50" s="264"/>
      <c r="DFQ50" s="319"/>
      <c r="DFR50" s="320"/>
      <c r="DFS50" s="1091"/>
      <c r="DFT50" s="321"/>
      <c r="DFU50" s="322"/>
      <c r="DFV50" s="323"/>
      <c r="DFW50" s="324"/>
      <c r="DFX50" s="325"/>
      <c r="DFY50" s="266"/>
      <c r="DFZ50" s="264"/>
      <c r="DGA50" s="319"/>
      <c r="DGB50" s="320"/>
      <c r="DGC50" s="1091"/>
      <c r="DGD50" s="321"/>
      <c r="DGE50" s="322"/>
      <c r="DGF50" s="323"/>
      <c r="DGG50" s="324"/>
      <c r="DGH50" s="325"/>
      <c r="DGI50" s="266"/>
      <c r="DGJ50" s="264"/>
      <c r="DGK50" s="319"/>
      <c r="DGL50" s="320"/>
      <c r="DGM50" s="1091"/>
      <c r="DGN50" s="321"/>
      <c r="DGO50" s="322"/>
      <c r="DGP50" s="323"/>
      <c r="DGQ50" s="324"/>
      <c r="DGR50" s="325"/>
      <c r="DGS50" s="266"/>
      <c r="DGT50" s="264"/>
      <c r="DGU50" s="319"/>
      <c r="DGV50" s="320"/>
      <c r="DGW50" s="1091"/>
      <c r="DGX50" s="321"/>
      <c r="DGY50" s="322"/>
      <c r="DGZ50" s="323"/>
      <c r="DHA50" s="324"/>
      <c r="DHB50" s="325"/>
      <c r="DHC50" s="266"/>
      <c r="DHD50" s="264"/>
      <c r="DHE50" s="319"/>
      <c r="DHF50" s="320"/>
      <c r="DHG50" s="1091"/>
      <c r="DHH50" s="321"/>
      <c r="DHI50" s="322"/>
      <c r="DHJ50" s="323"/>
      <c r="DHK50" s="324"/>
      <c r="DHL50" s="325"/>
      <c r="DHM50" s="266"/>
      <c r="DHN50" s="264"/>
      <c r="DHO50" s="319"/>
      <c r="DHP50" s="320"/>
      <c r="DHQ50" s="1091"/>
      <c r="DHR50" s="321"/>
      <c r="DHS50" s="322"/>
      <c r="DHT50" s="323"/>
      <c r="DHU50" s="324"/>
      <c r="DHV50" s="325"/>
      <c r="DHW50" s="266"/>
      <c r="DHX50" s="264"/>
      <c r="DHY50" s="319"/>
      <c r="DHZ50" s="320"/>
      <c r="DIA50" s="1091"/>
      <c r="DIB50" s="321"/>
      <c r="DIC50" s="322"/>
      <c r="DID50" s="323"/>
      <c r="DIE50" s="324"/>
      <c r="DIF50" s="325"/>
      <c r="DIG50" s="266"/>
      <c r="DIH50" s="264"/>
      <c r="DII50" s="319"/>
      <c r="DIJ50" s="320"/>
      <c r="DIK50" s="1091"/>
      <c r="DIL50" s="321"/>
      <c r="DIM50" s="322"/>
      <c r="DIN50" s="323"/>
      <c r="DIO50" s="324"/>
      <c r="DIP50" s="325"/>
      <c r="DIQ50" s="266"/>
      <c r="DIR50" s="264"/>
      <c r="DIS50" s="319"/>
      <c r="DIT50" s="320"/>
      <c r="DIU50" s="1091"/>
      <c r="DIV50" s="321"/>
      <c r="DIW50" s="322"/>
      <c r="DIX50" s="323"/>
      <c r="DIY50" s="324"/>
      <c r="DIZ50" s="325"/>
      <c r="DJA50" s="266"/>
      <c r="DJB50" s="264"/>
      <c r="DJC50" s="319"/>
      <c r="DJD50" s="320"/>
      <c r="DJE50" s="1091"/>
      <c r="DJF50" s="321"/>
      <c r="DJG50" s="322"/>
      <c r="DJH50" s="323"/>
      <c r="DJI50" s="324"/>
      <c r="DJJ50" s="325"/>
      <c r="DJK50" s="266"/>
      <c r="DJL50" s="264"/>
      <c r="DJM50" s="319"/>
      <c r="DJN50" s="320"/>
      <c r="DJO50" s="1091"/>
      <c r="DJP50" s="321"/>
      <c r="DJQ50" s="322"/>
      <c r="DJR50" s="323"/>
      <c r="DJS50" s="324"/>
      <c r="DJT50" s="325"/>
      <c r="DJU50" s="266"/>
      <c r="DJV50" s="264"/>
      <c r="DJW50" s="319"/>
      <c r="DJX50" s="320"/>
      <c r="DJY50" s="1091"/>
      <c r="DJZ50" s="321"/>
      <c r="DKA50" s="322"/>
      <c r="DKB50" s="323"/>
      <c r="DKC50" s="324"/>
      <c r="DKD50" s="325"/>
      <c r="DKE50" s="266"/>
      <c r="DKF50" s="264"/>
      <c r="DKG50" s="319"/>
      <c r="DKH50" s="320"/>
      <c r="DKI50" s="1091"/>
      <c r="DKJ50" s="321"/>
      <c r="DKK50" s="322"/>
      <c r="DKL50" s="323"/>
      <c r="DKM50" s="324"/>
      <c r="DKN50" s="325"/>
      <c r="DKO50" s="266"/>
      <c r="DKP50" s="264"/>
      <c r="DKQ50" s="319"/>
      <c r="DKR50" s="320"/>
      <c r="DKS50" s="1091"/>
      <c r="DKT50" s="321"/>
      <c r="DKU50" s="322"/>
      <c r="DKV50" s="323"/>
      <c r="DKW50" s="324"/>
      <c r="DKX50" s="325"/>
      <c r="DKY50" s="266"/>
      <c r="DKZ50" s="264"/>
      <c r="DLA50" s="319"/>
      <c r="DLB50" s="320"/>
      <c r="DLC50" s="1091"/>
      <c r="DLD50" s="321"/>
      <c r="DLE50" s="322"/>
      <c r="DLF50" s="323"/>
      <c r="DLG50" s="324"/>
      <c r="DLH50" s="325"/>
      <c r="DLI50" s="266"/>
      <c r="DLJ50" s="264"/>
      <c r="DLK50" s="319"/>
      <c r="DLL50" s="320"/>
      <c r="DLM50" s="1091"/>
      <c r="DLN50" s="321"/>
      <c r="DLO50" s="322"/>
      <c r="DLP50" s="323"/>
      <c r="DLQ50" s="324"/>
      <c r="DLR50" s="325"/>
      <c r="DLS50" s="266"/>
      <c r="DLT50" s="264"/>
      <c r="DLU50" s="319"/>
      <c r="DLV50" s="320"/>
      <c r="DLW50" s="1091"/>
      <c r="DLX50" s="321"/>
      <c r="DLY50" s="322"/>
      <c r="DLZ50" s="323"/>
      <c r="DMA50" s="324"/>
      <c r="DMB50" s="325"/>
      <c r="DMC50" s="266"/>
      <c r="DMD50" s="264"/>
      <c r="DME50" s="319"/>
      <c r="DMF50" s="320"/>
      <c r="DMG50" s="1091"/>
      <c r="DMH50" s="321"/>
      <c r="DMI50" s="322"/>
      <c r="DMJ50" s="323"/>
      <c r="DMK50" s="324"/>
      <c r="DML50" s="325"/>
      <c r="DMM50" s="266"/>
      <c r="DMN50" s="264"/>
      <c r="DMO50" s="319"/>
      <c r="DMP50" s="320"/>
      <c r="DMQ50" s="1091"/>
      <c r="DMR50" s="321"/>
      <c r="DMS50" s="322"/>
      <c r="DMT50" s="323"/>
      <c r="DMU50" s="324"/>
      <c r="DMV50" s="325"/>
      <c r="DMW50" s="266"/>
      <c r="DMX50" s="264"/>
      <c r="DMY50" s="319"/>
      <c r="DMZ50" s="320"/>
      <c r="DNA50" s="1091"/>
      <c r="DNB50" s="321"/>
      <c r="DNC50" s="322"/>
      <c r="DND50" s="323"/>
      <c r="DNE50" s="324"/>
      <c r="DNF50" s="325"/>
      <c r="DNG50" s="266"/>
      <c r="DNH50" s="264"/>
      <c r="DNI50" s="319"/>
      <c r="DNJ50" s="320"/>
      <c r="DNK50" s="1091"/>
      <c r="DNL50" s="321"/>
      <c r="DNM50" s="322"/>
      <c r="DNN50" s="323"/>
      <c r="DNO50" s="324"/>
      <c r="DNP50" s="325"/>
      <c r="DNQ50" s="266"/>
      <c r="DNR50" s="264"/>
      <c r="DNS50" s="319"/>
      <c r="DNT50" s="320"/>
      <c r="DNU50" s="1091"/>
      <c r="DNV50" s="321"/>
      <c r="DNW50" s="322"/>
      <c r="DNX50" s="323"/>
      <c r="DNY50" s="324"/>
      <c r="DNZ50" s="325"/>
      <c r="DOA50" s="266"/>
      <c r="DOB50" s="264"/>
      <c r="DOC50" s="319"/>
      <c r="DOD50" s="320"/>
      <c r="DOE50" s="1091"/>
      <c r="DOF50" s="321"/>
      <c r="DOG50" s="322"/>
      <c r="DOH50" s="323"/>
      <c r="DOI50" s="324"/>
      <c r="DOJ50" s="325"/>
      <c r="DOK50" s="266"/>
      <c r="DOL50" s="264"/>
      <c r="DOM50" s="319"/>
      <c r="DON50" s="320"/>
      <c r="DOO50" s="1091"/>
      <c r="DOP50" s="321"/>
      <c r="DOQ50" s="322"/>
      <c r="DOR50" s="323"/>
      <c r="DOS50" s="324"/>
      <c r="DOT50" s="325"/>
      <c r="DOU50" s="266"/>
      <c r="DOV50" s="264"/>
      <c r="DOW50" s="319"/>
      <c r="DOX50" s="320"/>
      <c r="DOY50" s="1091"/>
      <c r="DOZ50" s="321"/>
      <c r="DPA50" s="322"/>
      <c r="DPB50" s="323"/>
      <c r="DPC50" s="324"/>
      <c r="DPD50" s="325"/>
      <c r="DPE50" s="266"/>
      <c r="DPF50" s="264"/>
      <c r="DPG50" s="319"/>
      <c r="DPH50" s="320"/>
      <c r="DPI50" s="1091"/>
      <c r="DPJ50" s="321"/>
      <c r="DPK50" s="322"/>
      <c r="DPL50" s="323"/>
      <c r="DPM50" s="324"/>
      <c r="DPN50" s="325"/>
      <c r="DPO50" s="266"/>
      <c r="DPP50" s="264"/>
      <c r="DPQ50" s="319"/>
      <c r="DPR50" s="320"/>
      <c r="DPS50" s="1091"/>
      <c r="DPT50" s="321"/>
      <c r="DPU50" s="322"/>
      <c r="DPV50" s="323"/>
      <c r="DPW50" s="324"/>
      <c r="DPX50" s="325"/>
      <c r="DPY50" s="266"/>
      <c r="DPZ50" s="264"/>
      <c r="DQA50" s="319"/>
      <c r="DQB50" s="320"/>
      <c r="DQC50" s="1091"/>
      <c r="DQD50" s="321"/>
      <c r="DQE50" s="322"/>
      <c r="DQF50" s="323"/>
      <c r="DQG50" s="324"/>
      <c r="DQH50" s="325"/>
      <c r="DQI50" s="266"/>
      <c r="DQJ50" s="264"/>
      <c r="DQK50" s="319"/>
      <c r="DQL50" s="320"/>
      <c r="DQM50" s="1091"/>
      <c r="DQN50" s="321"/>
      <c r="DQO50" s="322"/>
      <c r="DQP50" s="323"/>
      <c r="DQQ50" s="324"/>
      <c r="DQR50" s="325"/>
      <c r="DQS50" s="266"/>
      <c r="DQT50" s="264"/>
      <c r="DQU50" s="319"/>
      <c r="DQV50" s="320"/>
      <c r="DQW50" s="1091"/>
      <c r="DQX50" s="321"/>
      <c r="DQY50" s="322"/>
      <c r="DQZ50" s="323"/>
      <c r="DRA50" s="324"/>
      <c r="DRB50" s="325"/>
      <c r="DRC50" s="266"/>
      <c r="DRD50" s="264"/>
      <c r="DRE50" s="319"/>
      <c r="DRF50" s="320"/>
      <c r="DRG50" s="1091"/>
      <c r="DRH50" s="321"/>
      <c r="DRI50" s="322"/>
      <c r="DRJ50" s="323"/>
      <c r="DRK50" s="324"/>
      <c r="DRL50" s="325"/>
      <c r="DRM50" s="266"/>
      <c r="DRN50" s="264"/>
      <c r="DRO50" s="319"/>
      <c r="DRP50" s="320"/>
      <c r="DRQ50" s="1091"/>
      <c r="DRR50" s="321"/>
      <c r="DRS50" s="322"/>
      <c r="DRT50" s="323"/>
      <c r="DRU50" s="324"/>
      <c r="DRV50" s="325"/>
      <c r="DRW50" s="266"/>
      <c r="DRX50" s="264"/>
      <c r="DRY50" s="319"/>
      <c r="DRZ50" s="320"/>
      <c r="DSA50" s="1091"/>
      <c r="DSB50" s="321"/>
      <c r="DSC50" s="322"/>
      <c r="DSD50" s="323"/>
      <c r="DSE50" s="324"/>
      <c r="DSF50" s="325"/>
      <c r="DSG50" s="266"/>
      <c r="DSH50" s="264"/>
      <c r="DSI50" s="319"/>
      <c r="DSJ50" s="320"/>
      <c r="DSK50" s="1091"/>
      <c r="DSL50" s="321"/>
      <c r="DSM50" s="322"/>
      <c r="DSN50" s="323"/>
      <c r="DSO50" s="324"/>
      <c r="DSP50" s="325"/>
      <c r="DSQ50" s="266"/>
      <c r="DSR50" s="264"/>
      <c r="DSS50" s="319"/>
      <c r="DST50" s="320"/>
      <c r="DSU50" s="1091"/>
      <c r="DSV50" s="321"/>
      <c r="DSW50" s="322"/>
      <c r="DSX50" s="323"/>
      <c r="DSY50" s="324"/>
      <c r="DSZ50" s="325"/>
      <c r="DTA50" s="266"/>
      <c r="DTB50" s="264"/>
      <c r="DTC50" s="319"/>
      <c r="DTD50" s="320"/>
      <c r="DTE50" s="1091"/>
      <c r="DTF50" s="321"/>
      <c r="DTG50" s="322"/>
      <c r="DTH50" s="323"/>
      <c r="DTI50" s="324"/>
      <c r="DTJ50" s="325"/>
      <c r="DTK50" s="266"/>
      <c r="DTL50" s="264"/>
      <c r="DTM50" s="319"/>
      <c r="DTN50" s="320"/>
      <c r="DTO50" s="1091"/>
      <c r="DTP50" s="321"/>
      <c r="DTQ50" s="322"/>
      <c r="DTR50" s="323"/>
      <c r="DTS50" s="324"/>
      <c r="DTT50" s="325"/>
      <c r="DTU50" s="266"/>
      <c r="DTV50" s="264"/>
      <c r="DTW50" s="319"/>
      <c r="DTX50" s="320"/>
      <c r="DTY50" s="1091"/>
      <c r="DTZ50" s="321"/>
      <c r="DUA50" s="322"/>
      <c r="DUB50" s="323"/>
      <c r="DUC50" s="324"/>
      <c r="DUD50" s="325"/>
      <c r="DUE50" s="266"/>
      <c r="DUF50" s="264"/>
      <c r="DUG50" s="319"/>
      <c r="DUH50" s="320"/>
      <c r="DUI50" s="1091"/>
      <c r="DUJ50" s="321"/>
      <c r="DUK50" s="322"/>
      <c r="DUL50" s="323"/>
      <c r="DUM50" s="324"/>
      <c r="DUN50" s="325"/>
      <c r="DUO50" s="266"/>
      <c r="DUP50" s="264"/>
      <c r="DUQ50" s="319"/>
      <c r="DUR50" s="320"/>
      <c r="DUS50" s="1091"/>
      <c r="DUT50" s="321"/>
      <c r="DUU50" s="322"/>
      <c r="DUV50" s="323"/>
      <c r="DUW50" s="324"/>
      <c r="DUX50" s="325"/>
      <c r="DUY50" s="266"/>
      <c r="DUZ50" s="264"/>
      <c r="DVA50" s="319"/>
      <c r="DVB50" s="320"/>
      <c r="DVC50" s="1091"/>
      <c r="DVD50" s="321"/>
      <c r="DVE50" s="322"/>
      <c r="DVF50" s="323"/>
      <c r="DVG50" s="324"/>
      <c r="DVH50" s="325"/>
      <c r="DVI50" s="266"/>
      <c r="DVJ50" s="264"/>
      <c r="DVK50" s="319"/>
      <c r="DVL50" s="320"/>
      <c r="DVM50" s="1091"/>
      <c r="DVN50" s="321"/>
      <c r="DVO50" s="322"/>
      <c r="DVP50" s="323"/>
      <c r="DVQ50" s="324"/>
      <c r="DVR50" s="325"/>
      <c r="DVS50" s="266"/>
      <c r="DVT50" s="264"/>
      <c r="DVU50" s="319"/>
      <c r="DVV50" s="320"/>
      <c r="DVW50" s="1091"/>
      <c r="DVX50" s="321"/>
      <c r="DVY50" s="322"/>
      <c r="DVZ50" s="323"/>
      <c r="DWA50" s="324"/>
      <c r="DWB50" s="325"/>
      <c r="DWC50" s="266"/>
      <c r="DWD50" s="264"/>
      <c r="DWE50" s="319"/>
      <c r="DWF50" s="320"/>
      <c r="DWG50" s="1091"/>
      <c r="DWH50" s="321"/>
      <c r="DWI50" s="322"/>
      <c r="DWJ50" s="323"/>
      <c r="DWK50" s="324"/>
      <c r="DWL50" s="325"/>
      <c r="DWM50" s="266"/>
      <c r="DWN50" s="264"/>
      <c r="DWO50" s="319"/>
      <c r="DWP50" s="320"/>
      <c r="DWQ50" s="1091"/>
      <c r="DWR50" s="321"/>
      <c r="DWS50" s="322"/>
      <c r="DWT50" s="323"/>
      <c r="DWU50" s="324"/>
      <c r="DWV50" s="325"/>
      <c r="DWW50" s="266"/>
      <c r="DWX50" s="264"/>
      <c r="DWY50" s="319"/>
      <c r="DWZ50" s="320"/>
      <c r="DXA50" s="1091"/>
      <c r="DXB50" s="321"/>
      <c r="DXC50" s="322"/>
      <c r="DXD50" s="323"/>
      <c r="DXE50" s="324"/>
      <c r="DXF50" s="325"/>
      <c r="DXG50" s="266"/>
      <c r="DXH50" s="264"/>
      <c r="DXI50" s="319"/>
      <c r="DXJ50" s="320"/>
      <c r="DXK50" s="1091"/>
      <c r="DXL50" s="321"/>
      <c r="DXM50" s="322"/>
      <c r="DXN50" s="323"/>
      <c r="DXO50" s="324"/>
      <c r="DXP50" s="325"/>
      <c r="DXQ50" s="266"/>
      <c r="DXR50" s="264"/>
      <c r="DXS50" s="319"/>
      <c r="DXT50" s="320"/>
      <c r="DXU50" s="1091"/>
      <c r="DXV50" s="321"/>
      <c r="DXW50" s="322"/>
      <c r="DXX50" s="323"/>
      <c r="DXY50" s="324"/>
      <c r="DXZ50" s="325"/>
      <c r="DYA50" s="266"/>
      <c r="DYB50" s="264"/>
      <c r="DYC50" s="319"/>
      <c r="DYD50" s="320"/>
      <c r="DYE50" s="1091"/>
      <c r="DYF50" s="321"/>
      <c r="DYG50" s="322"/>
      <c r="DYH50" s="323"/>
      <c r="DYI50" s="324"/>
      <c r="DYJ50" s="325"/>
      <c r="DYK50" s="266"/>
      <c r="DYL50" s="264"/>
      <c r="DYM50" s="319"/>
      <c r="DYN50" s="320"/>
      <c r="DYO50" s="1091"/>
      <c r="DYP50" s="321"/>
      <c r="DYQ50" s="322"/>
      <c r="DYR50" s="323"/>
      <c r="DYS50" s="324"/>
      <c r="DYT50" s="325"/>
      <c r="DYU50" s="266"/>
      <c r="DYV50" s="264"/>
      <c r="DYW50" s="319"/>
      <c r="DYX50" s="320"/>
      <c r="DYY50" s="1091"/>
      <c r="DYZ50" s="321"/>
      <c r="DZA50" s="322"/>
      <c r="DZB50" s="323"/>
      <c r="DZC50" s="324"/>
      <c r="DZD50" s="325"/>
      <c r="DZE50" s="266"/>
      <c r="DZF50" s="264"/>
      <c r="DZG50" s="319"/>
      <c r="DZH50" s="320"/>
      <c r="DZI50" s="1091"/>
      <c r="DZJ50" s="321"/>
      <c r="DZK50" s="322"/>
      <c r="DZL50" s="323"/>
      <c r="DZM50" s="324"/>
      <c r="DZN50" s="325"/>
      <c r="DZO50" s="266"/>
      <c r="DZP50" s="264"/>
      <c r="DZQ50" s="319"/>
      <c r="DZR50" s="320"/>
      <c r="DZS50" s="1091"/>
      <c r="DZT50" s="321"/>
      <c r="DZU50" s="322"/>
      <c r="DZV50" s="323"/>
      <c r="DZW50" s="324"/>
      <c r="DZX50" s="325"/>
      <c r="DZY50" s="266"/>
      <c r="DZZ50" s="264"/>
      <c r="EAA50" s="319"/>
      <c r="EAB50" s="320"/>
      <c r="EAC50" s="1091"/>
      <c r="EAD50" s="321"/>
      <c r="EAE50" s="322"/>
      <c r="EAF50" s="323"/>
      <c r="EAG50" s="324"/>
      <c r="EAH50" s="325"/>
      <c r="EAI50" s="266"/>
      <c r="EAJ50" s="264"/>
      <c r="EAK50" s="319"/>
      <c r="EAL50" s="320"/>
      <c r="EAM50" s="1091"/>
      <c r="EAN50" s="321"/>
      <c r="EAO50" s="322"/>
      <c r="EAP50" s="323"/>
      <c r="EAQ50" s="324"/>
      <c r="EAR50" s="325"/>
      <c r="EAS50" s="266"/>
      <c r="EAT50" s="264"/>
      <c r="EAU50" s="319"/>
      <c r="EAV50" s="320"/>
      <c r="EAW50" s="1091"/>
      <c r="EAX50" s="321"/>
      <c r="EAY50" s="322"/>
      <c r="EAZ50" s="323"/>
      <c r="EBA50" s="324"/>
      <c r="EBB50" s="325"/>
      <c r="EBC50" s="266"/>
      <c r="EBD50" s="264"/>
      <c r="EBE50" s="319"/>
      <c r="EBF50" s="320"/>
      <c r="EBG50" s="1091"/>
      <c r="EBH50" s="321"/>
      <c r="EBI50" s="322"/>
      <c r="EBJ50" s="323"/>
      <c r="EBK50" s="324"/>
      <c r="EBL50" s="325"/>
      <c r="EBM50" s="266"/>
      <c r="EBN50" s="264"/>
      <c r="EBO50" s="319"/>
      <c r="EBP50" s="320"/>
      <c r="EBQ50" s="1091"/>
      <c r="EBR50" s="321"/>
      <c r="EBS50" s="322"/>
      <c r="EBT50" s="323"/>
      <c r="EBU50" s="324"/>
      <c r="EBV50" s="325"/>
      <c r="EBW50" s="266"/>
      <c r="EBX50" s="264"/>
      <c r="EBY50" s="319"/>
      <c r="EBZ50" s="320"/>
      <c r="ECA50" s="1091"/>
      <c r="ECB50" s="321"/>
      <c r="ECC50" s="322"/>
      <c r="ECD50" s="323"/>
      <c r="ECE50" s="324"/>
      <c r="ECF50" s="325"/>
      <c r="ECG50" s="266"/>
      <c r="ECH50" s="264"/>
      <c r="ECI50" s="319"/>
      <c r="ECJ50" s="320"/>
      <c r="ECK50" s="1091"/>
      <c r="ECL50" s="321"/>
      <c r="ECM50" s="322"/>
      <c r="ECN50" s="323"/>
      <c r="ECO50" s="324"/>
      <c r="ECP50" s="325"/>
      <c r="ECQ50" s="266"/>
      <c r="ECR50" s="264"/>
      <c r="ECS50" s="319"/>
      <c r="ECT50" s="320"/>
      <c r="ECU50" s="1091"/>
      <c r="ECV50" s="321"/>
      <c r="ECW50" s="322"/>
      <c r="ECX50" s="323"/>
      <c r="ECY50" s="324"/>
      <c r="ECZ50" s="325"/>
      <c r="EDA50" s="266"/>
      <c r="EDB50" s="264"/>
      <c r="EDC50" s="319"/>
      <c r="EDD50" s="320"/>
      <c r="EDE50" s="1091"/>
      <c r="EDF50" s="321"/>
      <c r="EDG50" s="322"/>
      <c r="EDH50" s="323"/>
      <c r="EDI50" s="324"/>
      <c r="EDJ50" s="325"/>
      <c r="EDK50" s="266"/>
      <c r="EDL50" s="264"/>
      <c r="EDM50" s="319"/>
      <c r="EDN50" s="320"/>
      <c r="EDO50" s="1091"/>
      <c r="EDP50" s="321"/>
      <c r="EDQ50" s="322"/>
      <c r="EDR50" s="323"/>
      <c r="EDS50" s="324"/>
      <c r="EDT50" s="325"/>
      <c r="EDU50" s="266"/>
      <c r="EDV50" s="264"/>
      <c r="EDW50" s="319"/>
      <c r="EDX50" s="320"/>
      <c r="EDY50" s="1091"/>
      <c r="EDZ50" s="321"/>
      <c r="EEA50" s="322"/>
      <c r="EEB50" s="323"/>
      <c r="EEC50" s="324"/>
      <c r="EED50" s="325"/>
      <c r="EEE50" s="266"/>
      <c r="EEF50" s="264"/>
      <c r="EEG50" s="319"/>
      <c r="EEH50" s="320"/>
      <c r="EEI50" s="1091"/>
      <c r="EEJ50" s="321"/>
      <c r="EEK50" s="322"/>
      <c r="EEL50" s="323"/>
      <c r="EEM50" s="324"/>
      <c r="EEN50" s="325"/>
      <c r="EEO50" s="266"/>
      <c r="EEP50" s="264"/>
      <c r="EEQ50" s="319"/>
      <c r="EER50" s="320"/>
      <c r="EES50" s="1091"/>
      <c r="EET50" s="321"/>
      <c r="EEU50" s="322"/>
      <c r="EEV50" s="323"/>
      <c r="EEW50" s="324"/>
      <c r="EEX50" s="325"/>
      <c r="EEY50" s="266"/>
      <c r="EEZ50" s="264"/>
      <c r="EFA50" s="319"/>
      <c r="EFB50" s="320"/>
      <c r="EFC50" s="1091"/>
      <c r="EFD50" s="321"/>
      <c r="EFE50" s="322"/>
      <c r="EFF50" s="323"/>
      <c r="EFG50" s="324"/>
      <c r="EFH50" s="325"/>
      <c r="EFI50" s="266"/>
      <c r="EFJ50" s="264"/>
      <c r="EFK50" s="319"/>
      <c r="EFL50" s="320"/>
      <c r="EFM50" s="1091"/>
      <c r="EFN50" s="321"/>
      <c r="EFO50" s="322"/>
      <c r="EFP50" s="323"/>
      <c r="EFQ50" s="324"/>
      <c r="EFR50" s="325"/>
      <c r="EFS50" s="266"/>
      <c r="EFT50" s="264"/>
      <c r="EFU50" s="319"/>
      <c r="EFV50" s="320"/>
      <c r="EFW50" s="1091"/>
      <c r="EFX50" s="321"/>
      <c r="EFY50" s="322"/>
      <c r="EFZ50" s="323"/>
      <c r="EGA50" s="324"/>
      <c r="EGB50" s="325"/>
      <c r="EGC50" s="266"/>
      <c r="EGD50" s="264"/>
      <c r="EGE50" s="319"/>
      <c r="EGF50" s="320"/>
      <c r="EGG50" s="1091"/>
      <c r="EGH50" s="321"/>
      <c r="EGI50" s="322"/>
      <c r="EGJ50" s="323"/>
      <c r="EGK50" s="324"/>
      <c r="EGL50" s="325"/>
      <c r="EGM50" s="266"/>
      <c r="EGN50" s="264"/>
      <c r="EGO50" s="319"/>
      <c r="EGP50" s="320"/>
      <c r="EGQ50" s="1091"/>
      <c r="EGR50" s="321"/>
      <c r="EGS50" s="322"/>
      <c r="EGT50" s="323"/>
      <c r="EGU50" s="324"/>
      <c r="EGV50" s="325"/>
      <c r="EGW50" s="266"/>
      <c r="EGX50" s="264"/>
      <c r="EGY50" s="319"/>
      <c r="EGZ50" s="320"/>
      <c r="EHA50" s="1091"/>
      <c r="EHB50" s="321"/>
      <c r="EHC50" s="322"/>
      <c r="EHD50" s="323"/>
      <c r="EHE50" s="324"/>
      <c r="EHF50" s="325"/>
      <c r="EHG50" s="266"/>
      <c r="EHH50" s="264"/>
      <c r="EHI50" s="319"/>
      <c r="EHJ50" s="320"/>
      <c r="EHK50" s="1091"/>
      <c r="EHL50" s="321"/>
      <c r="EHM50" s="322"/>
      <c r="EHN50" s="323"/>
      <c r="EHO50" s="324"/>
      <c r="EHP50" s="325"/>
      <c r="EHQ50" s="266"/>
      <c r="EHR50" s="264"/>
      <c r="EHS50" s="319"/>
      <c r="EHT50" s="320"/>
      <c r="EHU50" s="1091"/>
      <c r="EHV50" s="321"/>
      <c r="EHW50" s="322"/>
      <c r="EHX50" s="323"/>
      <c r="EHY50" s="324"/>
      <c r="EHZ50" s="325"/>
      <c r="EIA50" s="266"/>
      <c r="EIB50" s="264"/>
      <c r="EIC50" s="319"/>
      <c r="EID50" s="320"/>
      <c r="EIE50" s="1091"/>
      <c r="EIF50" s="321"/>
      <c r="EIG50" s="322"/>
      <c r="EIH50" s="323"/>
      <c r="EII50" s="324"/>
      <c r="EIJ50" s="325"/>
      <c r="EIK50" s="266"/>
      <c r="EIL50" s="264"/>
      <c r="EIM50" s="319"/>
      <c r="EIN50" s="320"/>
      <c r="EIO50" s="1091"/>
      <c r="EIP50" s="321"/>
      <c r="EIQ50" s="322"/>
      <c r="EIR50" s="323"/>
      <c r="EIS50" s="324"/>
      <c r="EIT50" s="325"/>
      <c r="EIU50" s="266"/>
      <c r="EIV50" s="264"/>
      <c r="EIW50" s="319"/>
      <c r="EIX50" s="320"/>
      <c r="EIY50" s="1091"/>
      <c r="EIZ50" s="321"/>
      <c r="EJA50" s="322"/>
      <c r="EJB50" s="323"/>
      <c r="EJC50" s="324"/>
      <c r="EJD50" s="325"/>
      <c r="EJE50" s="266"/>
      <c r="EJF50" s="264"/>
      <c r="EJG50" s="319"/>
      <c r="EJH50" s="320"/>
      <c r="EJI50" s="1091"/>
      <c r="EJJ50" s="321"/>
      <c r="EJK50" s="322"/>
      <c r="EJL50" s="323"/>
      <c r="EJM50" s="324"/>
      <c r="EJN50" s="325"/>
      <c r="EJO50" s="266"/>
      <c r="EJP50" s="264"/>
      <c r="EJQ50" s="319"/>
      <c r="EJR50" s="320"/>
      <c r="EJS50" s="1091"/>
      <c r="EJT50" s="321"/>
      <c r="EJU50" s="322"/>
      <c r="EJV50" s="323"/>
      <c r="EJW50" s="324"/>
      <c r="EJX50" s="325"/>
      <c r="EJY50" s="266"/>
      <c r="EJZ50" s="264"/>
      <c r="EKA50" s="319"/>
      <c r="EKB50" s="320"/>
      <c r="EKC50" s="1091"/>
      <c r="EKD50" s="321"/>
      <c r="EKE50" s="322"/>
      <c r="EKF50" s="323"/>
      <c r="EKG50" s="324"/>
      <c r="EKH50" s="325"/>
      <c r="EKI50" s="266"/>
      <c r="EKJ50" s="264"/>
      <c r="EKK50" s="319"/>
      <c r="EKL50" s="320"/>
      <c r="EKM50" s="1091"/>
      <c r="EKN50" s="321"/>
      <c r="EKO50" s="322"/>
      <c r="EKP50" s="323"/>
      <c r="EKQ50" s="324"/>
      <c r="EKR50" s="325"/>
      <c r="EKS50" s="266"/>
      <c r="EKT50" s="264"/>
      <c r="EKU50" s="319"/>
      <c r="EKV50" s="320"/>
      <c r="EKW50" s="1091"/>
      <c r="EKX50" s="321"/>
      <c r="EKY50" s="322"/>
      <c r="EKZ50" s="323"/>
      <c r="ELA50" s="324"/>
      <c r="ELB50" s="325"/>
      <c r="ELC50" s="266"/>
      <c r="ELD50" s="264"/>
      <c r="ELE50" s="319"/>
      <c r="ELF50" s="320"/>
      <c r="ELG50" s="1091"/>
      <c r="ELH50" s="321"/>
      <c r="ELI50" s="322"/>
      <c r="ELJ50" s="323"/>
      <c r="ELK50" s="324"/>
      <c r="ELL50" s="325"/>
      <c r="ELM50" s="266"/>
      <c r="ELN50" s="264"/>
      <c r="ELO50" s="319"/>
      <c r="ELP50" s="320"/>
      <c r="ELQ50" s="1091"/>
      <c r="ELR50" s="321"/>
      <c r="ELS50" s="322"/>
      <c r="ELT50" s="323"/>
      <c r="ELU50" s="324"/>
      <c r="ELV50" s="325"/>
      <c r="ELW50" s="266"/>
      <c r="ELX50" s="264"/>
      <c r="ELY50" s="319"/>
      <c r="ELZ50" s="320"/>
      <c r="EMA50" s="1091"/>
      <c r="EMB50" s="321"/>
      <c r="EMC50" s="322"/>
      <c r="EMD50" s="323"/>
      <c r="EME50" s="324"/>
      <c r="EMF50" s="325"/>
      <c r="EMG50" s="266"/>
      <c r="EMH50" s="264"/>
      <c r="EMI50" s="319"/>
      <c r="EMJ50" s="320"/>
      <c r="EMK50" s="1091"/>
      <c r="EML50" s="321"/>
      <c r="EMM50" s="322"/>
      <c r="EMN50" s="323"/>
      <c r="EMO50" s="324"/>
      <c r="EMP50" s="325"/>
      <c r="EMQ50" s="266"/>
      <c r="EMR50" s="264"/>
      <c r="EMS50" s="319"/>
      <c r="EMT50" s="320"/>
      <c r="EMU50" s="1091"/>
      <c r="EMV50" s="321"/>
      <c r="EMW50" s="322"/>
      <c r="EMX50" s="323"/>
      <c r="EMY50" s="324"/>
      <c r="EMZ50" s="325"/>
      <c r="ENA50" s="266"/>
      <c r="ENB50" s="264"/>
      <c r="ENC50" s="319"/>
      <c r="END50" s="320"/>
      <c r="ENE50" s="1091"/>
      <c r="ENF50" s="321"/>
      <c r="ENG50" s="322"/>
      <c r="ENH50" s="323"/>
      <c r="ENI50" s="324"/>
      <c r="ENJ50" s="325"/>
      <c r="ENK50" s="266"/>
      <c r="ENL50" s="264"/>
      <c r="ENM50" s="319"/>
      <c r="ENN50" s="320"/>
      <c r="ENO50" s="1091"/>
      <c r="ENP50" s="321"/>
      <c r="ENQ50" s="322"/>
      <c r="ENR50" s="323"/>
      <c r="ENS50" s="324"/>
      <c r="ENT50" s="325"/>
      <c r="ENU50" s="266"/>
      <c r="ENV50" s="264"/>
      <c r="ENW50" s="319"/>
      <c r="ENX50" s="320"/>
      <c r="ENY50" s="1091"/>
      <c r="ENZ50" s="321"/>
      <c r="EOA50" s="322"/>
      <c r="EOB50" s="323"/>
      <c r="EOC50" s="324"/>
      <c r="EOD50" s="325"/>
      <c r="EOE50" s="266"/>
      <c r="EOF50" s="264"/>
      <c r="EOG50" s="319"/>
      <c r="EOH50" s="320"/>
      <c r="EOI50" s="1091"/>
      <c r="EOJ50" s="321"/>
      <c r="EOK50" s="322"/>
      <c r="EOL50" s="323"/>
      <c r="EOM50" s="324"/>
      <c r="EON50" s="325"/>
      <c r="EOO50" s="266"/>
      <c r="EOP50" s="264"/>
      <c r="EOQ50" s="319"/>
      <c r="EOR50" s="320"/>
      <c r="EOS50" s="1091"/>
      <c r="EOT50" s="321"/>
      <c r="EOU50" s="322"/>
      <c r="EOV50" s="323"/>
      <c r="EOW50" s="324"/>
      <c r="EOX50" s="325"/>
      <c r="EOY50" s="266"/>
      <c r="EOZ50" s="264"/>
      <c r="EPA50" s="319"/>
      <c r="EPB50" s="320"/>
      <c r="EPC50" s="1091"/>
      <c r="EPD50" s="321"/>
      <c r="EPE50" s="322"/>
      <c r="EPF50" s="323"/>
      <c r="EPG50" s="324"/>
      <c r="EPH50" s="325"/>
      <c r="EPI50" s="266"/>
      <c r="EPJ50" s="264"/>
      <c r="EPK50" s="319"/>
      <c r="EPL50" s="320"/>
      <c r="EPM50" s="1091"/>
      <c r="EPN50" s="321"/>
      <c r="EPO50" s="322"/>
      <c r="EPP50" s="323"/>
      <c r="EPQ50" s="324"/>
      <c r="EPR50" s="325"/>
      <c r="EPS50" s="266"/>
      <c r="EPT50" s="264"/>
      <c r="EPU50" s="319"/>
      <c r="EPV50" s="320"/>
      <c r="EPW50" s="1091"/>
      <c r="EPX50" s="321"/>
      <c r="EPY50" s="322"/>
      <c r="EPZ50" s="323"/>
      <c r="EQA50" s="324"/>
      <c r="EQB50" s="325"/>
      <c r="EQC50" s="266"/>
      <c r="EQD50" s="264"/>
      <c r="EQE50" s="319"/>
      <c r="EQF50" s="320"/>
      <c r="EQG50" s="1091"/>
      <c r="EQH50" s="321"/>
      <c r="EQI50" s="322"/>
      <c r="EQJ50" s="323"/>
      <c r="EQK50" s="324"/>
      <c r="EQL50" s="325"/>
      <c r="EQM50" s="266"/>
      <c r="EQN50" s="264"/>
      <c r="EQO50" s="319"/>
      <c r="EQP50" s="320"/>
      <c r="EQQ50" s="1091"/>
      <c r="EQR50" s="321"/>
      <c r="EQS50" s="322"/>
      <c r="EQT50" s="323"/>
      <c r="EQU50" s="324"/>
      <c r="EQV50" s="325"/>
      <c r="EQW50" s="266"/>
      <c r="EQX50" s="264"/>
      <c r="EQY50" s="319"/>
      <c r="EQZ50" s="320"/>
      <c r="ERA50" s="1091"/>
      <c r="ERB50" s="321"/>
      <c r="ERC50" s="322"/>
      <c r="ERD50" s="323"/>
      <c r="ERE50" s="324"/>
      <c r="ERF50" s="325"/>
      <c r="ERG50" s="266"/>
      <c r="ERH50" s="264"/>
      <c r="ERI50" s="319"/>
      <c r="ERJ50" s="320"/>
      <c r="ERK50" s="1091"/>
      <c r="ERL50" s="321"/>
      <c r="ERM50" s="322"/>
      <c r="ERN50" s="323"/>
      <c r="ERO50" s="324"/>
      <c r="ERP50" s="325"/>
      <c r="ERQ50" s="266"/>
      <c r="ERR50" s="264"/>
      <c r="ERS50" s="319"/>
      <c r="ERT50" s="320"/>
      <c r="ERU50" s="1091"/>
      <c r="ERV50" s="321"/>
      <c r="ERW50" s="322"/>
      <c r="ERX50" s="323"/>
      <c r="ERY50" s="324"/>
      <c r="ERZ50" s="325"/>
      <c r="ESA50" s="266"/>
      <c r="ESB50" s="264"/>
      <c r="ESC50" s="319"/>
      <c r="ESD50" s="320"/>
      <c r="ESE50" s="1091"/>
      <c r="ESF50" s="321"/>
      <c r="ESG50" s="322"/>
      <c r="ESH50" s="323"/>
      <c r="ESI50" s="324"/>
      <c r="ESJ50" s="325"/>
      <c r="ESK50" s="266"/>
      <c r="ESL50" s="264"/>
      <c r="ESM50" s="319"/>
      <c r="ESN50" s="320"/>
      <c r="ESO50" s="1091"/>
      <c r="ESP50" s="321"/>
      <c r="ESQ50" s="322"/>
      <c r="ESR50" s="323"/>
      <c r="ESS50" s="324"/>
      <c r="EST50" s="325"/>
      <c r="ESU50" s="266"/>
      <c r="ESV50" s="264"/>
      <c r="ESW50" s="319"/>
      <c r="ESX50" s="320"/>
      <c r="ESY50" s="1091"/>
      <c r="ESZ50" s="321"/>
      <c r="ETA50" s="322"/>
      <c r="ETB50" s="323"/>
      <c r="ETC50" s="324"/>
      <c r="ETD50" s="325"/>
      <c r="ETE50" s="266"/>
      <c r="ETF50" s="264"/>
      <c r="ETG50" s="319"/>
      <c r="ETH50" s="320"/>
      <c r="ETI50" s="1091"/>
      <c r="ETJ50" s="321"/>
      <c r="ETK50" s="322"/>
      <c r="ETL50" s="323"/>
      <c r="ETM50" s="324"/>
      <c r="ETN50" s="325"/>
      <c r="ETO50" s="266"/>
      <c r="ETP50" s="264"/>
      <c r="ETQ50" s="319"/>
      <c r="ETR50" s="320"/>
      <c r="ETS50" s="1091"/>
      <c r="ETT50" s="321"/>
      <c r="ETU50" s="322"/>
      <c r="ETV50" s="323"/>
      <c r="ETW50" s="324"/>
      <c r="ETX50" s="325"/>
      <c r="ETY50" s="266"/>
      <c r="ETZ50" s="264"/>
      <c r="EUA50" s="319"/>
      <c r="EUB50" s="320"/>
      <c r="EUC50" s="1091"/>
      <c r="EUD50" s="321"/>
      <c r="EUE50" s="322"/>
      <c r="EUF50" s="323"/>
      <c r="EUG50" s="324"/>
      <c r="EUH50" s="325"/>
      <c r="EUI50" s="266"/>
      <c r="EUJ50" s="264"/>
      <c r="EUK50" s="319"/>
      <c r="EUL50" s="320"/>
      <c r="EUM50" s="1091"/>
      <c r="EUN50" s="321"/>
      <c r="EUO50" s="322"/>
      <c r="EUP50" s="323"/>
      <c r="EUQ50" s="324"/>
      <c r="EUR50" s="325"/>
      <c r="EUS50" s="266"/>
      <c r="EUT50" s="264"/>
      <c r="EUU50" s="319"/>
      <c r="EUV50" s="320"/>
      <c r="EUW50" s="1091"/>
      <c r="EUX50" s="321"/>
      <c r="EUY50" s="322"/>
      <c r="EUZ50" s="323"/>
      <c r="EVA50" s="324"/>
      <c r="EVB50" s="325"/>
      <c r="EVC50" s="266"/>
      <c r="EVD50" s="264"/>
      <c r="EVE50" s="319"/>
      <c r="EVF50" s="320"/>
      <c r="EVG50" s="1091"/>
      <c r="EVH50" s="321"/>
      <c r="EVI50" s="322"/>
      <c r="EVJ50" s="323"/>
      <c r="EVK50" s="324"/>
      <c r="EVL50" s="325"/>
      <c r="EVM50" s="266"/>
      <c r="EVN50" s="264"/>
      <c r="EVO50" s="319"/>
      <c r="EVP50" s="320"/>
      <c r="EVQ50" s="1091"/>
      <c r="EVR50" s="321"/>
      <c r="EVS50" s="322"/>
      <c r="EVT50" s="323"/>
      <c r="EVU50" s="324"/>
      <c r="EVV50" s="325"/>
      <c r="EVW50" s="266"/>
      <c r="EVX50" s="264"/>
      <c r="EVY50" s="319"/>
      <c r="EVZ50" s="320"/>
      <c r="EWA50" s="1091"/>
      <c r="EWB50" s="321"/>
      <c r="EWC50" s="322"/>
      <c r="EWD50" s="323"/>
      <c r="EWE50" s="324"/>
      <c r="EWF50" s="325"/>
      <c r="EWG50" s="266"/>
      <c r="EWH50" s="264"/>
      <c r="EWI50" s="319"/>
      <c r="EWJ50" s="320"/>
      <c r="EWK50" s="1091"/>
      <c r="EWL50" s="321"/>
      <c r="EWM50" s="322"/>
      <c r="EWN50" s="323"/>
      <c r="EWO50" s="324"/>
      <c r="EWP50" s="325"/>
      <c r="EWQ50" s="266"/>
      <c r="EWR50" s="264"/>
      <c r="EWS50" s="319"/>
      <c r="EWT50" s="320"/>
      <c r="EWU50" s="1091"/>
      <c r="EWV50" s="321"/>
      <c r="EWW50" s="322"/>
      <c r="EWX50" s="323"/>
      <c r="EWY50" s="324"/>
      <c r="EWZ50" s="325"/>
      <c r="EXA50" s="266"/>
      <c r="EXB50" s="264"/>
      <c r="EXC50" s="319"/>
      <c r="EXD50" s="320"/>
      <c r="EXE50" s="1091"/>
      <c r="EXF50" s="321"/>
      <c r="EXG50" s="322"/>
      <c r="EXH50" s="323"/>
      <c r="EXI50" s="324"/>
      <c r="EXJ50" s="325"/>
      <c r="EXK50" s="266"/>
      <c r="EXL50" s="264"/>
      <c r="EXM50" s="319"/>
      <c r="EXN50" s="320"/>
      <c r="EXO50" s="1091"/>
      <c r="EXP50" s="321"/>
      <c r="EXQ50" s="322"/>
      <c r="EXR50" s="323"/>
      <c r="EXS50" s="324"/>
      <c r="EXT50" s="325"/>
      <c r="EXU50" s="266"/>
      <c r="EXV50" s="264"/>
      <c r="EXW50" s="319"/>
      <c r="EXX50" s="320"/>
      <c r="EXY50" s="1091"/>
      <c r="EXZ50" s="321"/>
      <c r="EYA50" s="322"/>
      <c r="EYB50" s="323"/>
      <c r="EYC50" s="324"/>
      <c r="EYD50" s="325"/>
      <c r="EYE50" s="266"/>
      <c r="EYF50" s="264"/>
      <c r="EYG50" s="319"/>
      <c r="EYH50" s="320"/>
      <c r="EYI50" s="1091"/>
      <c r="EYJ50" s="321"/>
      <c r="EYK50" s="322"/>
      <c r="EYL50" s="323"/>
      <c r="EYM50" s="324"/>
      <c r="EYN50" s="325"/>
      <c r="EYO50" s="266"/>
      <c r="EYP50" s="264"/>
      <c r="EYQ50" s="319"/>
      <c r="EYR50" s="320"/>
      <c r="EYS50" s="1091"/>
      <c r="EYT50" s="321"/>
      <c r="EYU50" s="322"/>
      <c r="EYV50" s="323"/>
      <c r="EYW50" s="324"/>
      <c r="EYX50" s="325"/>
      <c r="EYY50" s="266"/>
      <c r="EYZ50" s="264"/>
      <c r="EZA50" s="319"/>
      <c r="EZB50" s="320"/>
      <c r="EZC50" s="1091"/>
      <c r="EZD50" s="321"/>
      <c r="EZE50" s="322"/>
      <c r="EZF50" s="323"/>
      <c r="EZG50" s="324"/>
      <c r="EZH50" s="325"/>
      <c r="EZI50" s="266"/>
      <c r="EZJ50" s="264"/>
      <c r="EZK50" s="319"/>
      <c r="EZL50" s="320"/>
      <c r="EZM50" s="1091"/>
      <c r="EZN50" s="321"/>
      <c r="EZO50" s="322"/>
      <c r="EZP50" s="323"/>
      <c r="EZQ50" s="324"/>
      <c r="EZR50" s="325"/>
      <c r="EZS50" s="266"/>
      <c r="EZT50" s="264"/>
      <c r="EZU50" s="319"/>
      <c r="EZV50" s="320"/>
      <c r="EZW50" s="1091"/>
      <c r="EZX50" s="321"/>
      <c r="EZY50" s="322"/>
      <c r="EZZ50" s="323"/>
      <c r="FAA50" s="324"/>
      <c r="FAB50" s="325"/>
      <c r="FAC50" s="266"/>
      <c r="FAD50" s="264"/>
      <c r="FAE50" s="319"/>
      <c r="FAF50" s="320"/>
      <c r="FAG50" s="1091"/>
      <c r="FAH50" s="321"/>
      <c r="FAI50" s="322"/>
      <c r="FAJ50" s="323"/>
      <c r="FAK50" s="324"/>
      <c r="FAL50" s="325"/>
      <c r="FAM50" s="266"/>
      <c r="FAN50" s="264"/>
      <c r="FAO50" s="319"/>
      <c r="FAP50" s="320"/>
      <c r="FAQ50" s="1091"/>
      <c r="FAR50" s="321"/>
      <c r="FAS50" s="322"/>
      <c r="FAT50" s="323"/>
      <c r="FAU50" s="324"/>
      <c r="FAV50" s="325"/>
      <c r="FAW50" s="266"/>
      <c r="FAX50" s="264"/>
      <c r="FAY50" s="319"/>
      <c r="FAZ50" s="320"/>
      <c r="FBA50" s="1091"/>
      <c r="FBB50" s="321"/>
      <c r="FBC50" s="322"/>
      <c r="FBD50" s="323"/>
      <c r="FBE50" s="324"/>
      <c r="FBF50" s="325"/>
      <c r="FBG50" s="266"/>
      <c r="FBH50" s="264"/>
      <c r="FBI50" s="319"/>
      <c r="FBJ50" s="320"/>
      <c r="FBK50" s="1091"/>
      <c r="FBL50" s="321"/>
      <c r="FBM50" s="322"/>
      <c r="FBN50" s="323"/>
      <c r="FBO50" s="324"/>
      <c r="FBP50" s="325"/>
      <c r="FBQ50" s="266"/>
      <c r="FBR50" s="264"/>
      <c r="FBS50" s="319"/>
      <c r="FBT50" s="320"/>
      <c r="FBU50" s="1091"/>
      <c r="FBV50" s="321"/>
      <c r="FBW50" s="322"/>
      <c r="FBX50" s="323"/>
      <c r="FBY50" s="324"/>
      <c r="FBZ50" s="325"/>
      <c r="FCA50" s="266"/>
      <c r="FCB50" s="264"/>
      <c r="FCC50" s="319"/>
      <c r="FCD50" s="320"/>
      <c r="FCE50" s="1091"/>
      <c r="FCF50" s="321"/>
      <c r="FCG50" s="322"/>
      <c r="FCH50" s="323"/>
      <c r="FCI50" s="324"/>
      <c r="FCJ50" s="325"/>
      <c r="FCK50" s="266"/>
      <c r="FCL50" s="264"/>
      <c r="FCM50" s="319"/>
      <c r="FCN50" s="320"/>
      <c r="FCO50" s="1091"/>
      <c r="FCP50" s="321"/>
      <c r="FCQ50" s="322"/>
      <c r="FCR50" s="323"/>
      <c r="FCS50" s="324"/>
      <c r="FCT50" s="325"/>
      <c r="FCU50" s="266"/>
      <c r="FCV50" s="264"/>
      <c r="FCW50" s="319"/>
      <c r="FCX50" s="320"/>
      <c r="FCY50" s="1091"/>
      <c r="FCZ50" s="321"/>
      <c r="FDA50" s="322"/>
      <c r="FDB50" s="323"/>
      <c r="FDC50" s="324"/>
      <c r="FDD50" s="325"/>
      <c r="FDE50" s="266"/>
      <c r="FDF50" s="264"/>
      <c r="FDG50" s="319"/>
      <c r="FDH50" s="320"/>
      <c r="FDI50" s="1091"/>
      <c r="FDJ50" s="321"/>
      <c r="FDK50" s="322"/>
      <c r="FDL50" s="323"/>
      <c r="FDM50" s="324"/>
      <c r="FDN50" s="325"/>
      <c r="FDO50" s="266"/>
      <c r="FDP50" s="264"/>
      <c r="FDQ50" s="319"/>
      <c r="FDR50" s="320"/>
      <c r="FDS50" s="1091"/>
      <c r="FDT50" s="321"/>
      <c r="FDU50" s="322"/>
      <c r="FDV50" s="323"/>
      <c r="FDW50" s="324"/>
      <c r="FDX50" s="325"/>
      <c r="FDY50" s="266"/>
      <c r="FDZ50" s="264"/>
      <c r="FEA50" s="319"/>
      <c r="FEB50" s="320"/>
      <c r="FEC50" s="1091"/>
      <c r="FED50" s="321"/>
      <c r="FEE50" s="322"/>
      <c r="FEF50" s="323"/>
      <c r="FEG50" s="324"/>
      <c r="FEH50" s="325"/>
      <c r="FEI50" s="266"/>
      <c r="FEJ50" s="264"/>
      <c r="FEK50" s="319"/>
      <c r="FEL50" s="320"/>
      <c r="FEM50" s="1091"/>
      <c r="FEN50" s="321"/>
      <c r="FEO50" s="322"/>
      <c r="FEP50" s="323"/>
      <c r="FEQ50" s="324"/>
      <c r="FER50" s="325"/>
      <c r="FES50" s="266"/>
      <c r="FET50" s="264"/>
      <c r="FEU50" s="319"/>
      <c r="FEV50" s="320"/>
      <c r="FEW50" s="1091"/>
      <c r="FEX50" s="321"/>
      <c r="FEY50" s="322"/>
      <c r="FEZ50" s="323"/>
      <c r="FFA50" s="324"/>
      <c r="FFB50" s="325"/>
      <c r="FFC50" s="266"/>
      <c r="FFD50" s="264"/>
      <c r="FFE50" s="319"/>
      <c r="FFF50" s="320"/>
      <c r="FFG50" s="1091"/>
      <c r="FFH50" s="321"/>
      <c r="FFI50" s="322"/>
      <c r="FFJ50" s="323"/>
      <c r="FFK50" s="324"/>
      <c r="FFL50" s="325"/>
      <c r="FFM50" s="266"/>
      <c r="FFN50" s="264"/>
      <c r="FFO50" s="319"/>
      <c r="FFP50" s="320"/>
      <c r="FFQ50" s="1091"/>
      <c r="FFR50" s="321"/>
      <c r="FFS50" s="322"/>
      <c r="FFT50" s="323"/>
      <c r="FFU50" s="324"/>
      <c r="FFV50" s="325"/>
      <c r="FFW50" s="266"/>
      <c r="FFX50" s="264"/>
      <c r="FFY50" s="319"/>
      <c r="FFZ50" s="320"/>
      <c r="FGA50" s="1091"/>
      <c r="FGB50" s="321"/>
      <c r="FGC50" s="322"/>
      <c r="FGD50" s="323"/>
      <c r="FGE50" s="324"/>
      <c r="FGF50" s="325"/>
      <c r="FGG50" s="266"/>
      <c r="FGH50" s="264"/>
      <c r="FGI50" s="319"/>
      <c r="FGJ50" s="320"/>
      <c r="FGK50" s="1091"/>
      <c r="FGL50" s="321"/>
      <c r="FGM50" s="322"/>
      <c r="FGN50" s="323"/>
      <c r="FGO50" s="324"/>
      <c r="FGP50" s="325"/>
      <c r="FGQ50" s="266"/>
      <c r="FGR50" s="264"/>
      <c r="FGS50" s="319"/>
      <c r="FGT50" s="320"/>
      <c r="FGU50" s="1091"/>
      <c r="FGV50" s="321"/>
      <c r="FGW50" s="322"/>
      <c r="FGX50" s="323"/>
      <c r="FGY50" s="324"/>
      <c r="FGZ50" s="325"/>
      <c r="FHA50" s="266"/>
      <c r="FHB50" s="264"/>
      <c r="FHC50" s="319"/>
      <c r="FHD50" s="320"/>
      <c r="FHE50" s="1091"/>
      <c r="FHF50" s="321"/>
      <c r="FHG50" s="322"/>
      <c r="FHH50" s="323"/>
      <c r="FHI50" s="324"/>
      <c r="FHJ50" s="325"/>
      <c r="FHK50" s="266"/>
      <c r="FHL50" s="264"/>
      <c r="FHM50" s="319"/>
      <c r="FHN50" s="320"/>
      <c r="FHO50" s="1091"/>
      <c r="FHP50" s="321"/>
      <c r="FHQ50" s="322"/>
      <c r="FHR50" s="323"/>
      <c r="FHS50" s="324"/>
      <c r="FHT50" s="325"/>
      <c r="FHU50" s="266"/>
      <c r="FHV50" s="264"/>
      <c r="FHW50" s="319"/>
      <c r="FHX50" s="320"/>
      <c r="FHY50" s="1091"/>
      <c r="FHZ50" s="321"/>
      <c r="FIA50" s="322"/>
      <c r="FIB50" s="323"/>
      <c r="FIC50" s="324"/>
      <c r="FID50" s="325"/>
      <c r="FIE50" s="266"/>
      <c r="FIF50" s="264"/>
      <c r="FIG50" s="319"/>
      <c r="FIH50" s="320"/>
      <c r="FII50" s="1091"/>
      <c r="FIJ50" s="321"/>
      <c r="FIK50" s="322"/>
      <c r="FIL50" s="323"/>
      <c r="FIM50" s="324"/>
      <c r="FIN50" s="325"/>
      <c r="FIO50" s="266"/>
      <c r="FIP50" s="264"/>
      <c r="FIQ50" s="319"/>
      <c r="FIR50" s="320"/>
      <c r="FIS50" s="1091"/>
      <c r="FIT50" s="321"/>
      <c r="FIU50" s="322"/>
      <c r="FIV50" s="323"/>
      <c r="FIW50" s="324"/>
      <c r="FIX50" s="325"/>
      <c r="FIY50" s="266"/>
      <c r="FIZ50" s="264"/>
      <c r="FJA50" s="319"/>
      <c r="FJB50" s="320"/>
      <c r="FJC50" s="1091"/>
      <c r="FJD50" s="321"/>
      <c r="FJE50" s="322"/>
      <c r="FJF50" s="323"/>
      <c r="FJG50" s="324"/>
      <c r="FJH50" s="325"/>
      <c r="FJI50" s="266"/>
      <c r="FJJ50" s="264"/>
      <c r="FJK50" s="319"/>
      <c r="FJL50" s="320"/>
      <c r="FJM50" s="1091"/>
      <c r="FJN50" s="321"/>
      <c r="FJO50" s="322"/>
      <c r="FJP50" s="323"/>
      <c r="FJQ50" s="324"/>
      <c r="FJR50" s="325"/>
      <c r="FJS50" s="266"/>
      <c r="FJT50" s="264"/>
      <c r="FJU50" s="319"/>
      <c r="FJV50" s="320"/>
      <c r="FJW50" s="1091"/>
      <c r="FJX50" s="321"/>
      <c r="FJY50" s="322"/>
      <c r="FJZ50" s="323"/>
      <c r="FKA50" s="324"/>
      <c r="FKB50" s="325"/>
      <c r="FKC50" s="266"/>
      <c r="FKD50" s="264"/>
      <c r="FKE50" s="319"/>
      <c r="FKF50" s="320"/>
      <c r="FKG50" s="1091"/>
      <c r="FKH50" s="321"/>
      <c r="FKI50" s="322"/>
      <c r="FKJ50" s="323"/>
      <c r="FKK50" s="324"/>
      <c r="FKL50" s="325"/>
      <c r="FKM50" s="266"/>
      <c r="FKN50" s="264"/>
      <c r="FKO50" s="319"/>
      <c r="FKP50" s="320"/>
      <c r="FKQ50" s="1091"/>
      <c r="FKR50" s="321"/>
      <c r="FKS50" s="322"/>
      <c r="FKT50" s="323"/>
      <c r="FKU50" s="324"/>
      <c r="FKV50" s="325"/>
      <c r="FKW50" s="266"/>
      <c r="FKX50" s="264"/>
      <c r="FKY50" s="319"/>
      <c r="FKZ50" s="320"/>
      <c r="FLA50" s="1091"/>
      <c r="FLB50" s="321"/>
      <c r="FLC50" s="322"/>
      <c r="FLD50" s="323"/>
      <c r="FLE50" s="324"/>
      <c r="FLF50" s="325"/>
      <c r="FLG50" s="266"/>
      <c r="FLH50" s="264"/>
      <c r="FLI50" s="319"/>
      <c r="FLJ50" s="320"/>
      <c r="FLK50" s="1091"/>
      <c r="FLL50" s="321"/>
      <c r="FLM50" s="322"/>
      <c r="FLN50" s="323"/>
      <c r="FLO50" s="324"/>
      <c r="FLP50" s="325"/>
      <c r="FLQ50" s="266"/>
      <c r="FLR50" s="264"/>
      <c r="FLS50" s="319"/>
      <c r="FLT50" s="320"/>
      <c r="FLU50" s="1091"/>
      <c r="FLV50" s="321"/>
      <c r="FLW50" s="322"/>
      <c r="FLX50" s="323"/>
      <c r="FLY50" s="324"/>
      <c r="FLZ50" s="325"/>
      <c r="FMA50" s="266"/>
      <c r="FMB50" s="264"/>
      <c r="FMC50" s="319"/>
      <c r="FMD50" s="320"/>
      <c r="FME50" s="1091"/>
      <c r="FMF50" s="321"/>
      <c r="FMG50" s="322"/>
      <c r="FMH50" s="323"/>
      <c r="FMI50" s="324"/>
      <c r="FMJ50" s="325"/>
      <c r="FMK50" s="266"/>
      <c r="FML50" s="264"/>
      <c r="FMM50" s="319"/>
      <c r="FMN50" s="320"/>
      <c r="FMO50" s="1091"/>
      <c r="FMP50" s="321"/>
      <c r="FMQ50" s="322"/>
      <c r="FMR50" s="323"/>
      <c r="FMS50" s="324"/>
      <c r="FMT50" s="325"/>
      <c r="FMU50" s="266"/>
      <c r="FMV50" s="264"/>
      <c r="FMW50" s="319"/>
      <c r="FMX50" s="320"/>
      <c r="FMY50" s="1091"/>
      <c r="FMZ50" s="321"/>
      <c r="FNA50" s="322"/>
      <c r="FNB50" s="323"/>
      <c r="FNC50" s="324"/>
      <c r="FND50" s="325"/>
      <c r="FNE50" s="266"/>
      <c r="FNF50" s="264"/>
      <c r="FNG50" s="319"/>
      <c r="FNH50" s="320"/>
      <c r="FNI50" s="1091"/>
      <c r="FNJ50" s="321"/>
      <c r="FNK50" s="322"/>
      <c r="FNL50" s="323"/>
      <c r="FNM50" s="324"/>
      <c r="FNN50" s="325"/>
      <c r="FNO50" s="266"/>
      <c r="FNP50" s="264"/>
      <c r="FNQ50" s="319"/>
      <c r="FNR50" s="320"/>
      <c r="FNS50" s="1091"/>
      <c r="FNT50" s="321"/>
      <c r="FNU50" s="322"/>
      <c r="FNV50" s="323"/>
      <c r="FNW50" s="324"/>
      <c r="FNX50" s="325"/>
      <c r="FNY50" s="266"/>
      <c r="FNZ50" s="264"/>
      <c r="FOA50" s="319"/>
      <c r="FOB50" s="320"/>
      <c r="FOC50" s="1091"/>
      <c r="FOD50" s="321"/>
      <c r="FOE50" s="322"/>
      <c r="FOF50" s="323"/>
      <c r="FOG50" s="324"/>
      <c r="FOH50" s="325"/>
      <c r="FOI50" s="266"/>
      <c r="FOJ50" s="264"/>
      <c r="FOK50" s="319"/>
      <c r="FOL50" s="320"/>
      <c r="FOM50" s="1091"/>
      <c r="FON50" s="321"/>
      <c r="FOO50" s="322"/>
      <c r="FOP50" s="323"/>
      <c r="FOQ50" s="324"/>
      <c r="FOR50" s="325"/>
      <c r="FOS50" s="266"/>
      <c r="FOT50" s="264"/>
      <c r="FOU50" s="319"/>
      <c r="FOV50" s="320"/>
      <c r="FOW50" s="1091"/>
      <c r="FOX50" s="321"/>
      <c r="FOY50" s="322"/>
      <c r="FOZ50" s="323"/>
      <c r="FPA50" s="324"/>
      <c r="FPB50" s="325"/>
      <c r="FPC50" s="266"/>
      <c r="FPD50" s="264"/>
      <c r="FPE50" s="319"/>
      <c r="FPF50" s="320"/>
      <c r="FPG50" s="1091"/>
      <c r="FPH50" s="321"/>
      <c r="FPI50" s="322"/>
      <c r="FPJ50" s="323"/>
      <c r="FPK50" s="324"/>
      <c r="FPL50" s="325"/>
      <c r="FPM50" s="266"/>
      <c r="FPN50" s="264"/>
      <c r="FPO50" s="319"/>
      <c r="FPP50" s="320"/>
      <c r="FPQ50" s="1091"/>
      <c r="FPR50" s="321"/>
      <c r="FPS50" s="322"/>
      <c r="FPT50" s="323"/>
      <c r="FPU50" s="324"/>
      <c r="FPV50" s="325"/>
      <c r="FPW50" s="266"/>
      <c r="FPX50" s="264"/>
      <c r="FPY50" s="319"/>
      <c r="FPZ50" s="320"/>
      <c r="FQA50" s="1091"/>
      <c r="FQB50" s="321"/>
      <c r="FQC50" s="322"/>
      <c r="FQD50" s="323"/>
      <c r="FQE50" s="324"/>
      <c r="FQF50" s="325"/>
      <c r="FQG50" s="266"/>
      <c r="FQH50" s="264"/>
      <c r="FQI50" s="319"/>
      <c r="FQJ50" s="320"/>
      <c r="FQK50" s="1091"/>
      <c r="FQL50" s="321"/>
      <c r="FQM50" s="322"/>
      <c r="FQN50" s="323"/>
      <c r="FQO50" s="324"/>
      <c r="FQP50" s="325"/>
      <c r="FQQ50" s="266"/>
      <c r="FQR50" s="264"/>
      <c r="FQS50" s="319"/>
      <c r="FQT50" s="320"/>
      <c r="FQU50" s="1091"/>
      <c r="FQV50" s="321"/>
      <c r="FQW50" s="322"/>
      <c r="FQX50" s="323"/>
      <c r="FQY50" s="324"/>
      <c r="FQZ50" s="325"/>
      <c r="FRA50" s="266"/>
      <c r="FRB50" s="264"/>
      <c r="FRC50" s="319"/>
      <c r="FRD50" s="320"/>
      <c r="FRE50" s="1091"/>
      <c r="FRF50" s="321"/>
      <c r="FRG50" s="322"/>
      <c r="FRH50" s="323"/>
      <c r="FRI50" s="324"/>
      <c r="FRJ50" s="325"/>
      <c r="FRK50" s="266"/>
      <c r="FRL50" s="264"/>
      <c r="FRM50" s="319"/>
      <c r="FRN50" s="320"/>
      <c r="FRO50" s="1091"/>
      <c r="FRP50" s="321"/>
      <c r="FRQ50" s="322"/>
      <c r="FRR50" s="323"/>
      <c r="FRS50" s="324"/>
      <c r="FRT50" s="325"/>
      <c r="FRU50" s="266"/>
      <c r="FRV50" s="264"/>
      <c r="FRW50" s="319"/>
      <c r="FRX50" s="320"/>
      <c r="FRY50" s="1091"/>
      <c r="FRZ50" s="321"/>
      <c r="FSA50" s="322"/>
      <c r="FSB50" s="323"/>
      <c r="FSC50" s="324"/>
      <c r="FSD50" s="325"/>
      <c r="FSE50" s="266"/>
      <c r="FSF50" s="264"/>
      <c r="FSG50" s="319"/>
      <c r="FSH50" s="320"/>
      <c r="FSI50" s="1091"/>
      <c r="FSJ50" s="321"/>
      <c r="FSK50" s="322"/>
      <c r="FSL50" s="323"/>
      <c r="FSM50" s="324"/>
      <c r="FSN50" s="325"/>
      <c r="FSO50" s="266"/>
      <c r="FSP50" s="264"/>
      <c r="FSQ50" s="319"/>
      <c r="FSR50" s="320"/>
      <c r="FSS50" s="1091"/>
      <c r="FST50" s="321"/>
      <c r="FSU50" s="322"/>
      <c r="FSV50" s="323"/>
      <c r="FSW50" s="324"/>
      <c r="FSX50" s="325"/>
      <c r="FSY50" s="266"/>
      <c r="FSZ50" s="264"/>
      <c r="FTA50" s="319"/>
      <c r="FTB50" s="320"/>
      <c r="FTC50" s="1091"/>
      <c r="FTD50" s="321"/>
      <c r="FTE50" s="322"/>
      <c r="FTF50" s="323"/>
      <c r="FTG50" s="324"/>
      <c r="FTH50" s="325"/>
      <c r="FTI50" s="266"/>
      <c r="FTJ50" s="264"/>
      <c r="FTK50" s="319"/>
      <c r="FTL50" s="320"/>
      <c r="FTM50" s="1091"/>
      <c r="FTN50" s="321"/>
      <c r="FTO50" s="322"/>
      <c r="FTP50" s="323"/>
      <c r="FTQ50" s="324"/>
      <c r="FTR50" s="325"/>
      <c r="FTS50" s="266"/>
      <c r="FTT50" s="264"/>
      <c r="FTU50" s="319"/>
      <c r="FTV50" s="320"/>
      <c r="FTW50" s="1091"/>
      <c r="FTX50" s="321"/>
      <c r="FTY50" s="322"/>
      <c r="FTZ50" s="323"/>
      <c r="FUA50" s="324"/>
      <c r="FUB50" s="325"/>
      <c r="FUC50" s="266"/>
      <c r="FUD50" s="264"/>
      <c r="FUE50" s="319"/>
      <c r="FUF50" s="320"/>
      <c r="FUG50" s="1091"/>
      <c r="FUH50" s="321"/>
      <c r="FUI50" s="322"/>
      <c r="FUJ50" s="323"/>
      <c r="FUK50" s="324"/>
      <c r="FUL50" s="325"/>
      <c r="FUM50" s="266"/>
      <c r="FUN50" s="264"/>
      <c r="FUO50" s="319"/>
      <c r="FUP50" s="320"/>
      <c r="FUQ50" s="1091"/>
      <c r="FUR50" s="321"/>
      <c r="FUS50" s="322"/>
      <c r="FUT50" s="323"/>
      <c r="FUU50" s="324"/>
      <c r="FUV50" s="325"/>
      <c r="FUW50" s="266"/>
      <c r="FUX50" s="264"/>
      <c r="FUY50" s="319"/>
      <c r="FUZ50" s="320"/>
      <c r="FVA50" s="1091"/>
      <c r="FVB50" s="321"/>
      <c r="FVC50" s="322"/>
      <c r="FVD50" s="323"/>
      <c r="FVE50" s="324"/>
      <c r="FVF50" s="325"/>
      <c r="FVG50" s="266"/>
      <c r="FVH50" s="264"/>
      <c r="FVI50" s="319"/>
      <c r="FVJ50" s="320"/>
      <c r="FVK50" s="1091"/>
      <c r="FVL50" s="321"/>
      <c r="FVM50" s="322"/>
      <c r="FVN50" s="323"/>
      <c r="FVO50" s="324"/>
      <c r="FVP50" s="325"/>
      <c r="FVQ50" s="266"/>
      <c r="FVR50" s="264"/>
      <c r="FVS50" s="319"/>
      <c r="FVT50" s="320"/>
      <c r="FVU50" s="1091"/>
      <c r="FVV50" s="321"/>
      <c r="FVW50" s="322"/>
      <c r="FVX50" s="323"/>
      <c r="FVY50" s="324"/>
      <c r="FVZ50" s="325"/>
      <c r="FWA50" s="266"/>
      <c r="FWB50" s="264"/>
      <c r="FWC50" s="319"/>
      <c r="FWD50" s="320"/>
      <c r="FWE50" s="1091"/>
      <c r="FWF50" s="321"/>
      <c r="FWG50" s="322"/>
      <c r="FWH50" s="323"/>
      <c r="FWI50" s="324"/>
      <c r="FWJ50" s="325"/>
      <c r="FWK50" s="266"/>
      <c r="FWL50" s="264"/>
      <c r="FWM50" s="319"/>
      <c r="FWN50" s="320"/>
      <c r="FWO50" s="1091"/>
      <c r="FWP50" s="321"/>
      <c r="FWQ50" s="322"/>
      <c r="FWR50" s="323"/>
      <c r="FWS50" s="324"/>
      <c r="FWT50" s="325"/>
      <c r="FWU50" s="266"/>
      <c r="FWV50" s="264"/>
      <c r="FWW50" s="319"/>
      <c r="FWX50" s="320"/>
      <c r="FWY50" s="1091"/>
      <c r="FWZ50" s="321"/>
      <c r="FXA50" s="322"/>
      <c r="FXB50" s="323"/>
      <c r="FXC50" s="324"/>
      <c r="FXD50" s="325"/>
      <c r="FXE50" s="266"/>
      <c r="FXF50" s="264"/>
      <c r="FXG50" s="319"/>
      <c r="FXH50" s="320"/>
      <c r="FXI50" s="1091"/>
      <c r="FXJ50" s="321"/>
      <c r="FXK50" s="322"/>
      <c r="FXL50" s="323"/>
      <c r="FXM50" s="324"/>
      <c r="FXN50" s="325"/>
      <c r="FXO50" s="266"/>
      <c r="FXP50" s="264"/>
      <c r="FXQ50" s="319"/>
      <c r="FXR50" s="320"/>
      <c r="FXS50" s="1091"/>
      <c r="FXT50" s="321"/>
      <c r="FXU50" s="322"/>
      <c r="FXV50" s="323"/>
      <c r="FXW50" s="324"/>
      <c r="FXX50" s="325"/>
      <c r="FXY50" s="266"/>
      <c r="FXZ50" s="264"/>
      <c r="FYA50" s="319"/>
      <c r="FYB50" s="320"/>
      <c r="FYC50" s="1091"/>
      <c r="FYD50" s="321"/>
      <c r="FYE50" s="322"/>
      <c r="FYF50" s="323"/>
      <c r="FYG50" s="324"/>
      <c r="FYH50" s="325"/>
      <c r="FYI50" s="266"/>
      <c r="FYJ50" s="264"/>
      <c r="FYK50" s="319"/>
      <c r="FYL50" s="320"/>
      <c r="FYM50" s="1091"/>
      <c r="FYN50" s="321"/>
      <c r="FYO50" s="322"/>
      <c r="FYP50" s="323"/>
      <c r="FYQ50" s="324"/>
      <c r="FYR50" s="325"/>
      <c r="FYS50" s="266"/>
      <c r="FYT50" s="264"/>
      <c r="FYU50" s="319"/>
      <c r="FYV50" s="320"/>
      <c r="FYW50" s="1091"/>
      <c r="FYX50" s="321"/>
      <c r="FYY50" s="322"/>
      <c r="FYZ50" s="323"/>
      <c r="FZA50" s="324"/>
      <c r="FZB50" s="325"/>
      <c r="FZC50" s="266"/>
      <c r="FZD50" s="264"/>
      <c r="FZE50" s="319"/>
      <c r="FZF50" s="320"/>
      <c r="FZG50" s="1091"/>
      <c r="FZH50" s="321"/>
      <c r="FZI50" s="322"/>
      <c r="FZJ50" s="323"/>
      <c r="FZK50" s="324"/>
      <c r="FZL50" s="325"/>
      <c r="FZM50" s="266"/>
      <c r="FZN50" s="264"/>
      <c r="FZO50" s="319"/>
      <c r="FZP50" s="320"/>
      <c r="FZQ50" s="1091"/>
      <c r="FZR50" s="321"/>
      <c r="FZS50" s="322"/>
      <c r="FZT50" s="323"/>
      <c r="FZU50" s="324"/>
      <c r="FZV50" s="325"/>
      <c r="FZW50" s="266"/>
      <c r="FZX50" s="264"/>
      <c r="FZY50" s="319"/>
      <c r="FZZ50" s="320"/>
      <c r="GAA50" s="1091"/>
      <c r="GAB50" s="321"/>
      <c r="GAC50" s="322"/>
      <c r="GAD50" s="323"/>
      <c r="GAE50" s="324"/>
      <c r="GAF50" s="325"/>
      <c r="GAG50" s="266"/>
      <c r="GAH50" s="264"/>
      <c r="GAI50" s="319"/>
      <c r="GAJ50" s="320"/>
      <c r="GAK50" s="1091"/>
      <c r="GAL50" s="321"/>
      <c r="GAM50" s="322"/>
      <c r="GAN50" s="323"/>
      <c r="GAO50" s="324"/>
      <c r="GAP50" s="325"/>
      <c r="GAQ50" s="266"/>
      <c r="GAR50" s="264"/>
      <c r="GAS50" s="319"/>
      <c r="GAT50" s="320"/>
      <c r="GAU50" s="1091"/>
      <c r="GAV50" s="321"/>
      <c r="GAW50" s="322"/>
      <c r="GAX50" s="323"/>
      <c r="GAY50" s="324"/>
      <c r="GAZ50" s="325"/>
      <c r="GBA50" s="266"/>
      <c r="GBB50" s="264"/>
      <c r="GBC50" s="319"/>
      <c r="GBD50" s="320"/>
      <c r="GBE50" s="1091"/>
      <c r="GBF50" s="321"/>
      <c r="GBG50" s="322"/>
      <c r="GBH50" s="323"/>
      <c r="GBI50" s="324"/>
      <c r="GBJ50" s="325"/>
      <c r="GBK50" s="266"/>
      <c r="GBL50" s="264"/>
      <c r="GBM50" s="319"/>
      <c r="GBN50" s="320"/>
      <c r="GBO50" s="1091"/>
      <c r="GBP50" s="321"/>
      <c r="GBQ50" s="322"/>
      <c r="GBR50" s="323"/>
      <c r="GBS50" s="324"/>
      <c r="GBT50" s="325"/>
      <c r="GBU50" s="266"/>
      <c r="GBV50" s="264"/>
      <c r="GBW50" s="319"/>
      <c r="GBX50" s="320"/>
      <c r="GBY50" s="1091"/>
      <c r="GBZ50" s="321"/>
      <c r="GCA50" s="322"/>
      <c r="GCB50" s="323"/>
      <c r="GCC50" s="324"/>
      <c r="GCD50" s="325"/>
      <c r="GCE50" s="266"/>
      <c r="GCF50" s="264"/>
      <c r="GCG50" s="319"/>
      <c r="GCH50" s="320"/>
      <c r="GCI50" s="1091"/>
      <c r="GCJ50" s="321"/>
      <c r="GCK50" s="322"/>
      <c r="GCL50" s="323"/>
      <c r="GCM50" s="324"/>
      <c r="GCN50" s="325"/>
      <c r="GCO50" s="266"/>
      <c r="GCP50" s="264"/>
      <c r="GCQ50" s="319"/>
      <c r="GCR50" s="320"/>
      <c r="GCS50" s="1091"/>
      <c r="GCT50" s="321"/>
      <c r="GCU50" s="322"/>
      <c r="GCV50" s="323"/>
      <c r="GCW50" s="324"/>
      <c r="GCX50" s="325"/>
      <c r="GCY50" s="266"/>
      <c r="GCZ50" s="264"/>
      <c r="GDA50" s="319"/>
      <c r="GDB50" s="320"/>
      <c r="GDC50" s="1091"/>
      <c r="GDD50" s="321"/>
      <c r="GDE50" s="322"/>
      <c r="GDF50" s="323"/>
      <c r="GDG50" s="324"/>
      <c r="GDH50" s="325"/>
      <c r="GDI50" s="266"/>
      <c r="GDJ50" s="264"/>
      <c r="GDK50" s="319"/>
      <c r="GDL50" s="320"/>
      <c r="GDM50" s="1091"/>
      <c r="GDN50" s="321"/>
      <c r="GDO50" s="322"/>
      <c r="GDP50" s="323"/>
      <c r="GDQ50" s="324"/>
      <c r="GDR50" s="325"/>
      <c r="GDS50" s="266"/>
      <c r="GDT50" s="264"/>
      <c r="GDU50" s="319"/>
      <c r="GDV50" s="320"/>
      <c r="GDW50" s="1091"/>
      <c r="GDX50" s="321"/>
      <c r="GDY50" s="322"/>
      <c r="GDZ50" s="323"/>
      <c r="GEA50" s="324"/>
      <c r="GEB50" s="325"/>
      <c r="GEC50" s="266"/>
      <c r="GED50" s="264"/>
      <c r="GEE50" s="319"/>
      <c r="GEF50" s="320"/>
      <c r="GEG50" s="1091"/>
      <c r="GEH50" s="321"/>
      <c r="GEI50" s="322"/>
      <c r="GEJ50" s="323"/>
      <c r="GEK50" s="324"/>
      <c r="GEL50" s="325"/>
      <c r="GEM50" s="266"/>
      <c r="GEN50" s="264"/>
      <c r="GEO50" s="319"/>
      <c r="GEP50" s="320"/>
      <c r="GEQ50" s="1091"/>
      <c r="GER50" s="321"/>
      <c r="GES50" s="322"/>
      <c r="GET50" s="323"/>
      <c r="GEU50" s="324"/>
      <c r="GEV50" s="325"/>
      <c r="GEW50" s="266"/>
      <c r="GEX50" s="264"/>
      <c r="GEY50" s="319"/>
      <c r="GEZ50" s="320"/>
      <c r="GFA50" s="1091"/>
      <c r="GFB50" s="321"/>
      <c r="GFC50" s="322"/>
      <c r="GFD50" s="323"/>
      <c r="GFE50" s="324"/>
      <c r="GFF50" s="325"/>
      <c r="GFG50" s="266"/>
      <c r="GFH50" s="264"/>
      <c r="GFI50" s="319"/>
      <c r="GFJ50" s="320"/>
      <c r="GFK50" s="1091"/>
      <c r="GFL50" s="321"/>
      <c r="GFM50" s="322"/>
      <c r="GFN50" s="323"/>
      <c r="GFO50" s="324"/>
      <c r="GFP50" s="325"/>
      <c r="GFQ50" s="266"/>
      <c r="GFR50" s="264"/>
      <c r="GFS50" s="319"/>
      <c r="GFT50" s="320"/>
      <c r="GFU50" s="1091"/>
      <c r="GFV50" s="321"/>
      <c r="GFW50" s="322"/>
      <c r="GFX50" s="323"/>
      <c r="GFY50" s="324"/>
      <c r="GFZ50" s="325"/>
      <c r="GGA50" s="266"/>
      <c r="GGB50" s="264"/>
      <c r="GGC50" s="319"/>
      <c r="GGD50" s="320"/>
      <c r="GGE50" s="1091"/>
      <c r="GGF50" s="321"/>
      <c r="GGG50" s="322"/>
      <c r="GGH50" s="323"/>
      <c r="GGI50" s="324"/>
      <c r="GGJ50" s="325"/>
      <c r="GGK50" s="266"/>
      <c r="GGL50" s="264"/>
      <c r="GGM50" s="319"/>
      <c r="GGN50" s="320"/>
      <c r="GGO50" s="1091"/>
      <c r="GGP50" s="321"/>
      <c r="GGQ50" s="322"/>
      <c r="GGR50" s="323"/>
      <c r="GGS50" s="324"/>
      <c r="GGT50" s="325"/>
      <c r="GGU50" s="266"/>
      <c r="GGV50" s="264"/>
      <c r="GGW50" s="319"/>
      <c r="GGX50" s="320"/>
      <c r="GGY50" s="1091"/>
      <c r="GGZ50" s="321"/>
      <c r="GHA50" s="322"/>
      <c r="GHB50" s="323"/>
      <c r="GHC50" s="324"/>
      <c r="GHD50" s="325"/>
      <c r="GHE50" s="266"/>
      <c r="GHF50" s="264"/>
      <c r="GHG50" s="319"/>
      <c r="GHH50" s="320"/>
      <c r="GHI50" s="1091"/>
      <c r="GHJ50" s="321"/>
      <c r="GHK50" s="322"/>
      <c r="GHL50" s="323"/>
      <c r="GHM50" s="324"/>
      <c r="GHN50" s="325"/>
      <c r="GHO50" s="266"/>
      <c r="GHP50" s="264"/>
      <c r="GHQ50" s="319"/>
      <c r="GHR50" s="320"/>
      <c r="GHS50" s="1091"/>
      <c r="GHT50" s="321"/>
      <c r="GHU50" s="322"/>
      <c r="GHV50" s="323"/>
      <c r="GHW50" s="324"/>
      <c r="GHX50" s="325"/>
      <c r="GHY50" s="266"/>
      <c r="GHZ50" s="264"/>
      <c r="GIA50" s="319"/>
      <c r="GIB50" s="320"/>
      <c r="GIC50" s="1091"/>
      <c r="GID50" s="321"/>
      <c r="GIE50" s="322"/>
      <c r="GIF50" s="323"/>
      <c r="GIG50" s="324"/>
      <c r="GIH50" s="325"/>
      <c r="GII50" s="266"/>
      <c r="GIJ50" s="264"/>
      <c r="GIK50" s="319"/>
      <c r="GIL50" s="320"/>
      <c r="GIM50" s="1091"/>
      <c r="GIN50" s="321"/>
      <c r="GIO50" s="322"/>
      <c r="GIP50" s="323"/>
      <c r="GIQ50" s="324"/>
      <c r="GIR50" s="325"/>
      <c r="GIS50" s="266"/>
      <c r="GIT50" s="264"/>
      <c r="GIU50" s="319"/>
      <c r="GIV50" s="320"/>
      <c r="GIW50" s="1091"/>
      <c r="GIX50" s="321"/>
      <c r="GIY50" s="322"/>
      <c r="GIZ50" s="323"/>
      <c r="GJA50" s="324"/>
      <c r="GJB50" s="325"/>
      <c r="GJC50" s="266"/>
      <c r="GJD50" s="264"/>
      <c r="GJE50" s="319"/>
      <c r="GJF50" s="320"/>
      <c r="GJG50" s="1091"/>
      <c r="GJH50" s="321"/>
      <c r="GJI50" s="322"/>
      <c r="GJJ50" s="323"/>
      <c r="GJK50" s="324"/>
      <c r="GJL50" s="325"/>
      <c r="GJM50" s="266"/>
      <c r="GJN50" s="264"/>
      <c r="GJO50" s="319"/>
      <c r="GJP50" s="320"/>
      <c r="GJQ50" s="1091"/>
      <c r="GJR50" s="321"/>
      <c r="GJS50" s="322"/>
      <c r="GJT50" s="323"/>
      <c r="GJU50" s="324"/>
      <c r="GJV50" s="325"/>
      <c r="GJW50" s="266"/>
      <c r="GJX50" s="264"/>
      <c r="GJY50" s="319"/>
      <c r="GJZ50" s="320"/>
      <c r="GKA50" s="1091"/>
      <c r="GKB50" s="321"/>
      <c r="GKC50" s="322"/>
      <c r="GKD50" s="323"/>
      <c r="GKE50" s="324"/>
      <c r="GKF50" s="325"/>
      <c r="GKG50" s="266"/>
      <c r="GKH50" s="264"/>
      <c r="GKI50" s="319"/>
      <c r="GKJ50" s="320"/>
      <c r="GKK50" s="1091"/>
      <c r="GKL50" s="321"/>
      <c r="GKM50" s="322"/>
      <c r="GKN50" s="323"/>
      <c r="GKO50" s="324"/>
      <c r="GKP50" s="325"/>
      <c r="GKQ50" s="266"/>
      <c r="GKR50" s="264"/>
      <c r="GKS50" s="319"/>
      <c r="GKT50" s="320"/>
      <c r="GKU50" s="1091"/>
      <c r="GKV50" s="321"/>
      <c r="GKW50" s="322"/>
      <c r="GKX50" s="323"/>
      <c r="GKY50" s="324"/>
      <c r="GKZ50" s="325"/>
      <c r="GLA50" s="266"/>
      <c r="GLB50" s="264"/>
      <c r="GLC50" s="319"/>
      <c r="GLD50" s="320"/>
      <c r="GLE50" s="1091"/>
      <c r="GLF50" s="321"/>
      <c r="GLG50" s="322"/>
      <c r="GLH50" s="323"/>
      <c r="GLI50" s="324"/>
      <c r="GLJ50" s="325"/>
      <c r="GLK50" s="266"/>
      <c r="GLL50" s="264"/>
      <c r="GLM50" s="319"/>
      <c r="GLN50" s="320"/>
      <c r="GLO50" s="1091"/>
      <c r="GLP50" s="321"/>
      <c r="GLQ50" s="322"/>
      <c r="GLR50" s="323"/>
      <c r="GLS50" s="324"/>
      <c r="GLT50" s="325"/>
      <c r="GLU50" s="266"/>
      <c r="GLV50" s="264"/>
      <c r="GLW50" s="319"/>
      <c r="GLX50" s="320"/>
      <c r="GLY50" s="1091"/>
      <c r="GLZ50" s="321"/>
      <c r="GMA50" s="322"/>
      <c r="GMB50" s="323"/>
      <c r="GMC50" s="324"/>
      <c r="GMD50" s="325"/>
      <c r="GME50" s="266"/>
      <c r="GMF50" s="264"/>
      <c r="GMG50" s="319"/>
      <c r="GMH50" s="320"/>
      <c r="GMI50" s="1091"/>
      <c r="GMJ50" s="321"/>
      <c r="GMK50" s="322"/>
      <c r="GML50" s="323"/>
      <c r="GMM50" s="324"/>
      <c r="GMN50" s="325"/>
      <c r="GMO50" s="266"/>
      <c r="GMP50" s="264"/>
      <c r="GMQ50" s="319"/>
      <c r="GMR50" s="320"/>
      <c r="GMS50" s="1091"/>
      <c r="GMT50" s="321"/>
      <c r="GMU50" s="322"/>
      <c r="GMV50" s="323"/>
      <c r="GMW50" s="324"/>
      <c r="GMX50" s="325"/>
      <c r="GMY50" s="266"/>
      <c r="GMZ50" s="264"/>
      <c r="GNA50" s="319"/>
      <c r="GNB50" s="320"/>
      <c r="GNC50" s="1091"/>
      <c r="GND50" s="321"/>
      <c r="GNE50" s="322"/>
      <c r="GNF50" s="323"/>
      <c r="GNG50" s="324"/>
      <c r="GNH50" s="325"/>
      <c r="GNI50" s="266"/>
      <c r="GNJ50" s="264"/>
      <c r="GNK50" s="319"/>
      <c r="GNL50" s="320"/>
      <c r="GNM50" s="1091"/>
      <c r="GNN50" s="321"/>
      <c r="GNO50" s="322"/>
      <c r="GNP50" s="323"/>
      <c r="GNQ50" s="324"/>
      <c r="GNR50" s="325"/>
      <c r="GNS50" s="266"/>
      <c r="GNT50" s="264"/>
      <c r="GNU50" s="319"/>
      <c r="GNV50" s="320"/>
      <c r="GNW50" s="1091"/>
      <c r="GNX50" s="321"/>
      <c r="GNY50" s="322"/>
      <c r="GNZ50" s="323"/>
      <c r="GOA50" s="324"/>
      <c r="GOB50" s="325"/>
      <c r="GOC50" s="266"/>
      <c r="GOD50" s="264"/>
      <c r="GOE50" s="319"/>
      <c r="GOF50" s="320"/>
      <c r="GOG50" s="1091"/>
      <c r="GOH50" s="321"/>
      <c r="GOI50" s="322"/>
      <c r="GOJ50" s="323"/>
      <c r="GOK50" s="324"/>
      <c r="GOL50" s="325"/>
      <c r="GOM50" s="266"/>
      <c r="GON50" s="264"/>
      <c r="GOO50" s="319"/>
      <c r="GOP50" s="320"/>
      <c r="GOQ50" s="1091"/>
      <c r="GOR50" s="321"/>
      <c r="GOS50" s="322"/>
      <c r="GOT50" s="323"/>
      <c r="GOU50" s="324"/>
      <c r="GOV50" s="325"/>
      <c r="GOW50" s="266"/>
      <c r="GOX50" s="264"/>
      <c r="GOY50" s="319"/>
      <c r="GOZ50" s="320"/>
      <c r="GPA50" s="1091"/>
      <c r="GPB50" s="321"/>
      <c r="GPC50" s="322"/>
      <c r="GPD50" s="323"/>
      <c r="GPE50" s="324"/>
      <c r="GPF50" s="325"/>
      <c r="GPG50" s="266"/>
      <c r="GPH50" s="264"/>
      <c r="GPI50" s="319"/>
      <c r="GPJ50" s="320"/>
      <c r="GPK50" s="1091"/>
      <c r="GPL50" s="321"/>
      <c r="GPM50" s="322"/>
      <c r="GPN50" s="323"/>
      <c r="GPO50" s="324"/>
      <c r="GPP50" s="325"/>
      <c r="GPQ50" s="266"/>
      <c r="GPR50" s="264"/>
      <c r="GPS50" s="319"/>
      <c r="GPT50" s="320"/>
      <c r="GPU50" s="1091"/>
      <c r="GPV50" s="321"/>
      <c r="GPW50" s="322"/>
      <c r="GPX50" s="323"/>
      <c r="GPY50" s="324"/>
      <c r="GPZ50" s="325"/>
      <c r="GQA50" s="266"/>
      <c r="GQB50" s="264"/>
      <c r="GQC50" s="319"/>
      <c r="GQD50" s="320"/>
      <c r="GQE50" s="1091"/>
      <c r="GQF50" s="321"/>
      <c r="GQG50" s="322"/>
      <c r="GQH50" s="323"/>
      <c r="GQI50" s="324"/>
      <c r="GQJ50" s="325"/>
      <c r="GQK50" s="266"/>
      <c r="GQL50" s="264"/>
      <c r="GQM50" s="319"/>
      <c r="GQN50" s="320"/>
      <c r="GQO50" s="1091"/>
      <c r="GQP50" s="321"/>
      <c r="GQQ50" s="322"/>
      <c r="GQR50" s="323"/>
      <c r="GQS50" s="324"/>
      <c r="GQT50" s="325"/>
      <c r="GQU50" s="266"/>
      <c r="GQV50" s="264"/>
      <c r="GQW50" s="319"/>
      <c r="GQX50" s="320"/>
      <c r="GQY50" s="1091"/>
      <c r="GQZ50" s="321"/>
      <c r="GRA50" s="322"/>
      <c r="GRB50" s="323"/>
      <c r="GRC50" s="324"/>
      <c r="GRD50" s="325"/>
      <c r="GRE50" s="266"/>
      <c r="GRF50" s="264"/>
      <c r="GRG50" s="319"/>
      <c r="GRH50" s="320"/>
      <c r="GRI50" s="1091"/>
      <c r="GRJ50" s="321"/>
      <c r="GRK50" s="322"/>
      <c r="GRL50" s="323"/>
      <c r="GRM50" s="324"/>
      <c r="GRN50" s="325"/>
      <c r="GRO50" s="266"/>
      <c r="GRP50" s="264"/>
      <c r="GRQ50" s="319"/>
      <c r="GRR50" s="320"/>
      <c r="GRS50" s="1091"/>
      <c r="GRT50" s="321"/>
      <c r="GRU50" s="322"/>
      <c r="GRV50" s="323"/>
      <c r="GRW50" s="324"/>
      <c r="GRX50" s="325"/>
      <c r="GRY50" s="266"/>
      <c r="GRZ50" s="264"/>
      <c r="GSA50" s="319"/>
      <c r="GSB50" s="320"/>
      <c r="GSC50" s="1091"/>
      <c r="GSD50" s="321"/>
      <c r="GSE50" s="322"/>
      <c r="GSF50" s="323"/>
      <c r="GSG50" s="324"/>
      <c r="GSH50" s="325"/>
      <c r="GSI50" s="266"/>
      <c r="GSJ50" s="264"/>
      <c r="GSK50" s="319"/>
      <c r="GSL50" s="320"/>
      <c r="GSM50" s="1091"/>
      <c r="GSN50" s="321"/>
      <c r="GSO50" s="322"/>
      <c r="GSP50" s="323"/>
      <c r="GSQ50" s="324"/>
      <c r="GSR50" s="325"/>
      <c r="GSS50" s="266"/>
      <c r="GST50" s="264"/>
      <c r="GSU50" s="319"/>
      <c r="GSV50" s="320"/>
      <c r="GSW50" s="1091"/>
      <c r="GSX50" s="321"/>
      <c r="GSY50" s="322"/>
      <c r="GSZ50" s="323"/>
      <c r="GTA50" s="324"/>
      <c r="GTB50" s="325"/>
      <c r="GTC50" s="266"/>
      <c r="GTD50" s="264"/>
      <c r="GTE50" s="319"/>
      <c r="GTF50" s="320"/>
      <c r="GTG50" s="1091"/>
      <c r="GTH50" s="321"/>
      <c r="GTI50" s="322"/>
      <c r="GTJ50" s="323"/>
      <c r="GTK50" s="324"/>
      <c r="GTL50" s="325"/>
      <c r="GTM50" s="266"/>
      <c r="GTN50" s="264"/>
      <c r="GTO50" s="319"/>
      <c r="GTP50" s="320"/>
      <c r="GTQ50" s="1091"/>
      <c r="GTR50" s="321"/>
      <c r="GTS50" s="322"/>
      <c r="GTT50" s="323"/>
      <c r="GTU50" s="324"/>
      <c r="GTV50" s="325"/>
      <c r="GTW50" s="266"/>
      <c r="GTX50" s="264"/>
      <c r="GTY50" s="319"/>
      <c r="GTZ50" s="320"/>
      <c r="GUA50" s="1091"/>
      <c r="GUB50" s="321"/>
      <c r="GUC50" s="322"/>
      <c r="GUD50" s="323"/>
      <c r="GUE50" s="324"/>
      <c r="GUF50" s="325"/>
      <c r="GUG50" s="266"/>
      <c r="GUH50" s="264"/>
      <c r="GUI50" s="319"/>
      <c r="GUJ50" s="320"/>
      <c r="GUK50" s="1091"/>
      <c r="GUL50" s="321"/>
      <c r="GUM50" s="322"/>
      <c r="GUN50" s="323"/>
      <c r="GUO50" s="324"/>
      <c r="GUP50" s="325"/>
      <c r="GUQ50" s="266"/>
      <c r="GUR50" s="264"/>
      <c r="GUS50" s="319"/>
      <c r="GUT50" s="320"/>
      <c r="GUU50" s="1091"/>
      <c r="GUV50" s="321"/>
      <c r="GUW50" s="322"/>
      <c r="GUX50" s="323"/>
      <c r="GUY50" s="324"/>
      <c r="GUZ50" s="325"/>
      <c r="GVA50" s="266"/>
      <c r="GVB50" s="264"/>
      <c r="GVC50" s="319"/>
      <c r="GVD50" s="320"/>
      <c r="GVE50" s="1091"/>
      <c r="GVF50" s="321"/>
      <c r="GVG50" s="322"/>
      <c r="GVH50" s="323"/>
      <c r="GVI50" s="324"/>
      <c r="GVJ50" s="325"/>
      <c r="GVK50" s="266"/>
      <c r="GVL50" s="264"/>
      <c r="GVM50" s="319"/>
      <c r="GVN50" s="320"/>
      <c r="GVO50" s="1091"/>
      <c r="GVP50" s="321"/>
      <c r="GVQ50" s="322"/>
      <c r="GVR50" s="323"/>
      <c r="GVS50" s="324"/>
      <c r="GVT50" s="325"/>
      <c r="GVU50" s="266"/>
      <c r="GVV50" s="264"/>
      <c r="GVW50" s="319"/>
      <c r="GVX50" s="320"/>
      <c r="GVY50" s="1091"/>
      <c r="GVZ50" s="321"/>
      <c r="GWA50" s="322"/>
      <c r="GWB50" s="323"/>
      <c r="GWC50" s="324"/>
      <c r="GWD50" s="325"/>
      <c r="GWE50" s="266"/>
      <c r="GWF50" s="264"/>
      <c r="GWG50" s="319"/>
      <c r="GWH50" s="320"/>
      <c r="GWI50" s="1091"/>
      <c r="GWJ50" s="321"/>
      <c r="GWK50" s="322"/>
      <c r="GWL50" s="323"/>
      <c r="GWM50" s="324"/>
      <c r="GWN50" s="325"/>
      <c r="GWO50" s="266"/>
      <c r="GWP50" s="264"/>
      <c r="GWQ50" s="319"/>
      <c r="GWR50" s="320"/>
      <c r="GWS50" s="1091"/>
      <c r="GWT50" s="321"/>
      <c r="GWU50" s="322"/>
      <c r="GWV50" s="323"/>
      <c r="GWW50" s="324"/>
      <c r="GWX50" s="325"/>
      <c r="GWY50" s="266"/>
      <c r="GWZ50" s="264"/>
      <c r="GXA50" s="319"/>
      <c r="GXB50" s="320"/>
      <c r="GXC50" s="1091"/>
      <c r="GXD50" s="321"/>
      <c r="GXE50" s="322"/>
      <c r="GXF50" s="323"/>
      <c r="GXG50" s="324"/>
      <c r="GXH50" s="325"/>
      <c r="GXI50" s="266"/>
      <c r="GXJ50" s="264"/>
      <c r="GXK50" s="319"/>
      <c r="GXL50" s="320"/>
      <c r="GXM50" s="1091"/>
      <c r="GXN50" s="321"/>
      <c r="GXO50" s="322"/>
      <c r="GXP50" s="323"/>
      <c r="GXQ50" s="324"/>
      <c r="GXR50" s="325"/>
      <c r="GXS50" s="266"/>
      <c r="GXT50" s="264"/>
      <c r="GXU50" s="319"/>
      <c r="GXV50" s="320"/>
      <c r="GXW50" s="1091"/>
      <c r="GXX50" s="321"/>
      <c r="GXY50" s="322"/>
      <c r="GXZ50" s="323"/>
      <c r="GYA50" s="324"/>
      <c r="GYB50" s="325"/>
      <c r="GYC50" s="266"/>
      <c r="GYD50" s="264"/>
      <c r="GYE50" s="319"/>
      <c r="GYF50" s="320"/>
      <c r="GYG50" s="1091"/>
      <c r="GYH50" s="321"/>
      <c r="GYI50" s="322"/>
      <c r="GYJ50" s="323"/>
      <c r="GYK50" s="324"/>
      <c r="GYL50" s="325"/>
      <c r="GYM50" s="266"/>
      <c r="GYN50" s="264"/>
      <c r="GYO50" s="319"/>
      <c r="GYP50" s="320"/>
      <c r="GYQ50" s="1091"/>
      <c r="GYR50" s="321"/>
      <c r="GYS50" s="322"/>
      <c r="GYT50" s="323"/>
      <c r="GYU50" s="324"/>
      <c r="GYV50" s="325"/>
      <c r="GYW50" s="266"/>
      <c r="GYX50" s="264"/>
      <c r="GYY50" s="319"/>
      <c r="GYZ50" s="320"/>
      <c r="GZA50" s="1091"/>
      <c r="GZB50" s="321"/>
      <c r="GZC50" s="322"/>
      <c r="GZD50" s="323"/>
      <c r="GZE50" s="324"/>
      <c r="GZF50" s="325"/>
      <c r="GZG50" s="266"/>
      <c r="GZH50" s="264"/>
      <c r="GZI50" s="319"/>
      <c r="GZJ50" s="320"/>
      <c r="GZK50" s="1091"/>
      <c r="GZL50" s="321"/>
      <c r="GZM50" s="322"/>
      <c r="GZN50" s="323"/>
      <c r="GZO50" s="324"/>
      <c r="GZP50" s="325"/>
      <c r="GZQ50" s="266"/>
      <c r="GZR50" s="264"/>
      <c r="GZS50" s="319"/>
      <c r="GZT50" s="320"/>
      <c r="GZU50" s="1091"/>
      <c r="GZV50" s="321"/>
      <c r="GZW50" s="322"/>
      <c r="GZX50" s="323"/>
      <c r="GZY50" s="324"/>
      <c r="GZZ50" s="325"/>
      <c r="HAA50" s="266"/>
      <c r="HAB50" s="264"/>
      <c r="HAC50" s="319"/>
      <c r="HAD50" s="320"/>
      <c r="HAE50" s="1091"/>
      <c r="HAF50" s="321"/>
      <c r="HAG50" s="322"/>
      <c r="HAH50" s="323"/>
      <c r="HAI50" s="324"/>
      <c r="HAJ50" s="325"/>
      <c r="HAK50" s="266"/>
      <c r="HAL50" s="264"/>
      <c r="HAM50" s="319"/>
      <c r="HAN50" s="320"/>
      <c r="HAO50" s="1091"/>
      <c r="HAP50" s="321"/>
      <c r="HAQ50" s="322"/>
      <c r="HAR50" s="323"/>
      <c r="HAS50" s="324"/>
      <c r="HAT50" s="325"/>
      <c r="HAU50" s="266"/>
      <c r="HAV50" s="264"/>
      <c r="HAW50" s="319"/>
      <c r="HAX50" s="320"/>
      <c r="HAY50" s="1091"/>
      <c r="HAZ50" s="321"/>
      <c r="HBA50" s="322"/>
      <c r="HBB50" s="323"/>
      <c r="HBC50" s="324"/>
      <c r="HBD50" s="325"/>
      <c r="HBE50" s="266"/>
      <c r="HBF50" s="264"/>
      <c r="HBG50" s="319"/>
      <c r="HBH50" s="320"/>
      <c r="HBI50" s="1091"/>
      <c r="HBJ50" s="321"/>
      <c r="HBK50" s="322"/>
      <c r="HBL50" s="323"/>
      <c r="HBM50" s="324"/>
      <c r="HBN50" s="325"/>
      <c r="HBO50" s="266"/>
      <c r="HBP50" s="264"/>
      <c r="HBQ50" s="319"/>
      <c r="HBR50" s="320"/>
      <c r="HBS50" s="1091"/>
      <c r="HBT50" s="321"/>
      <c r="HBU50" s="322"/>
      <c r="HBV50" s="323"/>
      <c r="HBW50" s="324"/>
      <c r="HBX50" s="325"/>
      <c r="HBY50" s="266"/>
      <c r="HBZ50" s="264"/>
      <c r="HCA50" s="319"/>
      <c r="HCB50" s="320"/>
      <c r="HCC50" s="1091"/>
      <c r="HCD50" s="321"/>
      <c r="HCE50" s="322"/>
      <c r="HCF50" s="323"/>
      <c r="HCG50" s="324"/>
      <c r="HCH50" s="325"/>
      <c r="HCI50" s="266"/>
      <c r="HCJ50" s="264"/>
      <c r="HCK50" s="319"/>
      <c r="HCL50" s="320"/>
      <c r="HCM50" s="1091"/>
      <c r="HCN50" s="321"/>
      <c r="HCO50" s="322"/>
      <c r="HCP50" s="323"/>
      <c r="HCQ50" s="324"/>
      <c r="HCR50" s="325"/>
      <c r="HCS50" s="266"/>
      <c r="HCT50" s="264"/>
      <c r="HCU50" s="319"/>
      <c r="HCV50" s="320"/>
      <c r="HCW50" s="1091"/>
      <c r="HCX50" s="321"/>
      <c r="HCY50" s="322"/>
      <c r="HCZ50" s="323"/>
      <c r="HDA50" s="324"/>
      <c r="HDB50" s="325"/>
      <c r="HDC50" s="266"/>
      <c r="HDD50" s="264"/>
      <c r="HDE50" s="319"/>
      <c r="HDF50" s="320"/>
      <c r="HDG50" s="1091"/>
      <c r="HDH50" s="321"/>
      <c r="HDI50" s="322"/>
      <c r="HDJ50" s="323"/>
      <c r="HDK50" s="324"/>
      <c r="HDL50" s="325"/>
      <c r="HDM50" s="266"/>
      <c r="HDN50" s="264"/>
      <c r="HDO50" s="319"/>
      <c r="HDP50" s="320"/>
      <c r="HDQ50" s="1091"/>
      <c r="HDR50" s="321"/>
      <c r="HDS50" s="322"/>
      <c r="HDT50" s="323"/>
      <c r="HDU50" s="324"/>
      <c r="HDV50" s="325"/>
      <c r="HDW50" s="266"/>
      <c r="HDX50" s="264"/>
      <c r="HDY50" s="319"/>
      <c r="HDZ50" s="320"/>
      <c r="HEA50" s="1091"/>
      <c r="HEB50" s="321"/>
      <c r="HEC50" s="322"/>
      <c r="HED50" s="323"/>
      <c r="HEE50" s="324"/>
      <c r="HEF50" s="325"/>
      <c r="HEG50" s="266"/>
      <c r="HEH50" s="264"/>
      <c r="HEI50" s="319"/>
      <c r="HEJ50" s="320"/>
      <c r="HEK50" s="1091"/>
      <c r="HEL50" s="321"/>
      <c r="HEM50" s="322"/>
      <c r="HEN50" s="323"/>
      <c r="HEO50" s="324"/>
      <c r="HEP50" s="325"/>
      <c r="HEQ50" s="266"/>
      <c r="HER50" s="264"/>
      <c r="HES50" s="319"/>
      <c r="HET50" s="320"/>
      <c r="HEU50" s="1091"/>
      <c r="HEV50" s="321"/>
      <c r="HEW50" s="322"/>
      <c r="HEX50" s="323"/>
      <c r="HEY50" s="324"/>
      <c r="HEZ50" s="325"/>
      <c r="HFA50" s="266"/>
      <c r="HFB50" s="264"/>
      <c r="HFC50" s="319"/>
      <c r="HFD50" s="320"/>
      <c r="HFE50" s="1091"/>
      <c r="HFF50" s="321"/>
      <c r="HFG50" s="322"/>
      <c r="HFH50" s="323"/>
      <c r="HFI50" s="324"/>
      <c r="HFJ50" s="325"/>
      <c r="HFK50" s="266"/>
      <c r="HFL50" s="264"/>
      <c r="HFM50" s="319"/>
      <c r="HFN50" s="320"/>
      <c r="HFO50" s="1091"/>
      <c r="HFP50" s="321"/>
      <c r="HFQ50" s="322"/>
      <c r="HFR50" s="323"/>
      <c r="HFS50" s="324"/>
      <c r="HFT50" s="325"/>
      <c r="HFU50" s="266"/>
      <c r="HFV50" s="264"/>
      <c r="HFW50" s="319"/>
      <c r="HFX50" s="320"/>
      <c r="HFY50" s="1091"/>
      <c r="HFZ50" s="321"/>
      <c r="HGA50" s="322"/>
      <c r="HGB50" s="323"/>
      <c r="HGC50" s="324"/>
      <c r="HGD50" s="325"/>
      <c r="HGE50" s="266"/>
      <c r="HGF50" s="264"/>
      <c r="HGG50" s="319"/>
      <c r="HGH50" s="320"/>
      <c r="HGI50" s="1091"/>
      <c r="HGJ50" s="321"/>
      <c r="HGK50" s="322"/>
      <c r="HGL50" s="323"/>
      <c r="HGM50" s="324"/>
      <c r="HGN50" s="325"/>
      <c r="HGO50" s="266"/>
      <c r="HGP50" s="264"/>
      <c r="HGQ50" s="319"/>
      <c r="HGR50" s="320"/>
      <c r="HGS50" s="1091"/>
      <c r="HGT50" s="321"/>
      <c r="HGU50" s="322"/>
      <c r="HGV50" s="323"/>
      <c r="HGW50" s="324"/>
      <c r="HGX50" s="325"/>
      <c r="HGY50" s="266"/>
      <c r="HGZ50" s="264"/>
      <c r="HHA50" s="319"/>
      <c r="HHB50" s="320"/>
      <c r="HHC50" s="1091"/>
      <c r="HHD50" s="321"/>
      <c r="HHE50" s="322"/>
      <c r="HHF50" s="323"/>
      <c r="HHG50" s="324"/>
      <c r="HHH50" s="325"/>
      <c r="HHI50" s="266"/>
      <c r="HHJ50" s="264"/>
      <c r="HHK50" s="319"/>
      <c r="HHL50" s="320"/>
      <c r="HHM50" s="1091"/>
      <c r="HHN50" s="321"/>
      <c r="HHO50" s="322"/>
      <c r="HHP50" s="323"/>
      <c r="HHQ50" s="324"/>
      <c r="HHR50" s="325"/>
      <c r="HHS50" s="266"/>
      <c r="HHT50" s="264"/>
      <c r="HHU50" s="319"/>
      <c r="HHV50" s="320"/>
      <c r="HHW50" s="1091"/>
      <c r="HHX50" s="321"/>
      <c r="HHY50" s="322"/>
      <c r="HHZ50" s="323"/>
      <c r="HIA50" s="324"/>
      <c r="HIB50" s="325"/>
      <c r="HIC50" s="266"/>
      <c r="HID50" s="264"/>
      <c r="HIE50" s="319"/>
      <c r="HIF50" s="320"/>
      <c r="HIG50" s="1091"/>
      <c r="HIH50" s="321"/>
      <c r="HII50" s="322"/>
      <c r="HIJ50" s="323"/>
      <c r="HIK50" s="324"/>
      <c r="HIL50" s="325"/>
      <c r="HIM50" s="266"/>
      <c r="HIN50" s="264"/>
      <c r="HIO50" s="319"/>
      <c r="HIP50" s="320"/>
      <c r="HIQ50" s="1091"/>
      <c r="HIR50" s="321"/>
      <c r="HIS50" s="322"/>
      <c r="HIT50" s="323"/>
      <c r="HIU50" s="324"/>
      <c r="HIV50" s="325"/>
      <c r="HIW50" s="266"/>
      <c r="HIX50" s="264"/>
      <c r="HIY50" s="319"/>
      <c r="HIZ50" s="320"/>
      <c r="HJA50" s="1091"/>
      <c r="HJB50" s="321"/>
      <c r="HJC50" s="322"/>
      <c r="HJD50" s="323"/>
      <c r="HJE50" s="324"/>
      <c r="HJF50" s="325"/>
      <c r="HJG50" s="266"/>
      <c r="HJH50" s="264"/>
      <c r="HJI50" s="319"/>
      <c r="HJJ50" s="320"/>
      <c r="HJK50" s="1091"/>
      <c r="HJL50" s="321"/>
      <c r="HJM50" s="322"/>
      <c r="HJN50" s="323"/>
      <c r="HJO50" s="324"/>
      <c r="HJP50" s="325"/>
      <c r="HJQ50" s="266"/>
      <c r="HJR50" s="264"/>
      <c r="HJS50" s="319"/>
      <c r="HJT50" s="320"/>
      <c r="HJU50" s="1091"/>
      <c r="HJV50" s="321"/>
      <c r="HJW50" s="322"/>
      <c r="HJX50" s="323"/>
      <c r="HJY50" s="324"/>
      <c r="HJZ50" s="325"/>
      <c r="HKA50" s="266"/>
      <c r="HKB50" s="264"/>
      <c r="HKC50" s="319"/>
      <c r="HKD50" s="320"/>
      <c r="HKE50" s="1091"/>
      <c r="HKF50" s="321"/>
      <c r="HKG50" s="322"/>
      <c r="HKH50" s="323"/>
      <c r="HKI50" s="324"/>
      <c r="HKJ50" s="325"/>
      <c r="HKK50" s="266"/>
      <c r="HKL50" s="264"/>
      <c r="HKM50" s="319"/>
      <c r="HKN50" s="320"/>
      <c r="HKO50" s="1091"/>
      <c r="HKP50" s="321"/>
      <c r="HKQ50" s="322"/>
      <c r="HKR50" s="323"/>
      <c r="HKS50" s="324"/>
      <c r="HKT50" s="325"/>
      <c r="HKU50" s="266"/>
      <c r="HKV50" s="264"/>
      <c r="HKW50" s="319"/>
      <c r="HKX50" s="320"/>
      <c r="HKY50" s="1091"/>
      <c r="HKZ50" s="321"/>
      <c r="HLA50" s="322"/>
      <c r="HLB50" s="323"/>
      <c r="HLC50" s="324"/>
      <c r="HLD50" s="325"/>
      <c r="HLE50" s="266"/>
      <c r="HLF50" s="264"/>
      <c r="HLG50" s="319"/>
      <c r="HLH50" s="320"/>
      <c r="HLI50" s="1091"/>
      <c r="HLJ50" s="321"/>
      <c r="HLK50" s="322"/>
      <c r="HLL50" s="323"/>
      <c r="HLM50" s="324"/>
      <c r="HLN50" s="325"/>
      <c r="HLO50" s="266"/>
      <c r="HLP50" s="264"/>
      <c r="HLQ50" s="319"/>
      <c r="HLR50" s="320"/>
      <c r="HLS50" s="1091"/>
      <c r="HLT50" s="321"/>
      <c r="HLU50" s="322"/>
      <c r="HLV50" s="323"/>
      <c r="HLW50" s="324"/>
      <c r="HLX50" s="325"/>
      <c r="HLY50" s="266"/>
      <c r="HLZ50" s="264"/>
      <c r="HMA50" s="319"/>
      <c r="HMB50" s="320"/>
      <c r="HMC50" s="1091"/>
      <c r="HMD50" s="321"/>
      <c r="HME50" s="322"/>
      <c r="HMF50" s="323"/>
      <c r="HMG50" s="324"/>
      <c r="HMH50" s="325"/>
      <c r="HMI50" s="266"/>
      <c r="HMJ50" s="264"/>
      <c r="HMK50" s="319"/>
      <c r="HML50" s="320"/>
      <c r="HMM50" s="1091"/>
      <c r="HMN50" s="321"/>
      <c r="HMO50" s="322"/>
      <c r="HMP50" s="323"/>
      <c r="HMQ50" s="324"/>
      <c r="HMR50" s="325"/>
      <c r="HMS50" s="266"/>
      <c r="HMT50" s="264"/>
      <c r="HMU50" s="319"/>
      <c r="HMV50" s="320"/>
      <c r="HMW50" s="1091"/>
      <c r="HMX50" s="321"/>
      <c r="HMY50" s="322"/>
      <c r="HMZ50" s="323"/>
      <c r="HNA50" s="324"/>
      <c r="HNB50" s="325"/>
      <c r="HNC50" s="266"/>
      <c r="HND50" s="264"/>
      <c r="HNE50" s="319"/>
      <c r="HNF50" s="320"/>
      <c r="HNG50" s="1091"/>
      <c r="HNH50" s="321"/>
      <c r="HNI50" s="322"/>
      <c r="HNJ50" s="323"/>
      <c r="HNK50" s="324"/>
      <c r="HNL50" s="325"/>
      <c r="HNM50" s="266"/>
      <c r="HNN50" s="264"/>
      <c r="HNO50" s="319"/>
      <c r="HNP50" s="320"/>
      <c r="HNQ50" s="1091"/>
      <c r="HNR50" s="321"/>
      <c r="HNS50" s="322"/>
      <c r="HNT50" s="323"/>
      <c r="HNU50" s="324"/>
      <c r="HNV50" s="325"/>
      <c r="HNW50" s="266"/>
      <c r="HNX50" s="264"/>
      <c r="HNY50" s="319"/>
      <c r="HNZ50" s="320"/>
      <c r="HOA50" s="1091"/>
      <c r="HOB50" s="321"/>
      <c r="HOC50" s="322"/>
      <c r="HOD50" s="323"/>
      <c r="HOE50" s="324"/>
      <c r="HOF50" s="325"/>
      <c r="HOG50" s="266"/>
      <c r="HOH50" s="264"/>
      <c r="HOI50" s="319"/>
      <c r="HOJ50" s="320"/>
      <c r="HOK50" s="1091"/>
      <c r="HOL50" s="321"/>
      <c r="HOM50" s="322"/>
      <c r="HON50" s="323"/>
      <c r="HOO50" s="324"/>
      <c r="HOP50" s="325"/>
      <c r="HOQ50" s="266"/>
      <c r="HOR50" s="264"/>
      <c r="HOS50" s="319"/>
      <c r="HOT50" s="320"/>
      <c r="HOU50" s="1091"/>
      <c r="HOV50" s="321"/>
      <c r="HOW50" s="322"/>
      <c r="HOX50" s="323"/>
      <c r="HOY50" s="324"/>
      <c r="HOZ50" s="325"/>
      <c r="HPA50" s="266"/>
      <c r="HPB50" s="264"/>
      <c r="HPC50" s="319"/>
      <c r="HPD50" s="320"/>
      <c r="HPE50" s="1091"/>
      <c r="HPF50" s="321"/>
      <c r="HPG50" s="322"/>
      <c r="HPH50" s="323"/>
      <c r="HPI50" s="324"/>
      <c r="HPJ50" s="325"/>
      <c r="HPK50" s="266"/>
      <c r="HPL50" s="264"/>
      <c r="HPM50" s="319"/>
      <c r="HPN50" s="320"/>
      <c r="HPO50" s="1091"/>
      <c r="HPP50" s="321"/>
      <c r="HPQ50" s="322"/>
      <c r="HPR50" s="323"/>
      <c r="HPS50" s="324"/>
      <c r="HPT50" s="325"/>
      <c r="HPU50" s="266"/>
      <c r="HPV50" s="264"/>
      <c r="HPW50" s="319"/>
      <c r="HPX50" s="320"/>
      <c r="HPY50" s="1091"/>
      <c r="HPZ50" s="321"/>
      <c r="HQA50" s="322"/>
      <c r="HQB50" s="323"/>
      <c r="HQC50" s="324"/>
      <c r="HQD50" s="325"/>
      <c r="HQE50" s="266"/>
      <c r="HQF50" s="264"/>
      <c r="HQG50" s="319"/>
      <c r="HQH50" s="320"/>
      <c r="HQI50" s="1091"/>
      <c r="HQJ50" s="321"/>
      <c r="HQK50" s="322"/>
      <c r="HQL50" s="323"/>
      <c r="HQM50" s="324"/>
      <c r="HQN50" s="325"/>
      <c r="HQO50" s="266"/>
      <c r="HQP50" s="264"/>
      <c r="HQQ50" s="319"/>
      <c r="HQR50" s="320"/>
      <c r="HQS50" s="1091"/>
      <c r="HQT50" s="321"/>
      <c r="HQU50" s="322"/>
      <c r="HQV50" s="323"/>
      <c r="HQW50" s="324"/>
      <c r="HQX50" s="325"/>
      <c r="HQY50" s="266"/>
      <c r="HQZ50" s="264"/>
      <c r="HRA50" s="319"/>
      <c r="HRB50" s="320"/>
      <c r="HRC50" s="1091"/>
      <c r="HRD50" s="321"/>
      <c r="HRE50" s="322"/>
      <c r="HRF50" s="323"/>
      <c r="HRG50" s="324"/>
      <c r="HRH50" s="325"/>
      <c r="HRI50" s="266"/>
      <c r="HRJ50" s="264"/>
      <c r="HRK50" s="319"/>
      <c r="HRL50" s="320"/>
      <c r="HRM50" s="1091"/>
      <c r="HRN50" s="321"/>
      <c r="HRO50" s="322"/>
      <c r="HRP50" s="323"/>
      <c r="HRQ50" s="324"/>
      <c r="HRR50" s="325"/>
      <c r="HRS50" s="266"/>
      <c r="HRT50" s="264"/>
      <c r="HRU50" s="319"/>
      <c r="HRV50" s="320"/>
      <c r="HRW50" s="1091"/>
      <c r="HRX50" s="321"/>
      <c r="HRY50" s="322"/>
      <c r="HRZ50" s="323"/>
      <c r="HSA50" s="324"/>
      <c r="HSB50" s="325"/>
      <c r="HSC50" s="266"/>
      <c r="HSD50" s="264"/>
      <c r="HSE50" s="319"/>
      <c r="HSF50" s="320"/>
      <c r="HSG50" s="1091"/>
      <c r="HSH50" s="321"/>
      <c r="HSI50" s="322"/>
      <c r="HSJ50" s="323"/>
      <c r="HSK50" s="324"/>
      <c r="HSL50" s="325"/>
      <c r="HSM50" s="266"/>
      <c r="HSN50" s="264"/>
      <c r="HSO50" s="319"/>
      <c r="HSP50" s="320"/>
      <c r="HSQ50" s="1091"/>
      <c r="HSR50" s="321"/>
      <c r="HSS50" s="322"/>
      <c r="HST50" s="323"/>
      <c r="HSU50" s="324"/>
      <c r="HSV50" s="325"/>
      <c r="HSW50" s="266"/>
      <c r="HSX50" s="264"/>
      <c r="HSY50" s="319"/>
      <c r="HSZ50" s="320"/>
      <c r="HTA50" s="1091"/>
      <c r="HTB50" s="321"/>
      <c r="HTC50" s="322"/>
      <c r="HTD50" s="323"/>
      <c r="HTE50" s="324"/>
      <c r="HTF50" s="325"/>
      <c r="HTG50" s="266"/>
      <c r="HTH50" s="264"/>
      <c r="HTI50" s="319"/>
      <c r="HTJ50" s="320"/>
      <c r="HTK50" s="1091"/>
      <c r="HTL50" s="321"/>
      <c r="HTM50" s="322"/>
      <c r="HTN50" s="323"/>
      <c r="HTO50" s="324"/>
      <c r="HTP50" s="325"/>
      <c r="HTQ50" s="266"/>
      <c r="HTR50" s="264"/>
      <c r="HTS50" s="319"/>
      <c r="HTT50" s="320"/>
      <c r="HTU50" s="1091"/>
      <c r="HTV50" s="321"/>
      <c r="HTW50" s="322"/>
      <c r="HTX50" s="323"/>
      <c r="HTY50" s="324"/>
      <c r="HTZ50" s="325"/>
      <c r="HUA50" s="266"/>
      <c r="HUB50" s="264"/>
      <c r="HUC50" s="319"/>
      <c r="HUD50" s="320"/>
      <c r="HUE50" s="1091"/>
      <c r="HUF50" s="321"/>
      <c r="HUG50" s="322"/>
      <c r="HUH50" s="323"/>
      <c r="HUI50" s="324"/>
      <c r="HUJ50" s="325"/>
      <c r="HUK50" s="266"/>
      <c r="HUL50" s="264"/>
      <c r="HUM50" s="319"/>
      <c r="HUN50" s="320"/>
      <c r="HUO50" s="1091"/>
      <c r="HUP50" s="321"/>
      <c r="HUQ50" s="322"/>
      <c r="HUR50" s="323"/>
      <c r="HUS50" s="324"/>
      <c r="HUT50" s="325"/>
      <c r="HUU50" s="266"/>
      <c r="HUV50" s="264"/>
      <c r="HUW50" s="319"/>
      <c r="HUX50" s="320"/>
      <c r="HUY50" s="1091"/>
      <c r="HUZ50" s="321"/>
      <c r="HVA50" s="322"/>
      <c r="HVB50" s="323"/>
      <c r="HVC50" s="324"/>
      <c r="HVD50" s="325"/>
      <c r="HVE50" s="266"/>
      <c r="HVF50" s="264"/>
      <c r="HVG50" s="319"/>
      <c r="HVH50" s="320"/>
      <c r="HVI50" s="1091"/>
      <c r="HVJ50" s="321"/>
      <c r="HVK50" s="322"/>
      <c r="HVL50" s="323"/>
      <c r="HVM50" s="324"/>
      <c r="HVN50" s="325"/>
      <c r="HVO50" s="266"/>
      <c r="HVP50" s="264"/>
      <c r="HVQ50" s="319"/>
      <c r="HVR50" s="320"/>
      <c r="HVS50" s="1091"/>
      <c r="HVT50" s="321"/>
      <c r="HVU50" s="322"/>
      <c r="HVV50" s="323"/>
      <c r="HVW50" s="324"/>
      <c r="HVX50" s="325"/>
      <c r="HVY50" s="266"/>
      <c r="HVZ50" s="264"/>
      <c r="HWA50" s="319"/>
      <c r="HWB50" s="320"/>
      <c r="HWC50" s="1091"/>
      <c r="HWD50" s="321"/>
      <c r="HWE50" s="322"/>
      <c r="HWF50" s="323"/>
      <c r="HWG50" s="324"/>
      <c r="HWH50" s="325"/>
      <c r="HWI50" s="266"/>
      <c r="HWJ50" s="264"/>
      <c r="HWK50" s="319"/>
      <c r="HWL50" s="320"/>
      <c r="HWM50" s="1091"/>
      <c r="HWN50" s="321"/>
      <c r="HWO50" s="322"/>
      <c r="HWP50" s="323"/>
      <c r="HWQ50" s="324"/>
      <c r="HWR50" s="325"/>
      <c r="HWS50" s="266"/>
      <c r="HWT50" s="264"/>
      <c r="HWU50" s="319"/>
      <c r="HWV50" s="320"/>
      <c r="HWW50" s="1091"/>
      <c r="HWX50" s="321"/>
      <c r="HWY50" s="322"/>
      <c r="HWZ50" s="323"/>
      <c r="HXA50" s="324"/>
      <c r="HXB50" s="325"/>
      <c r="HXC50" s="266"/>
      <c r="HXD50" s="264"/>
      <c r="HXE50" s="319"/>
      <c r="HXF50" s="320"/>
      <c r="HXG50" s="1091"/>
      <c r="HXH50" s="321"/>
      <c r="HXI50" s="322"/>
      <c r="HXJ50" s="323"/>
      <c r="HXK50" s="324"/>
      <c r="HXL50" s="325"/>
      <c r="HXM50" s="266"/>
      <c r="HXN50" s="264"/>
      <c r="HXO50" s="319"/>
      <c r="HXP50" s="320"/>
      <c r="HXQ50" s="1091"/>
      <c r="HXR50" s="321"/>
      <c r="HXS50" s="322"/>
      <c r="HXT50" s="323"/>
      <c r="HXU50" s="324"/>
      <c r="HXV50" s="325"/>
      <c r="HXW50" s="266"/>
      <c r="HXX50" s="264"/>
      <c r="HXY50" s="319"/>
      <c r="HXZ50" s="320"/>
      <c r="HYA50" s="1091"/>
      <c r="HYB50" s="321"/>
      <c r="HYC50" s="322"/>
      <c r="HYD50" s="323"/>
      <c r="HYE50" s="324"/>
      <c r="HYF50" s="325"/>
      <c r="HYG50" s="266"/>
      <c r="HYH50" s="264"/>
      <c r="HYI50" s="319"/>
      <c r="HYJ50" s="320"/>
      <c r="HYK50" s="1091"/>
      <c r="HYL50" s="321"/>
      <c r="HYM50" s="322"/>
      <c r="HYN50" s="323"/>
      <c r="HYO50" s="324"/>
      <c r="HYP50" s="325"/>
      <c r="HYQ50" s="266"/>
      <c r="HYR50" s="264"/>
      <c r="HYS50" s="319"/>
      <c r="HYT50" s="320"/>
      <c r="HYU50" s="1091"/>
      <c r="HYV50" s="321"/>
      <c r="HYW50" s="322"/>
      <c r="HYX50" s="323"/>
      <c r="HYY50" s="324"/>
      <c r="HYZ50" s="325"/>
      <c r="HZA50" s="266"/>
      <c r="HZB50" s="264"/>
      <c r="HZC50" s="319"/>
      <c r="HZD50" s="320"/>
      <c r="HZE50" s="1091"/>
      <c r="HZF50" s="321"/>
      <c r="HZG50" s="322"/>
      <c r="HZH50" s="323"/>
      <c r="HZI50" s="324"/>
      <c r="HZJ50" s="325"/>
      <c r="HZK50" s="266"/>
      <c r="HZL50" s="264"/>
      <c r="HZM50" s="319"/>
      <c r="HZN50" s="320"/>
      <c r="HZO50" s="1091"/>
      <c r="HZP50" s="321"/>
      <c r="HZQ50" s="322"/>
      <c r="HZR50" s="323"/>
      <c r="HZS50" s="324"/>
      <c r="HZT50" s="325"/>
      <c r="HZU50" s="266"/>
      <c r="HZV50" s="264"/>
      <c r="HZW50" s="319"/>
      <c r="HZX50" s="320"/>
      <c r="HZY50" s="1091"/>
      <c r="HZZ50" s="321"/>
      <c r="IAA50" s="322"/>
      <c r="IAB50" s="323"/>
      <c r="IAC50" s="324"/>
      <c r="IAD50" s="325"/>
      <c r="IAE50" s="266"/>
      <c r="IAF50" s="264"/>
      <c r="IAG50" s="319"/>
      <c r="IAH50" s="320"/>
      <c r="IAI50" s="1091"/>
      <c r="IAJ50" s="321"/>
      <c r="IAK50" s="322"/>
      <c r="IAL50" s="323"/>
      <c r="IAM50" s="324"/>
      <c r="IAN50" s="325"/>
      <c r="IAO50" s="266"/>
      <c r="IAP50" s="264"/>
      <c r="IAQ50" s="319"/>
      <c r="IAR50" s="320"/>
      <c r="IAS50" s="1091"/>
      <c r="IAT50" s="321"/>
      <c r="IAU50" s="322"/>
      <c r="IAV50" s="323"/>
      <c r="IAW50" s="324"/>
      <c r="IAX50" s="325"/>
      <c r="IAY50" s="266"/>
      <c r="IAZ50" s="264"/>
      <c r="IBA50" s="319"/>
      <c r="IBB50" s="320"/>
      <c r="IBC50" s="1091"/>
      <c r="IBD50" s="321"/>
      <c r="IBE50" s="322"/>
      <c r="IBF50" s="323"/>
      <c r="IBG50" s="324"/>
      <c r="IBH50" s="325"/>
      <c r="IBI50" s="266"/>
      <c r="IBJ50" s="264"/>
      <c r="IBK50" s="319"/>
      <c r="IBL50" s="320"/>
      <c r="IBM50" s="1091"/>
      <c r="IBN50" s="321"/>
      <c r="IBO50" s="322"/>
      <c r="IBP50" s="323"/>
      <c r="IBQ50" s="324"/>
      <c r="IBR50" s="325"/>
      <c r="IBS50" s="266"/>
      <c r="IBT50" s="264"/>
      <c r="IBU50" s="319"/>
      <c r="IBV50" s="320"/>
      <c r="IBW50" s="1091"/>
      <c r="IBX50" s="321"/>
      <c r="IBY50" s="322"/>
      <c r="IBZ50" s="323"/>
      <c r="ICA50" s="324"/>
      <c r="ICB50" s="325"/>
      <c r="ICC50" s="266"/>
      <c r="ICD50" s="264"/>
      <c r="ICE50" s="319"/>
      <c r="ICF50" s="320"/>
      <c r="ICG50" s="1091"/>
      <c r="ICH50" s="321"/>
      <c r="ICI50" s="322"/>
      <c r="ICJ50" s="323"/>
      <c r="ICK50" s="324"/>
      <c r="ICL50" s="325"/>
      <c r="ICM50" s="266"/>
      <c r="ICN50" s="264"/>
      <c r="ICO50" s="319"/>
      <c r="ICP50" s="320"/>
      <c r="ICQ50" s="1091"/>
      <c r="ICR50" s="321"/>
      <c r="ICS50" s="322"/>
      <c r="ICT50" s="323"/>
      <c r="ICU50" s="324"/>
      <c r="ICV50" s="325"/>
      <c r="ICW50" s="266"/>
      <c r="ICX50" s="264"/>
      <c r="ICY50" s="319"/>
      <c r="ICZ50" s="320"/>
      <c r="IDA50" s="1091"/>
      <c r="IDB50" s="321"/>
      <c r="IDC50" s="322"/>
      <c r="IDD50" s="323"/>
      <c r="IDE50" s="324"/>
      <c r="IDF50" s="325"/>
      <c r="IDG50" s="266"/>
      <c r="IDH50" s="264"/>
      <c r="IDI50" s="319"/>
      <c r="IDJ50" s="320"/>
      <c r="IDK50" s="1091"/>
      <c r="IDL50" s="321"/>
      <c r="IDM50" s="322"/>
      <c r="IDN50" s="323"/>
      <c r="IDO50" s="324"/>
      <c r="IDP50" s="325"/>
      <c r="IDQ50" s="266"/>
      <c r="IDR50" s="264"/>
      <c r="IDS50" s="319"/>
      <c r="IDT50" s="320"/>
      <c r="IDU50" s="1091"/>
      <c r="IDV50" s="321"/>
      <c r="IDW50" s="322"/>
      <c r="IDX50" s="323"/>
      <c r="IDY50" s="324"/>
      <c r="IDZ50" s="325"/>
      <c r="IEA50" s="266"/>
      <c r="IEB50" s="264"/>
      <c r="IEC50" s="319"/>
      <c r="IED50" s="320"/>
      <c r="IEE50" s="1091"/>
      <c r="IEF50" s="321"/>
      <c r="IEG50" s="322"/>
      <c r="IEH50" s="323"/>
      <c r="IEI50" s="324"/>
      <c r="IEJ50" s="325"/>
      <c r="IEK50" s="266"/>
      <c r="IEL50" s="264"/>
      <c r="IEM50" s="319"/>
      <c r="IEN50" s="320"/>
      <c r="IEO50" s="1091"/>
      <c r="IEP50" s="321"/>
      <c r="IEQ50" s="322"/>
      <c r="IER50" s="323"/>
      <c r="IES50" s="324"/>
      <c r="IET50" s="325"/>
      <c r="IEU50" s="266"/>
      <c r="IEV50" s="264"/>
      <c r="IEW50" s="319"/>
      <c r="IEX50" s="320"/>
      <c r="IEY50" s="1091"/>
      <c r="IEZ50" s="321"/>
      <c r="IFA50" s="322"/>
      <c r="IFB50" s="323"/>
      <c r="IFC50" s="324"/>
      <c r="IFD50" s="325"/>
      <c r="IFE50" s="266"/>
      <c r="IFF50" s="264"/>
      <c r="IFG50" s="319"/>
      <c r="IFH50" s="320"/>
      <c r="IFI50" s="1091"/>
      <c r="IFJ50" s="321"/>
      <c r="IFK50" s="322"/>
      <c r="IFL50" s="323"/>
      <c r="IFM50" s="324"/>
      <c r="IFN50" s="325"/>
      <c r="IFO50" s="266"/>
      <c r="IFP50" s="264"/>
      <c r="IFQ50" s="319"/>
      <c r="IFR50" s="320"/>
      <c r="IFS50" s="1091"/>
      <c r="IFT50" s="321"/>
      <c r="IFU50" s="322"/>
      <c r="IFV50" s="323"/>
      <c r="IFW50" s="324"/>
      <c r="IFX50" s="325"/>
      <c r="IFY50" s="266"/>
      <c r="IFZ50" s="264"/>
      <c r="IGA50" s="319"/>
      <c r="IGB50" s="320"/>
      <c r="IGC50" s="1091"/>
      <c r="IGD50" s="321"/>
      <c r="IGE50" s="322"/>
      <c r="IGF50" s="323"/>
      <c r="IGG50" s="324"/>
      <c r="IGH50" s="325"/>
      <c r="IGI50" s="266"/>
      <c r="IGJ50" s="264"/>
      <c r="IGK50" s="319"/>
      <c r="IGL50" s="320"/>
      <c r="IGM50" s="1091"/>
      <c r="IGN50" s="321"/>
      <c r="IGO50" s="322"/>
      <c r="IGP50" s="323"/>
      <c r="IGQ50" s="324"/>
      <c r="IGR50" s="325"/>
      <c r="IGS50" s="266"/>
      <c r="IGT50" s="264"/>
      <c r="IGU50" s="319"/>
      <c r="IGV50" s="320"/>
      <c r="IGW50" s="1091"/>
      <c r="IGX50" s="321"/>
      <c r="IGY50" s="322"/>
      <c r="IGZ50" s="323"/>
      <c r="IHA50" s="324"/>
      <c r="IHB50" s="325"/>
      <c r="IHC50" s="266"/>
      <c r="IHD50" s="264"/>
      <c r="IHE50" s="319"/>
      <c r="IHF50" s="320"/>
      <c r="IHG50" s="1091"/>
      <c r="IHH50" s="321"/>
      <c r="IHI50" s="322"/>
      <c r="IHJ50" s="323"/>
      <c r="IHK50" s="324"/>
      <c r="IHL50" s="325"/>
      <c r="IHM50" s="266"/>
      <c r="IHN50" s="264"/>
      <c r="IHO50" s="319"/>
      <c r="IHP50" s="320"/>
      <c r="IHQ50" s="1091"/>
      <c r="IHR50" s="321"/>
      <c r="IHS50" s="322"/>
      <c r="IHT50" s="323"/>
      <c r="IHU50" s="324"/>
      <c r="IHV50" s="325"/>
      <c r="IHW50" s="266"/>
      <c r="IHX50" s="264"/>
      <c r="IHY50" s="319"/>
      <c r="IHZ50" s="320"/>
      <c r="IIA50" s="1091"/>
      <c r="IIB50" s="321"/>
      <c r="IIC50" s="322"/>
      <c r="IID50" s="323"/>
      <c r="IIE50" s="324"/>
      <c r="IIF50" s="325"/>
      <c r="IIG50" s="266"/>
      <c r="IIH50" s="264"/>
      <c r="III50" s="319"/>
      <c r="IIJ50" s="320"/>
      <c r="IIK50" s="1091"/>
      <c r="IIL50" s="321"/>
      <c r="IIM50" s="322"/>
      <c r="IIN50" s="323"/>
      <c r="IIO50" s="324"/>
      <c r="IIP50" s="325"/>
      <c r="IIQ50" s="266"/>
      <c r="IIR50" s="264"/>
      <c r="IIS50" s="319"/>
      <c r="IIT50" s="320"/>
      <c r="IIU50" s="1091"/>
      <c r="IIV50" s="321"/>
      <c r="IIW50" s="322"/>
      <c r="IIX50" s="323"/>
      <c r="IIY50" s="324"/>
      <c r="IIZ50" s="325"/>
      <c r="IJA50" s="266"/>
      <c r="IJB50" s="264"/>
      <c r="IJC50" s="319"/>
      <c r="IJD50" s="320"/>
      <c r="IJE50" s="1091"/>
      <c r="IJF50" s="321"/>
      <c r="IJG50" s="322"/>
      <c r="IJH50" s="323"/>
      <c r="IJI50" s="324"/>
      <c r="IJJ50" s="325"/>
      <c r="IJK50" s="266"/>
      <c r="IJL50" s="264"/>
      <c r="IJM50" s="319"/>
      <c r="IJN50" s="320"/>
      <c r="IJO50" s="1091"/>
      <c r="IJP50" s="321"/>
      <c r="IJQ50" s="322"/>
      <c r="IJR50" s="323"/>
      <c r="IJS50" s="324"/>
      <c r="IJT50" s="325"/>
      <c r="IJU50" s="266"/>
      <c r="IJV50" s="264"/>
      <c r="IJW50" s="319"/>
      <c r="IJX50" s="320"/>
      <c r="IJY50" s="1091"/>
      <c r="IJZ50" s="321"/>
      <c r="IKA50" s="322"/>
      <c r="IKB50" s="323"/>
      <c r="IKC50" s="324"/>
      <c r="IKD50" s="325"/>
      <c r="IKE50" s="266"/>
      <c r="IKF50" s="264"/>
      <c r="IKG50" s="319"/>
      <c r="IKH50" s="320"/>
      <c r="IKI50" s="1091"/>
      <c r="IKJ50" s="321"/>
      <c r="IKK50" s="322"/>
      <c r="IKL50" s="323"/>
      <c r="IKM50" s="324"/>
      <c r="IKN50" s="325"/>
      <c r="IKO50" s="266"/>
      <c r="IKP50" s="264"/>
      <c r="IKQ50" s="319"/>
      <c r="IKR50" s="320"/>
      <c r="IKS50" s="1091"/>
      <c r="IKT50" s="321"/>
      <c r="IKU50" s="322"/>
      <c r="IKV50" s="323"/>
      <c r="IKW50" s="324"/>
      <c r="IKX50" s="325"/>
      <c r="IKY50" s="266"/>
      <c r="IKZ50" s="264"/>
      <c r="ILA50" s="319"/>
      <c r="ILB50" s="320"/>
      <c r="ILC50" s="1091"/>
      <c r="ILD50" s="321"/>
      <c r="ILE50" s="322"/>
      <c r="ILF50" s="323"/>
      <c r="ILG50" s="324"/>
      <c r="ILH50" s="325"/>
      <c r="ILI50" s="266"/>
      <c r="ILJ50" s="264"/>
      <c r="ILK50" s="319"/>
      <c r="ILL50" s="320"/>
      <c r="ILM50" s="1091"/>
      <c r="ILN50" s="321"/>
      <c r="ILO50" s="322"/>
      <c r="ILP50" s="323"/>
      <c r="ILQ50" s="324"/>
      <c r="ILR50" s="325"/>
      <c r="ILS50" s="266"/>
      <c r="ILT50" s="264"/>
      <c r="ILU50" s="319"/>
      <c r="ILV50" s="320"/>
      <c r="ILW50" s="1091"/>
      <c r="ILX50" s="321"/>
      <c r="ILY50" s="322"/>
      <c r="ILZ50" s="323"/>
      <c r="IMA50" s="324"/>
      <c r="IMB50" s="325"/>
      <c r="IMC50" s="266"/>
      <c r="IMD50" s="264"/>
      <c r="IME50" s="319"/>
      <c r="IMF50" s="320"/>
      <c r="IMG50" s="1091"/>
      <c r="IMH50" s="321"/>
      <c r="IMI50" s="322"/>
      <c r="IMJ50" s="323"/>
      <c r="IMK50" s="324"/>
      <c r="IML50" s="325"/>
      <c r="IMM50" s="266"/>
      <c r="IMN50" s="264"/>
      <c r="IMO50" s="319"/>
      <c r="IMP50" s="320"/>
      <c r="IMQ50" s="1091"/>
      <c r="IMR50" s="321"/>
      <c r="IMS50" s="322"/>
      <c r="IMT50" s="323"/>
      <c r="IMU50" s="324"/>
      <c r="IMV50" s="325"/>
      <c r="IMW50" s="266"/>
      <c r="IMX50" s="264"/>
      <c r="IMY50" s="319"/>
      <c r="IMZ50" s="320"/>
      <c r="INA50" s="1091"/>
      <c r="INB50" s="321"/>
      <c r="INC50" s="322"/>
      <c r="IND50" s="323"/>
      <c r="INE50" s="324"/>
      <c r="INF50" s="325"/>
      <c r="ING50" s="266"/>
      <c r="INH50" s="264"/>
      <c r="INI50" s="319"/>
      <c r="INJ50" s="320"/>
      <c r="INK50" s="1091"/>
      <c r="INL50" s="321"/>
      <c r="INM50" s="322"/>
      <c r="INN50" s="323"/>
      <c r="INO50" s="324"/>
      <c r="INP50" s="325"/>
      <c r="INQ50" s="266"/>
      <c r="INR50" s="264"/>
      <c r="INS50" s="319"/>
      <c r="INT50" s="320"/>
      <c r="INU50" s="1091"/>
      <c r="INV50" s="321"/>
      <c r="INW50" s="322"/>
      <c r="INX50" s="323"/>
      <c r="INY50" s="324"/>
      <c r="INZ50" s="325"/>
      <c r="IOA50" s="266"/>
      <c r="IOB50" s="264"/>
      <c r="IOC50" s="319"/>
      <c r="IOD50" s="320"/>
      <c r="IOE50" s="1091"/>
      <c r="IOF50" s="321"/>
      <c r="IOG50" s="322"/>
      <c r="IOH50" s="323"/>
      <c r="IOI50" s="324"/>
      <c r="IOJ50" s="325"/>
      <c r="IOK50" s="266"/>
      <c r="IOL50" s="264"/>
      <c r="IOM50" s="319"/>
      <c r="ION50" s="320"/>
      <c r="IOO50" s="1091"/>
      <c r="IOP50" s="321"/>
      <c r="IOQ50" s="322"/>
      <c r="IOR50" s="323"/>
      <c r="IOS50" s="324"/>
      <c r="IOT50" s="325"/>
      <c r="IOU50" s="266"/>
      <c r="IOV50" s="264"/>
      <c r="IOW50" s="319"/>
      <c r="IOX50" s="320"/>
      <c r="IOY50" s="1091"/>
      <c r="IOZ50" s="321"/>
      <c r="IPA50" s="322"/>
      <c r="IPB50" s="323"/>
      <c r="IPC50" s="324"/>
      <c r="IPD50" s="325"/>
      <c r="IPE50" s="266"/>
      <c r="IPF50" s="264"/>
      <c r="IPG50" s="319"/>
      <c r="IPH50" s="320"/>
      <c r="IPI50" s="1091"/>
      <c r="IPJ50" s="321"/>
      <c r="IPK50" s="322"/>
      <c r="IPL50" s="323"/>
      <c r="IPM50" s="324"/>
      <c r="IPN50" s="325"/>
      <c r="IPO50" s="266"/>
      <c r="IPP50" s="264"/>
      <c r="IPQ50" s="319"/>
      <c r="IPR50" s="320"/>
      <c r="IPS50" s="1091"/>
      <c r="IPT50" s="321"/>
      <c r="IPU50" s="322"/>
      <c r="IPV50" s="323"/>
      <c r="IPW50" s="324"/>
      <c r="IPX50" s="325"/>
      <c r="IPY50" s="266"/>
      <c r="IPZ50" s="264"/>
      <c r="IQA50" s="319"/>
      <c r="IQB50" s="320"/>
      <c r="IQC50" s="1091"/>
      <c r="IQD50" s="321"/>
      <c r="IQE50" s="322"/>
      <c r="IQF50" s="323"/>
      <c r="IQG50" s="324"/>
      <c r="IQH50" s="325"/>
      <c r="IQI50" s="266"/>
      <c r="IQJ50" s="264"/>
      <c r="IQK50" s="319"/>
      <c r="IQL50" s="320"/>
      <c r="IQM50" s="1091"/>
      <c r="IQN50" s="321"/>
      <c r="IQO50" s="322"/>
      <c r="IQP50" s="323"/>
      <c r="IQQ50" s="324"/>
      <c r="IQR50" s="325"/>
      <c r="IQS50" s="266"/>
      <c r="IQT50" s="264"/>
      <c r="IQU50" s="319"/>
      <c r="IQV50" s="320"/>
      <c r="IQW50" s="1091"/>
      <c r="IQX50" s="321"/>
      <c r="IQY50" s="322"/>
      <c r="IQZ50" s="323"/>
      <c r="IRA50" s="324"/>
      <c r="IRB50" s="325"/>
      <c r="IRC50" s="266"/>
      <c r="IRD50" s="264"/>
      <c r="IRE50" s="319"/>
      <c r="IRF50" s="320"/>
      <c r="IRG50" s="1091"/>
      <c r="IRH50" s="321"/>
      <c r="IRI50" s="322"/>
      <c r="IRJ50" s="323"/>
      <c r="IRK50" s="324"/>
      <c r="IRL50" s="325"/>
      <c r="IRM50" s="266"/>
      <c r="IRN50" s="264"/>
      <c r="IRO50" s="319"/>
      <c r="IRP50" s="320"/>
      <c r="IRQ50" s="1091"/>
      <c r="IRR50" s="321"/>
      <c r="IRS50" s="322"/>
      <c r="IRT50" s="323"/>
      <c r="IRU50" s="324"/>
      <c r="IRV50" s="325"/>
      <c r="IRW50" s="266"/>
      <c r="IRX50" s="264"/>
      <c r="IRY50" s="319"/>
      <c r="IRZ50" s="320"/>
      <c r="ISA50" s="1091"/>
      <c r="ISB50" s="321"/>
      <c r="ISC50" s="322"/>
      <c r="ISD50" s="323"/>
      <c r="ISE50" s="324"/>
      <c r="ISF50" s="325"/>
      <c r="ISG50" s="266"/>
      <c r="ISH50" s="264"/>
      <c r="ISI50" s="319"/>
      <c r="ISJ50" s="320"/>
      <c r="ISK50" s="1091"/>
      <c r="ISL50" s="321"/>
      <c r="ISM50" s="322"/>
      <c r="ISN50" s="323"/>
      <c r="ISO50" s="324"/>
      <c r="ISP50" s="325"/>
      <c r="ISQ50" s="266"/>
      <c r="ISR50" s="264"/>
      <c r="ISS50" s="319"/>
      <c r="IST50" s="320"/>
      <c r="ISU50" s="1091"/>
      <c r="ISV50" s="321"/>
      <c r="ISW50" s="322"/>
      <c r="ISX50" s="323"/>
      <c r="ISY50" s="324"/>
      <c r="ISZ50" s="325"/>
      <c r="ITA50" s="266"/>
      <c r="ITB50" s="264"/>
      <c r="ITC50" s="319"/>
      <c r="ITD50" s="320"/>
      <c r="ITE50" s="1091"/>
      <c r="ITF50" s="321"/>
      <c r="ITG50" s="322"/>
      <c r="ITH50" s="323"/>
      <c r="ITI50" s="324"/>
      <c r="ITJ50" s="325"/>
      <c r="ITK50" s="266"/>
      <c r="ITL50" s="264"/>
      <c r="ITM50" s="319"/>
      <c r="ITN50" s="320"/>
      <c r="ITO50" s="1091"/>
      <c r="ITP50" s="321"/>
      <c r="ITQ50" s="322"/>
      <c r="ITR50" s="323"/>
      <c r="ITS50" s="324"/>
      <c r="ITT50" s="325"/>
      <c r="ITU50" s="266"/>
      <c r="ITV50" s="264"/>
      <c r="ITW50" s="319"/>
      <c r="ITX50" s="320"/>
      <c r="ITY50" s="1091"/>
      <c r="ITZ50" s="321"/>
      <c r="IUA50" s="322"/>
      <c r="IUB50" s="323"/>
      <c r="IUC50" s="324"/>
      <c r="IUD50" s="325"/>
      <c r="IUE50" s="266"/>
      <c r="IUF50" s="264"/>
      <c r="IUG50" s="319"/>
      <c r="IUH50" s="320"/>
      <c r="IUI50" s="1091"/>
      <c r="IUJ50" s="321"/>
      <c r="IUK50" s="322"/>
      <c r="IUL50" s="323"/>
      <c r="IUM50" s="324"/>
      <c r="IUN50" s="325"/>
      <c r="IUO50" s="266"/>
      <c r="IUP50" s="264"/>
      <c r="IUQ50" s="319"/>
      <c r="IUR50" s="320"/>
      <c r="IUS50" s="1091"/>
      <c r="IUT50" s="321"/>
      <c r="IUU50" s="322"/>
      <c r="IUV50" s="323"/>
      <c r="IUW50" s="324"/>
      <c r="IUX50" s="325"/>
      <c r="IUY50" s="266"/>
      <c r="IUZ50" s="264"/>
      <c r="IVA50" s="319"/>
      <c r="IVB50" s="320"/>
      <c r="IVC50" s="1091"/>
      <c r="IVD50" s="321"/>
      <c r="IVE50" s="322"/>
      <c r="IVF50" s="323"/>
      <c r="IVG50" s="324"/>
      <c r="IVH50" s="325"/>
      <c r="IVI50" s="266"/>
      <c r="IVJ50" s="264"/>
      <c r="IVK50" s="319"/>
      <c r="IVL50" s="320"/>
      <c r="IVM50" s="1091"/>
      <c r="IVN50" s="321"/>
      <c r="IVO50" s="322"/>
      <c r="IVP50" s="323"/>
      <c r="IVQ50" s="324"/>
      <c r="IVR50" s="325"/>
      <c r="IVS50" s="266"/>
      <c r="IVT50" s="264"/>
      <c r="IVU50" s="319"/>
      <c r="IVV50" s="320"/>
      <c r="IVW50" s="1091"/>
      <c r="IVX50" s="321"/>
      <c r="IVY50" s="322"/>
      <c r="IVZ50" s="323"/>
      <c r="IWA50" s="324"/>
      <c r="IWB50" s="325"/>
      <c r="IWC50" s="266"/>
      <c r="IWD50" s="264"/>
      <c r="IWE50" s="319"/>
      <c r="IWF50" s="320"/>
      <c r="IWG50" s="1091"/>
      <c r="IWH50" s="321"/>
      <c r="IWI50" s="322"/>
      <c r="IWJ50" s="323"/>
      <c r="IWK50" s="324"/>
      <c r="IWL50" s="325"/>
      <c r="IWM50" s="266"/>
      <c r="IWN50" s="264"/>
      <c r="IWO50" s="319"/>
      <c r="IWP50" s="320"/>
      <c r="IWQ50" s="1091"/>
      <c r="IWR50" s="321"/>
      <c r="IWS50" s="322"/>
      <c r="IWT50" s="323"/>
      <c r="IWU50" s="324"/>
      <c r="IWV50" s="325"/>
      <c r="IWW50" s="266"/>
      <c r="IWX50" s="264"/>
      <c r="IWY50" s="319"/>
      <c r="IWZ50" s="320"/>
      <c r="IXA50" s="1091"/>
      <c r="IXB50" s="321"/>
      <c r="IXC50" s="322"/>
      <c r="IXD50" s="323"/>
      <c r="IXE50" s="324"/>
      <c r="IXF50" s="325"/>
      <c r="IXG50" s="266"/>
      <c r="IXH50" s="264"/>
      <c r="IXI50" s="319"/>
      <c r="IXJ50" s="320"/>
      <c r="IXK50" s="1091"/>
      <c r="IXL50" s="321"/>
      <c r="IXM50" s="322"/>
      <c r="IXN50" s="323"/>
      <c r="IXO50" s="324"/>
      <c r="IXP50" s="325"/>
      <c r="IXQ50" s="266"/>
      <c r="IXR50" s="264"/>
      <c r="IXS50" s="319"/>
      <c r="IXT50" s="320"/>
      <c r="IXU50" s="1091"/>
      <c r="IXV50" s="321"/>
      <c r="IXW50" s="322"/>
      <c r="IXX50" s="323"/>
      <c r="IXY50" s="324"/>
      <c r="IXZ50" s="325"/>
      <c r="IYA50" s="266"/>
      <c r="IYB50" s="264"/>
      <c r="IYC50" s="319"/>
      <c r="IYD50" s="320"/>
      <c r="IYE50" s="1091"/>
      <c r="IYF50" s="321"/>
      <c r="IYG50" s="322"/>
      <c r="IYH50" s="323"/>
      <c r="IYI50" s="324"/>
      <c r="IYJ50" s="325"/>
      <c r="IYK50" s="266"/>
      <c r="IYL50" s="264"/>
      <c r="IYM50" s="319"/>
      <c r="IYN50" s="320"/>
      <c r="IYO50" s="1091"/>
      <c r="IYP50" s="321"/>
      <c r="IYQ50" s="322"/>
      <c r="IYR50" s="323"/>
      <c r="IYS50" s="324"/>
      <c r="IYT50" s="325"/>
      <c r="IYU50" s="266"/>
      <c r="IYV50" s="264"/>
      <c r="IYW50" s="319"/>
      <c r="IYX50" s="320"/>
      <c r="IYY50" s="1091"/>
      <c r="IYZ50" s="321"/>
      <c r="IZA50" s="322"/>
      <c r="IZB50" s="323"/>
      <c r="IZC50" s="324"/>
      <c r="IZD50" s="325"/>
      <c r="IZE50" s="266"/>
      <c r="IZF50" s="264"/>
      <c r="IZG50" s="319"/>
      <c r="IZH50" s="320"/>
      <c r="IZI50" s="1091"/>
      <c r="IZJ50" s="321"/>
      <c r="IZK50" s="322"/>
      <c r="IZL50" s="323"/>
      <c r="IZM50" s="324"/>
      <c r="IZN50" s="325"/>
      <c r="IZO50" s="266"/>
      <c r="IZP50" s="264"/>
      <c r="IZQ50" s="319"/>
      <c r="IZR50" s="320"/>
      <c r="IZS50" s="1091"/>
      <c r="IZT50" s="321"/>
      <c r="IZU50" s="322"/>
      <c r="IZV50" s="323"/>
      <c r="IZW50" s="324"/>
      <c r="IZX50" s="325"/>
      <c r="IZY50" s="266"/>
      <c r="IZZ50" s="264"/>
      <c r="JAA50" s="319"/>
      <c r="JAB50" s="320"/>
      <c r="JAC50" s="1091"/>
      <c r="JAD50" s="321"/>
      <c r="JAE50" s="322"/>
      <c r="JAF50" s="323"/>
      <c r="JAG50" s="324"/>
      <c r="JAH50" s="325"/>
      <c r="JAI50" s="266"/>
      <c r="JAJ50" s="264"/>
      <c r="JAK50" s="319"/>
      <c r="JAL50" s="320"/>
      <c r="JAM50" s="1091"/>
      <c r="JAN50" s="321"/>
      <c r="JAO50" s="322"/>
      <c r="JAP50" s="323"/>
      <c r="JAQ50" s="324"/>
      <c r="JAR50" s="325"/>
      <c r="JAS50" s="266"/>
      <c r="JAT50" s="264"/>
      <c r="JAU50" s="319"/>
      <c r="JAV50" s="320"/>
      <c r="JAW50" s="1091"/>
      <c r="JAX50" s="321"/>
      <c r="JAY50" s="322"/>
      <c r="JAZ50" s="323"/>
      <c r="JBA50" s="324"/>
      <c r="JBB50" s="325"/>
      <c r="JBC50" s="266"/>
      <c r="JBD50" s="264"/>
      <c r="JBE50" s="319"/>
      <c r="JBF50" s="320"/>
      <c r="JBG50" s="1091"/>
      <c r="JBH50" s="321"/>
      <c r="JBI50" s="322"/>
      <c r="JBJ50" s="323"/>
      <c r="JBK50" s="324"/>
      <c r="JBL50" s="325"/>
      <c r="JBM50" s="266"/>
      <c r="JBN50" s="264"/>
      <c r="JBO50" s="319"/>
      <c r="JBP50" s="320"/>
      <c r="JBQ50" s="1091"/>
      <c r="JBR50" s="321"/>
      <c r="JBS50" s="322"/>
      <c r="JBT50" s="323"/>
      <c r="JBU50" s="324"/>
      <c r="JBV50" s="325"/>
      <c r="JBW50" s="266"/>
      <c r="JBX50" s="264"/>
      <c r="JBY50" s="319"/>
      <c r="JBZ50" s="320"/>
      <c r="JCA50" s="1091"/>
      <c r="JCB50" s="321"/>
      <c r="JCC50" s="322"/>
      <c r="JCD50" s="323"/>
      <c r="JCE50" s="324"/>
      <c r="JCF50" s="325"/>
      <c r="JCG50" s="266"/>
      <c r="JCH50" s="264"/>
      <c r="JCI50" s="319"/>
      <c r="JCJ50" s="320"/>
      <c r="JCK50" s="1091"/>
      <c r="JCL50" s="321"/>
      <c r="JCM50" s="322"/>
      <c r="JCN50" s="323"/>
      <c r="JCO50" s="324"/>
      <c r="JCP50" s="325"/>
      <c r="JCQ50" s="266"/>
      <c r="JCR50" s="264"/>
      <c r="JCS50" s="319"/>
      <c r="JCT50" s="320"/>
      <c r="JCU50" s="1091"/>
      <c r="JCV50" s="321"/>
      <c r="JCW50" s="322"/>
      <c r="JCX50" s="323"/>
      <c r="JCY50" s="324"/>
      <c r="JCZ50" s="325"/>
      <c r="JDA50" s="266"/>
      <c r="JDB50" s="264"/>
      <c r="JDC50" s="319"/>
      <c r="JDD50" s="320"/>
      <c r="JDE50" s="1091"/>
      <c r="JDF50" s="321"/>
      <c r="JDG50" s="322"/>
      <c r="JDH50" s="323"/>
      <c r="JDI50" s="324"/>
      <c r="JDJ50" s="325"/>
      <c r="JDK50" s="266"/>
      <c r="JDL50" s="264"/>
      <c r="JDM50" s="319"/>
      <c r="JDN50" s="320"/>
      <c r="JDO50" s="1091"/>
      <c r="JDP50" s="321"/>
      <c r="JDQ50" s="322"/>
      <c r="JDR50" s="323"/>
      <c r="JDS50" s="324"/>
      <c r="JDT50" s="325"/>
      <c r="JDU50" s="266"/>
      <c r="JDV50" s="264"/>
      <c r="JDW50" s="319"/>
      <c r="JDX50" s="320"/>
      <c r="JDY50" s="1091"/>
      <c r="JDZ50" s="321"/>
      <c r="JEA50" s="322"/>
      <c r="JEB50" s="323"/>
      <c r="JEC50" s="324"/>
      <c r="JED50" s="325"/>
      <c r="JEE50" s="266"/>
      <c r="JEF50" s="264"/>
      <c r="JEG50" s="319"/>
      <c r="JEH50" s="320"/>
      <c r="JEI50" s="1091"/>
      <c r="JEJ50" s="321"/>
      <c r="JEK50" s="322"/>
      <c r="JEL50" s="323"/>
      <c r="JEM50" s="324"/>
      <c r="JEN50" s="325"/>
      <c r="JEO50" s="266"/>
      <c r="JEP50" s="264"/>
      <c r="JEQ50" s="319"/>
      <c r="JER50" s="320"/>
      <c r="JES50" s="1091"/>
      <c r="JET50" s="321"/>
      <c r="JEU50" s="322"/>
      <c r="JEV50" s="323"/>
      <c r="JEW50" s="324"/>
      <c r="JEX50" s="325"/>
      <c r="JEY50" s="266"/>
      <c r="JEZ50" s="264"/>
      <c r="JFA50" s="319"/>
      <c r="JFB50" s="320"/>
      <c r="JFC50" s="1091"/>
      <c r="JFD50" s="321"/>
      <c r="JFE50" s="322"/>
      <c r="JFF50" s="323"/>
      <c r="JFG50" s="324"/>
      <c r="JFH50" s="325"/>
      <c r="JFI50" s="266"/>
      <c r="JFJ50" s="264"/>
      <c r="JFK50" s="319"/>
      <c r="JFL50" s="320"/>
      <c r="JFM50" s="1091"/>
      <c r="JFN50" s="321"/>
      <c r="JFO50" s="322"/>
      <c r="JFP50" s="323"/>
      <c r="JFQ50" s="324"/>
      <c r="JFR50" s="325"/>
      <c r="JFS50" s="266"/>
      <c r="JFT50" s="264"/>
      <c r="JFU50" s="319"/>
      <c r="JFV50" s="320"/>
      <c r="JFW50" s="1091"/>
      <c r="JFX50" s="321"/>
      <c r="JFY50" s="322"/>
      <c r="JFZ50" s="323"/>
      <c r="JGA50" s="324"/>
      <c r="JGB50" s="325"/>
      <c r="JGC50" s="266"/>
      <c r="JGD50" s="264"/>
      <c r="JGE50" s="319"/>
      <c r="JGF50" s="320"/>
      <c r="JGG50" s="1091"/>
      <c r="JGH50" s="321"/>
      <c r="JGI50" s="322"/>
      <c r="JGJ50" s="323"/>
      <c r="JGK50" s="324"/>
      <c r="JGL50" s="325"/>
      <c r="JGM50" s="266"/>
      <c r="JGN50" s="264"/>
      <c r="JGO50" s="319"/>
      <c r="JGP50" s="320"/>
      <c r="JGQ50" s="1091"/>
      <c r="JGR50" s="321"/>
      <c r="JGS50" s="322"/>
      <c r="JGT50" s="323"/>
      <c r="JGU50" s="324"/>
      <c r="JGV50" s="325"/>
      <c r="JGW50" s="266"/>
      <c r="JGX50" s="264"/>
      <c r="JGY50" s="319"/>
      <c r="JGZ50" s="320"/>
      <c r="JHA50" s="1091"/>
      <c r="JHB50" s="321"/>
      <c r="JHC50" s="322"/>
      <c r="JHD50" s="323"/>
      <c r="JHE50" s="324"/>
      <c r="JHF50" s="325"/>
      <c r="JHG50" s="266"/>
      <c r="JHH50" s="264"/>
      <c r="JHI50" s="319"/>
      <c r="JHJ50" s="320"/>
      <c r="JHK50" s="1091"/>
      <c r="JHL50" s="321"/>
      <c r="JHM50" s="322"/>
      <c r="JHN50" s="323"/>
      <c r="JHO50" s="324"/>
      <c r="JHP50" s="325"/>
      <c r="JHQ50" s="266"/>
      <c r="JHR50" s="264"/>
      <c r="JHS50" s="319"/>
      <c r="JHT50" s="320"/>
      <c r="JHU50" s="1091"/>
      <c r="JHV50" s="321"/>
      <c r="JHW50" s="322"/>
      <c r="JHX50" s="323"/>
      <c r="JHY50" s="324"/>
      <c r="JHZ50" s="325"/>
      <c r="JIA50" s="266"/>
      <c r="JIB50" s="264"/>
      <c r="JIC50" s="319"/>
      <c r="JID50" s="320"/>
      <c r="JIE50" s="1091"/>
      <c r="JIF50" s="321"/>
      <c r="JIG50" s="322"/>
      <c r="JIH50" s="323"/>
      <c r="JII50" s="324"/>
      <c r="JIJ50" s="325"/>
      <c r="JIK50" s="266"/>
      <c r="JIL50" s="264"/>
      <c r="JIM50" s="319"/>
      <c r="JIN50" s="320"/>
      <c r="JIO50" s="1091"/>
      <c r="JIP50" s="321"/>
      <c r="JIQ50" s="322"/>
      <c r="JIR50" s="323"/>
      <c r="JIS50" s="324"/>
      <c r="JIT50" s="325"/>
      <c r="JIU50" s="266"/>
      <c r="JIV50" s="264"/>
      <c r="JIW50" s="319"/>
      <c r="JIX50" s="320"/>
      <c r="JIY50" s="1091"/>
      <c r="JIZ50" s="321"/>
      <c r="JJA50" s="322"/>
      <c r="JJB50" s="323"/>
      <c r="JJC50" s="324"/>
      <c r="JJD50" s="325"/>
      <c r="JJE50" s="266"/>
      <c r="JJF50" s="264"/>
      <c r="JJG50" s="319"/>
      <c r="JJH50" s="320"/>
      <c r="JJI50" s="1091"/>
      <c r="JJJ50" s="321"/>
      <c r="JJK50" s="322"/>
      <c r="JJL50" s="323"/>
      <c r="JJM50" s="324"/>
      <c r="JJN50" s="325"/>
      <c r="JJO50" s="266"/>
      <c r="JJP50" s="264"/>
      <c r="JJQ50" s="319"/>
      <c r="JJR50" s="320"/>
      <c r="JJS50" s="1091"/>
      <c r="JJT50" s="321"/>
      <c r="JJU50" s="322"/>
      <c r="JJV50" s="323"/>
      <c r="JJW50" s="324"/>
      <c r="JJX50" s="325"/>
      <c r="JJY50" s="266"/>
      <c r="JJZ50" s="264"/>
      <c r="JKA50" s="319"/>
      <c r="JKB50" s="320"/>
      <c r="JKC50" s="1091"/>
      <c r="JKD50" s="321"/>
      <c r="JKE50" s="322"/>
      <c r="JKF50" s="323"/>
      <c r="JKG50" s="324"/>
      <c r="JKH50" s="325"/>
      <c r="JKI50" s="266"/>
      <c r="JKJ50" s="264"/>
      <c r="JKK50" s="319"/>
      <c r="JKL50" s="320"/>
      <c r="JKM50" s="1091"/>
      <c r="JKN50" s="321"/>
      <c r="JKO50" s="322"/>
      <c r="JKP50" s="323"/>
      <c r="JKQ50" s="324"/>
      <c r="JKR50" s="325"/>
      <c r="JKS50" s="266"/>
      <c r="JKT50" s="264"/>
      <c r="JKU50" s="319"/>
      <c r="JKV50" s="320"/>
      <c r="JKW50" s="1091"/>
      <c r="JKX50" s="321"/>
      <c r="JKY50" s="322"/>
      <c r="JKZ50" s="323"/>
      <c r="JLA50" s="324"/>
      <c r="JLB50" s="325"/>
      <c r="JLC50" s="266"/>
      <c r="JLD50" s="264"/>
      <c r="JLE50" s="319"/>
      <c r="JLF50" s="320"/>
      <c r="JLG50" s="1091"/>
      <c r="JLH50" s="321"/>
      <c r="JLI50" s="322"/>
      <c r="JLJ50" s="323"/>
      <c r="JLK50" s="324"/>
      <c r="JLL50" s="325"/>
      <c r="JLM50" s="266"/>
      <c r="JLN50" s="264"/>
      <c r="JLO50" s="319"/>
      <c r="JLP50" s="320"/>
      <c r="JLQ50" s="1091"/>
      <c r="JLR50" s="321"/>
      <c r="JLS50" s="322"/>
      <c r="JLT50" s="323"/>
      <c r="JLU50" s="324"/>
      <c r="JLV50" s="325"/>
      <c r="JLW50" s="266"/>
      <c r="JLX50" s="264"/>
      <c r="JLY50" s="319"/>
      <c r="JLZ50" s="320"/>
      <c r="JMA50" s="1091"/>
      <c r="JMB50" s="321"/>
      <c r="JMC50" s="322"/>
      <c r="JMD50" s="323"/>
      <c r="JME50" s="324"/>
      <c r="JMF50" s="325"/>
      <c r="JMG50" s="266"/>
      <c r="JMH50" s="264"/>
      <c r="JMI50" s="319"/>
      <c r="JMJ50" s="320"/>
      <c r="JMK50" s="1091"/>
      <c r="JML50" s="321"/>
      <c r="JMM50" s="322"/>
      <c r="JMN50" s="323"/>
      <c r="JMO50" s="324"/>
      <c r="JMP50" s="325"/>
      <c r="JMQ50" s="266"/>
      <c r="JMR50" s="264"/>
      <c r="JMS50" s="319"/>
      <c r="JMT50" s="320"/>
      <c r="JMU50" s="1091"/>
      <c r="JMV50" s="321"/>
      <c r="JMW50" s="322"/>
      <c r="JMX50" s="323"/>
      <c r="JMY50" s="324"/>
      <c r="JMZ50" s="325"/>
      <c r="JNA50" s="266"/>
      <c r="JNB50" s="264"/>
      <c r="JNC50" s="319"/>
      <c r="JND50" s="320"/>
      <c r="JNE50" s="1091"/>
      <c r="JNF50" s="321"/>
      <c r="JNG50" s="322"/>
      <c r="JNH50" s="323"/>
      <c r="JNI50" s="324"/>
      <c r="JNJ50" s="325"/>
      <c r="JNK50" s="266"/>
      <c r="JNL50" s="264"/>
      <c r="JNM50" s="319"/>
      <c r="JNN50" s="320"/>
      <c r="JNO50" s="1091"/>
      <c r="JNP50" s="321"/>
      <c r="JNQ50" s="322"/>
      <c r="JNR50" s="323"/>
      <c r="JNS50" s="324"/>
      <c r="JNT50" s="325"/>
      <c r="JNU50" s="266"/>
      <c r="JNV50" s="264"/>
      <c r="JNW50" s="319"/>
      <c r="JNX50" s="320"/>
      <c r="JNY50" s="1091"/>
      <c r="JNZ50" s="321"/>
      <c r="JOA50" s="322"/>
      <c r="JOB50" s="323"/>
      <c r="JOC50" s="324"/>
      <c r="JOD50" s="325"/>
      <c r="JOE50" s="266"/>
      <c r="JOF50" s="264"/>
      <c r="JOG50" s="319"/>
      <c r="JOH50" s="320"/>
      <c r="JOI50" s="1091"/>
      <c r="JOJ50" s="321"/>
      <c r="JOK50" s="322"/>
      <c r="JOL50" s="323"/>
      <c r="JOM50" s="324"/>
      <c r="JON50" s="325"/>
      <c r="JOO50" s="266"/>
      <c r="JOP50" s="264"/>
      <c r="JOQ50" s="319"/>
      <c r="JOR50" s="320"/>
      <c r="JOS50" s="1091"/>
      <c r="JOT50" s="321"/>
      <c r="JOU50" s="322"/>
      <c r="JOV50" s="323"/>
      <c r="JOW50" s="324"/>
      <c r="JOX50" s="325"/>
      <c r="JOY50" s="266"/>
      <c r="JOZ50" s="264"/>
      <c r="JPA50" s="319"/>
      <c r="JPB50" s="320"/>
      <c r="JPC50" s="1091"/>
      <c r="JPD50" s="321"/>
      <c r="JPE50" s="322"/>
      <c r="JPF50" s="323"/>
      <c r="JPG50" s="324"/>
      <c r="JPH50" s="325"/>
      <c r="JPI50" s="266"/>
      <c r="JPJ50" s="264"/>
      <c r="JPK50" s="319"/>
      <c r="JPL50" s="320"/>
      <c r="JPM50" s="1091"/>
      <c r="JPN50" s="321"/>
      <c r="JPO50" s="322"/>
      <c r="JPP50" s="323"/>
      <c r="JPQ50" s="324"/>
      <c r="JPR50" s="325"/>
      <c r="JPS50" s="266"/>
      <c r="JPT50" s="264"/>
      <c r="JPU50" s="319"/>
      <c r="JPV50" s="320"/>
      <c r="JPW50" s="1091"/>
      <c r="JPX50" s="321"/>
      <c r="JPY50" s="322"/>
      <c r="JPZ50" s="323"/>
      <c r="JQA50" s="324"/>
      <c r="JQB50" s="325"/>
      <c r="JQC50" s="266"/>
      <c r="JQD50" s="264"/>
      <c r="JQE50" s="319"/>
      <c r="JQF50" s="320"/>
      <c r="JQG50" s="1091"/>
      <c r="JQH50" s="321"/>
      <c r="JQI50" s="322"/>
      <c r="JQJ50" s="323"/>
      <c r="JQK50" s="324"/>
      <c r="JQL50" s="325"/>
      <c r="JQM50" s="266"/>
      <c r="JQN50" s="264"/>
      <c r="JQO50" s="319"/>
      <c r="JQP50" s="320"/>
      <c r="JQQ50" s="1091"/>
      <c r="JQR50" s="321"/>
      <c r="JQS50" s="322"/>
      <c r="JQT50" s="323"/>
      <c r="JQU50" s="324"/>
      <c r="JQV50" s="325"/>
      <c r="JQW50" s="266"/>
      <c r="JQX50" s="264"/>
      <c r="JQY50" s="319"/>
      <c r="JQZ50" s="320"/>
      <c r="JRA50" s="1091"/>
      <c r="JRB50" s="321"/>
      <c r="JRC50" s="322"/>
      <c r="JRD50" s="323"/>
      <c r="JRE50" s="324"/>
      <c r="JRF50" s="325"/>
      <c r="JRG50" s="266"/>
      <c r="JRH50" s="264"/>
      <c r="JRI50" s="319"/>
      <c r="JRJ50" s="320"/>
      <c r="JRK50" s="1091"/>
      <c r="JRL50" s="321"/>
      <c r="JRM50" s="322"/>
      <c r="JRN50" s="323"/>
      <c r="JRO50" s="324"/>
      <c r="JRP50" s="325"/>
      <c r="JRQ50" s="266"/>
      <c r="JRR50" s="264"/>
      <c r="JRS50" s="319"/>
      <c r="JRT50" s="320"/>
      <c r="JRU50" s="1091"/>
      <c r="JRV50" s="321"/>
      <c r="JRW50" s="322"/>
      <c r="JRX50" s="323"/>
      <c r="JRY50" s="324"/>
      <c r="JRZ50" s="325"/>
      <c r="JSA50" s="266"/>
      <c r="JSB50" s="264"/>
      <c r="JSC50" s="319"/>
      <c r="JSD50" s="320"/>
      <c r="JSE50" s="1091"/>
      <c r="JSF50" s="321"/>
      <c r="JSG50" s="322"/>
      <c r="JSH50" s="323"/>
      <c r="JSI50" s="324"/>
      <c r="JSJ50" s="325"/>
      <c r="JSK50" s="266"/>
      <c r="JSL50" s="264"/>
      <c r="JSM50" s="319"/>
      <c r="JSN50" s="320"/>
      <c r="JSO50" s="1091"/>
      <c r="JSP50" s="321"/>
      <c r="JSQ50" s="322"/>
      <c r="JSR50" s="323"/>
      <c r="JSS50" s="324"/>
      <c r="JST50" s="325"/>
      <c r="JSU50" s="266"/>
      <c r="JSV50" s="264"/>
      <c r="JSW50" s="319"/>
      <c r="JSX50" s="320"/>
      <c r="JSY50" s="1091"/>
      <c r="JSZ50" s="321"/>
      <c r="JTA50" s="322"/>
      <c r="JTB50" s="323"/>
      <c r="JTC50" s="324"/>
      <c r="JTD50" s="325"/>
      <c r="JTE50" s="266"/>
      <c r="JTF50" s="264"/>
      <c r="JTG50" s="319"/>
      <c r="JTH50" s="320"/>
      <c r="JTI50" s="1091"/>
      <c r="JTJ50" s="321"/>
      <c r="JTK50" s="322"/>
      <c r="JTL50" s="323"/>
      <c r="JTM50" s="324"/>
      <c r="JTN50" s="325"/>
      <c r="JTO50" s="266"/>
      <c r="JTP50" s="264"/>
      <c r="JTQ50" s="319"/>
      <c r="JTR50" s="320"/>
      <c r="JTS50" s="1091"/>
      <c r="JTT50" s="321"/>
      <c r="JTU50" s="322"/>
      <c r="JTV50" s="323"/>
      <c r="JTW50" s="324"/>
      <c r="JTX50" s="325"/>
      <c r="JTY50" s="266"/>
      <c r="JTZ50" s="264"/>
      <c r="JUA50" s="319"/>
      <c r="JUB50" s="320"/>
      <c r="JUC50" s="1091"/>
      <c r="JUD50" s="321"/>
      <c r="JUE50" s="322"/>
      <c r="JUF50" s="323"/>
      <c r="JUG50" s="324"/>
      <c r="JUH50" s="325"/>
      <c r="JUI50" s="266"/>
      <c r="JUJ50" s="264"/>
      <c r="JUK50" s="319"/>
      <c r="JUL50" s="320"/>
      <c r="JUM50" s="1091"/>
      <c r="JUN50" s="321"/>
      <c r="JUO50" s="322"/>
      <c r="JUP50" s="323"/>
      <c r="JUQ50" s="324"/>
      <c r="JUR50" s="325"/>
      <c r="JUS50" s="266"/>
      <c r="JUT50" s="264"/>
      <c r="JUU50" s="319"/>
      <c r="JUV50" s="320"/>
      <c r="JUW50" s="1091"/>
      <c r="JUX50" s="321"/>
      <c r="JUY50" s="322"/>
      <c r="JUZ50" s="323"/>
      <c r="JVA50" s="324"/>
      <c r="JVB50" s="325"/>
      <c r="JVC50" s="266"/>
      <c r="JVD50" s="264"/>
      <c r="JVE50" s="319"/>
      <c r="JVF50" s="320"/>
      <c r="JVG50" s="1091"/>
      <c r="JVH50" s="321"/>
      <c r="JVI50" s="322"/>
      <c r="JVJ50" s="323"/>
      <c r="JVK50" s="324"/>
      <c r="JVL50" s="325"/>
      <c r="JVM50" s="266"/>
      <c r="JVN50" s="264"/>
      <c r="JVO50" s="319"/>
      <c r="JVP50" s="320"/>
      <c r="JVQ50" s="1091"/>
      <c r="JVR50" s="321"/>
      <c r="JVS50" s="322"/>
      <c r="JVT50" s="323"/>
      <c r="JVU50" s="324"/>
      <c r="JVV50" s="325"/>
      <c r="JVW50" s="266"/>
      <c r="JVX50" s="264"/>
      <c r="JVY50" s="319"/>
      <c r="JVZ50" s="320"/>
      <c r="JWA50" s="1091"/>
      <c r="JWB50" s="321"/>
      <c r="JWC50" s="322"/>
      <c r="JWD50" s="323"/>
      <c r="JWE50" s="324"/>
      <c r="JWF50" s="325"/>
      <c r="JWG50" s="266"/>
      <c r="JWH50" s="264"/>
      <c r="JWI50" s="319"/>
      <c r="JWJ50" s="320"/>
      <c r="JWK50" s="1091"/>
      <c r="JWL50" s="321"/>
      <c r="JWM50" s="322"/>
      <c r="JWN50" s="323"/>
      <c r="JWO50" s="324"/>
      <c r="JWP50" s="325"/>
      <c r="JWQ50" s="266"/>
      <c r="JWR50" s="264"/>
      <c r="JWS50" s="319"/>
      <c r="JWT50" s="320"/>
      <c r="JWU50" s="1091"/>
      <c r="JWV50" s="321"/>
      <c r="JWW50" s="322"/>
      <c r="JWX50" s="323"/>
      <c r="JWY50" s="324"/>
      <c r="JWZ50" s="325"/>
      <c r="JXA50" s="266"/>
      <c r="JXB50" s="264"/>
      <c r="JXC50" s="319"/>
      <c r="JXD50" s="320"/>
      <c r="JXE50" s="1091"/>
      <c r="JXF50" s="321"/>
      <c r="JXG50" s="322"/>
      <c r="JXH50" s="323"/>
      <c r="JXI50" s="324"/>
      <c r="JXJ50" s="325"/>
      <c r="JXK50" s="266"/>
      <c r="JXL50" s="264"/>
      <c r="JXM50" s="319"/>
      <c r="JXN50" s="320"/>
      <c r="JXO50" s="1091"/>
      <c r="JXP50" s="321"/>
      <c r="JXQ50" s="322"/>
      <c r="JXR50" s="323"/>
      <c r="JXS50" s="324"/>
      <c r="JXT50" s="325"/>
      <c r="JXU50" s="266"/>
      <c r="JXV50" s="264"/>
      <c r="JXW50" s="319"/>
      <c r="JXX50" s="320"/>
      <c r="JXY50" s="1091"/>
      <c r="JXZ50" s="321"/>
      <c r="JYA50" s="322"/>
      <c r="JYB50" s="323"/>
      <c r="JYC50" s="324"/>
      <c r="JYD50" s="325"/>
      <c r="JYE50" s="266"/>
      <c r="JYF50" s="264"/>
      <c r="JYG50" s="319"/>
      <c r="JYH50" s="320"/>
      <c r="JYI50" s="1091"/>
      <c r="JYJ50" s="321"/>
      <c r="JYK50" s="322"/>
      <c r="JYL50" s="323"/>
      <c r="JYM50" s="324"/>
      <c r="JYN50" s="325"/>
      <c r="JYO50" s="266"/>
      <c r="JYP50" s="264"/>
      <c r="JYQ50" s="319"/>
      <c r="JYR50" s="320"/>
      <c r="JYS50" s="1091"/>
      <c r="JYT50" s="321"/>
      <c r="JYU50" s="322"/>
      <c r="JYV50" s="323"/>
      <c r="JYW50" s="324"/>
      <c r="JYX50" s="325"/>
      <c r="JYY50" s="266"/>
      <c r="JYZ50" s="264"/>
      <c r="JZA50" s="319"/>
      <c r="JZB50" s="320"/>
      <c r="JZC50" s="1091"/>
      <c r="JZD50" s="321"/>
      <c r="JZE50" s="322"/>
      <c r="JZF50" s="323"/>
      <c r="JZG50" s="324"/>
      <c r="JZH50" s="325"/>
      <c r="JZI50" s="266"/>
      <c r="JZJ50" s="264"/>
      <c r="JZK50" s="319"/>
      <c r="JZL50" s="320"/>
      <c r="JZM50" s="1091"/>
      <c r="JZN50" s="321"/>
      <c r="JZO50" s="322"/>
      <c r="JZP50" s="323"/>
      <c r="JZQ50" s="324"/>
      <c r="JZR50" s="325"/>
      <c r="JZS50" s="266"/>
      <c r="JZT50" s="264"/>
      <c r="JZU50" s="319"/>
      <c r="JZV50" s="320"/>
      <c r="JZW50" s="1091"/>
      <c r="JZX50" s="321"/>
      <c r="JZY50" s="322"/>
      <c r="JZZ50" s="323"/>
      <c r="KAA50" s="324"/>
      <c r="KAB50" s="325"/>
      <c r="KAC50" s="266"/>
      <c r="KAD50" s="264"/>
      <c r="KAE50" s="319"/>
      <c r="KAF50" s="320"/>
      <c r="KAG50" s="1091"/>
      <c r="KAH50" s="321"/>
      <c r="KAI50" s="322"/>
      <c r="KAJ50" s="323"/>
      <c r="KAK50" s="324"/>
      <c r="KAL50" s="325"/>
      <c r="KAM50" s="266"/>
      <c r="KAN50" s="264"/>
      <c r="KAO50" s="319"/>
      <c r="KAP50" s="320"/>
      <c r="KAQ50" s="1091"/>
      <c r="KAR50" s="321"/>
      <c r="KAS50" s="322"/>
      <c r="KAT50" s="323"/>
      <c r="KAU50" s="324"/>
      <c r="KAV50" s="325"/>
      <c r="KAW50" s="266"/>
      <c r="KAX50" s="264"/>
      <c r="KAY50" s="319"/>
      <c r="KAZ50" s="320"/>
      <c r="KBA50" s="1091"/>
      <c r="KBB50" s="321"/>
      <c r="KBC50" s="322"/>
      <c r="KBD50" s="323"/>
      <c r="KBE50" s="324"/>
      <c r="KBF50" s="325"/>
      <c r="KBG50" s="266"/>
      <c r="KBH50" s="264"/>
      <c r="KBI50" s="319"/>
      <c r="KBJ50" s="320"/>
      <c r="KBK50" s="1091"/>
      <c r="KBL50" s="321"/>
      <c r="KBM50" s="322"/>
      <c r="KBN50" s="323"/>
      <c r="KBO50" s="324"/>
      <c r="KBP50" s="325"/>
      <c r="KBQ50" s="266"/>
      <c r="KBR50" s="264"/>
      <c r="KBS50" s="319"/>
      <c r="KBT50" s="320"/>
      <c r="KBU50" s="1091"/>
      <c r="KBV50" s="321"/>
      <c r="KBW50" s="322"/>
      <c r="KBX50" s="323"/>
      <c r="KBY50" s="324"/>
      <c r="KBZ50" s="325"/>
      <c r="KCA50" s="266"/>
      <c r="KCB50" s="264"/>
      <c r="KCC50" s="319"/>
      <c r="KCD50" s="320"/>
      <c r="KCE50" s="1091"/>
      <c r="KCF50" s="321"/>
      <c r="KCG50" s="322"/>
      <c r="KCH50" s="323"/>
      <c r="KCI50" s="324"/>
      <c r="KCJ50" s="325"/>
      <c r="KCK50" s="266"/>
      <c r="KCL50" s="264"/>
      <c r="KCM50" s="319"/>
      <c r="KCN50" s="320"/>
      <c r="KCO50" s="1091"/>
      <c r="KCP50" s="321"/>
      <c r="KCQ50" s="322"/>
      <c r="KCR50" s="323"/>
      <c r="KCS50" s="324"/>
      <c r="KCT50" s="325"/>
      <c r="KCU50" s="266"/>
      <c r="KCV50" s="264"/>
      <c r="KCW50" s="319"/>
      <c r="KCX50" s="320"/>
      <c r="KCY50" s="1091"/>
      <c r="KCZ50" s="321"/>
      <c r="KDA50" s="322"/>
      <c r="KDB50" s="323"/>
      <c r="KDC50" s="324"/>
      <c r="KDD50" s="325"/>
      <c r="KDE50" s="266"/>
      <c r="KDF50" s="264"/>
      <c r="KDG50" s="319"/>
      <c r="KDH50" s="320"/>
      <c r="KDI50" s="1091"/>
      <c r="KDJ50" s="321"/>
      <c r="KDK50" s="322"/>
      <c r="KDL50" s="323"/>
      <c r="KDM50" s="324"/>
      <c r="KDN50" s="325"/>
      <c r="KDO50" s="266"/>
      <c r="KDP50" s="264"/>
      <c r="KDQ50" s="319"/>
      <c r="KDR50" s="320"/>
      <c r="KDS50" s="1091"/>
      <c r="KDT50" s="321"/>
      <c r="KDU50" s="322"/>
      <c r="KDV50" s="323"/>
      <c r="KDW50" s="324"/>
      <c r="KDX50" s="325"/>
      <c r="KDY50" s="266"/>
      <c r="KDZ50" s="264"/>
      <c r="KEA50" s="319"/>
      <c r="KEB50" s="320"/>
      <c r="KEC50" s="1091"/>
      <c r="KED50" s="321"/>
      <c r="KEE50" s="322"/>
      <c r="KEF50" s="323"/>
      <c r="KEG50" s="324"/>
      <c r="KEH50" s="325"/>
      <c r="KEI50" s="266"/>
      <c r="KEJ50" s="264"/>
      <c r="KEK50" s="319"/>
      <c r="KEL50" s="320"/>
      <c r="KEM50" s="1091"/>
      <c r="KEN50" s="321"/>
      <c r="KEO50" s="322"/>
      <c r="KEP50" s="323"/>
      <c r="KEQ50" s="324"/>
      <c r="KER50" s="325"/>
      <c r="KES50" s="266"/>
      <c r="KET50" s="264"/>
      <c r="KEU50" s="319"/>
      <c r="KEV50" s="320"/>
      <c r="KEW50" s="1091"/>
      <c r="KEX50" s="321"/>
      <c r="KEY50" s="322"/>
      <c r="KEZ50" s="323"/>
      <c r="KFA50" s="324"/>
      <c r="KFB50" s="325"/>
      <c r="KFC50" s="266"/>
      <c r="KFD50" s="264"/>
      <c r="KFE50" s="319"/>
      <c r="KFF50" s="320"/>
      <c r="KFG50" s="1091"/>
      <c r="KFH50" s="321"/>
      <c r="KFI50" s="322"/>
      <c r="KFJ50" s="323"/>
      <c r="KFK50" s="324"/>
      <c r="KFL50" s="325"/>
      <c r="KFM50" s="266"/>
      <c r="KFN50" s="264"/>
      <c r="KFO50" s="319"/>
      <c r="KFP50" s="320"/>
      <c r="KFQ50" s="1091"/>
      <c r="KFR50" s="321"/>
      <c r="KFS50" s="322"/>
      <c r="KFT50" s="323"/>
      <c r="KFU50" s="324"/>
      <c r="KFV50" s="325"/>
      <c r="KFW50" s="266"/>
      <c r="KFX50" s="264"/>
      <c r="KFY50" s="319"/>
      <c r="KFZ50" s="320"/>
      <c r="KGA50" s="1091"/>
      <c r="KGB50" s="321"/>
      <c r="KGC50" s="322"/>
      <c r="KGD50" s="323"/>
      <c r="KGE50" s="324"/>
      <c r="KGF50" s="325"/>
      <c r="KGG50" s="266"/>
      <c r="KGH50" s="264"/>
      <c r="KGI50" s="319"/>
      <c r="KGJ50" s="320"/>
      <c r="KGK50" s="1091"/>
      <c r="KGL50" s="321"/>
      <c r="KGM50" s="322"/>
      <c r="KGN50" s="323"/>
      <c r="KGO50" s="324"/>
      <c r="KGP50" s="325"/>
      <c r="KGQ50" s="266"/>
      <c r="KGR50" s="264"/>
      <c r="KGS50" s="319"/>
      <c r="KGT50" s="320"/>
      <c r="KGU50" s="1091"/>
      <c r="KGV50" s="321"/>
      <c r="KGW50" s="322"/>
      <c r="KGX50" s="323"/>
      <c r="KGY50" s="324"/>
      <c r="KGZ50" s="325"/>
      <c r="KHA50" s="266"/>
      <c r="KHB50" s="264"/>
      <c r="KHC50" s="319"/>
      <c r="KHD50" s="320"/>
      <c r="KHE50" s="1091"/>
      <c r="KHF50" s="321"/>
      <c r="KHG50" s="322"/>
      <c r="KHH50" s="323"/>
      <c r="KHI50" s="324"/>
      <c r="KHJ50" s="325"/>
      <c r="KHK50" s="266"/>
      <c r="KHL50" s="264"/>
      <c r="KHM50" s="319"/>
      <c r="KHN50" s="320"/>
      <c r="KHO50" s="1091"/>
      <c r="KHP50" s="321"/>
      <c r="KHQ50" s="322"/>
      <c r="KHR50" s="323"/>
      <c r="KHS50" s="324"/>
      <c r="KHT50" s="325"/>
      <c r="KHU50" s="266"/>
      <c r="KHV50" s="264"/>
      <c r="KHW50" s="319"/>
      <c r="KHX50" s="320"/>
      <c r="KHY50" s="1091"/>
      <c r="KHZ50" s="321"/>
      <c r="KIA50" s="322"/>
      <c r="KIB50" s="323"/>
      <c r="KIC50" s="324"/>
      <c r="KID50" s="325"/>
      <c r="KIE50" s="266"/>
      <c r="KIF50" s="264"/>
      <c r="KIG50" s="319"/>
      <c r="KIH50" s="320"/>
      <c r="KII50" s="1091"/>
      <c r="KIJ50" s="321"/>
      <c r="KIK50" s="322"/>
      <c r="KIL50" s="323"/>
      <c r="KIM50" s="324"/>
      <c r="KIN50" s="325"/>
      <c r="KIO50" s="266"/>
      <c r="KIP50" s="264"/>
      <c r="KIQ50" s="319"/>
      <c r="KIR50" s="320"/>
      <c r="KIS50" s="1091"/>
      <c r="KIT50" s="321"/>
      <c r="KIU50" s="322"/>
      <c r="KIV50" s="323"/>
      <c r="KIW50" s="324"/>
      <c r="KIX50" s="325"/>
      <c r="KIY50" s="266"/>
      <c r="KIZ50" s="264"/>
      <c r="KJA50" s="319"/>
      <c r="KJB50" s="320"/>
      <c r="KJC50" s="1091"/>
      <c r="KJD50" s="321"/>
      <c r="KJE50" s="322"/>
      <c r="KJF50" s="323"/>
      <c r="KJG50" s="324"/>
      <c r="KJH50" s="325"/>
      <c r="KJI50" s="266"/>
      <c r="KJJ50" s="264"/>
      <c r="KJK50" s="319"/>
      <c r="KJL50" s="320"/>
      <c r="KJM50" s="1091"/>
      <c r="KJN50" s="321"/>
      <c r="KJO50" s="322"/>
      <c r="KJP50" s="323"/>
      <c r="KJQ50" s="324"/>
      <c r="KJR50" s="325"/>
      <c r="KJS50" s="266"/>
      <c r="KJT50" s="264"/>
      <c r="KJU50" s="319"/>
      <c r="KJV50" s="320"/>
      <c r="KJW50" s="1091"/>
      <c r="KJX50" s="321"/>
      <c r="KJY50" s="322"/>
      <c r="KJZ50" s="323"/>
      <c r="KKA50" s="324"/>
      <c r="KKB50" s="325"/>
      <c r="KKC50" s="266"/>
      <c r="KKD50" s="264"/>
      <c r="KKE50" s="319"/>
      <c r="KKF50" s="320"/>
      <c r="KKG50" s="1091"/>
      <c r="KKH50" s="321"/>
      <c r="KKI50" s="322"/>
      <c r="KKJ50" s="323"/>
      <c r="KKK50" s="324"/>
      <c r="KKL50" s="325"/>
      <c r="KKM50" s="266"/>
      <c r="KKN50" s="264"/>
      <c r="KKO50" s="319"/>
      <c r="KKP50" s="320"/>
      <c r="KKQ50" s="1091"/>
      <c r="KKR50" s="321"/>
      <c r="KKS50" s="322"/>
      <c r="KKT50" s="323"/>
      <c r="KKU50" s="324"/>
      <c r="KKV50" s="325"/>
      <c r="KKW50" s="266"/>
      <c r="KKX50" s="264"/>
      <c r="KKY50" s="319"/>
      <c r="KKZ50" s="320"/>
      <c r="KLA50" s="1091"/>
      <c r="KLB50" s="321"/>
      <c r="KLC50" s="322"/>
      <c r="KLD50" s="323"/>
      <c r="KLE50" s="324"/>
      <c r="KLF50" s="325"/>
      <c r="KLG50" s="266"/>
      <c r="KLH50" s="264"/>
      <c r="KLI50" s="319"/>
      <c r="KLJ50" s="320"/>
      <c r="KLK50" s="1091"/>
      <c r="KLL50" s="321"/>
      <c r="KLM50" s="322"/>
      <c r="KLN50" s="323"/>
      <c r="KLO50" s="324"/>
      <c r="KLP50" s="325"/>
      <c r="KLQ50" s="266"/>
      <c r="KLR50" s="264"/>
      <c r="KLS50" s="319"/>
      <c r="KLT50" s="320"/>
      <c r="KLU50" s="1091"/>
      <c r="KLV50" s="321"/>
      <c r="KLW50" s="322"/>
      <c r="KLX50" s="323"/>
      <c r="KLY50" s="324"/>
      <c r="KLZ50" s="325"/>
      <c r="KMA50" s="266"/>
      <c r="KMB50" s="264"/>
      <c r="KMC50" s="319"/>
      <c r="KMD50" s="320"/>
      <c r="KME50" s="1091"/>
      <c r="KMF50" s="321"/>
      <c r="KMG50" s="322"/>
      <c r="KMH50" s="323"/>
      <c r="KMI50" s="324"/>
      <c r="KMJ50" s="325"/>
      <c r="KMK50" s="266"/>
      <c r="KML50" s="264"/>
      <c r="KMM50" s="319"/>
      <c r="KMN50" s="320"/>
      <c r="KMO50" s="1091"/>
      <c r="KMP50" s="321"/>
      <c r="KMQ50" s="322"/>
      <c r="KMR50" s="323"/>
      <c r="KMS50" s="324"/>
      <c r="KMT50" s="325"/>
      <c r="KMU50" s="266"/>
      <c r="KMV50" s="264"/>
      <c r="KMW50" s="319"/>
      <c r="KMX50" s="320"/>
      <c r="KMY50" s="1091"/>
      <c r="KMZ50" s="321"/>
      <c r="KNA50" s="322"/>
      <c r="KNB50" s="323"/>
      <c r="KNC50" s="324"/>
      <c r="KND50" s="325"/>
      <c r="KNE50" s="266"/>
      <c r="KNF50" s="264"/>
      <c r="KNG50" s="319"/>
      <c r="KNH50" s="320"/>
      <c r="KNI50" s="1091"/>
      <c r="KNJ50" s="321"/>
      <c r="KNK50" s="322"/>
      <c r="KNL50" s="323"/>
      <c r="KNM50" s="324"/>
      <c r="KNN50" s="325"/>
      <c r="KNO50" s="266"/>
      <c r="KNP50" s="264"/>
      <c r="KNQ50" s="319"/>
      <c r="KNR50" s="320"/>
      <c r="KNS50" s="1091"/>
      <c r="KNT50" s="321"/>
      <c r="KNU50" s="322"/>
      <c r="KNV50" s="323"/>
      <c r="KNW50" s="324"/>
      <c r="KNX50" s="325"/>
      <c r="KNY50" s="266"/>
      <c r="KNZ50" s="264"/>
      <c r="KOA50" s="319"/>
      <c r="KOB50" s="320"/>
      <c r="KOC50" s="1091"/>
      <c r="KOD50" s="321"/>
      <c r="KOE50" s="322"/>
      <c r="KOF50" s="323"/>
      <c r="KOG50" s="324"/>
      <c r="KOH50" s="325"/>
      <c r="KOI50" s="266"/>
      <c r="KOJ50" s="264"/>
      <c r="KOK50" s="319"/>
      <c r="KOL50" s="320"/>
      <c r="KOM50" s="1091"/>
      <c r="KON50" s="321"/>
      <c r="KOO50" s="322"/>
      <c r="KOP50" s="323"/>
      <c r="KOQ50" s="324"/>
      <c r="KOR50" s="325"/>
      <c r="KOS50" s="266"/>
      <c r="KOT50" s="264"/>
      <c r="KOU50" s="319"/>
      <c r="KOV50" s="320"/>
      <c r="KOW50" s="1091"/>
      <c r="KOX50" s="321"/>
      <c r="KOY50" s="322"/>
      <c r="KOZ50" s="323"/>
      <c r="KPA50" s="324"/>
      <c r="KPB50" s="325"/>
      <c r="KPC50" s="266"/>
      <c r="KPD50" s="264"/>
      <c r="KPE50" s="319"/>
      <c r="KPF50" s="320"/>
      <c r="KPG50" s="1091"/>
      <c r="KPH50" s="321"/>
      <c r="KPI50" s="322"/>
      <c r="KPJ50" s="323"/>
      <c r="KPK50" s="324"/>
      <c r="KPL50" s="325"/>
      <c r="KPM50" s="266"/>
      <c r="KPN50" s="264"/>
      <c r="KPO50" s="319"/>
      <c r="KPP50" s="320"/>
      <c r="KPQ50" s="1091"/>
      <c r="KPR50" s="321"/>
      <c r="KPS50" s="322"/>
      <c r="KPT50" s="323"/>
      <c r="KPU50" s="324"/>
      <c r="KPV50" s="325"/>
      <c r="KPW50" s="266"/>
      <c r="KPX50" s="264"/>
      <c r="KPY50" s="319"/>
      <c r="KPZ50" s="320"/>
      <c r="KQA50" s="1091"/>
      <c r="KQB50" s="321"/>
      <c r="KQC50" s="322"/>
      <c r="KQD50" s="323"/>
      <c r="KQE50" s="324"/>
      <c r="KQF50" s="325"/>
      <c r="KQG50" s="266"/>
      <c r="KQH50" s="264"/>
      <c r="KQI50" s="319"/>
      <c r="KQJ50" s="320"/>
      <c r="KQK50" s="1091"/>
      <c r="KQL50" s="321"/>
      <c r="KQM50" s="322"/>
      <c r="KQN50" s="323"/>
      <c r="KQO50" s="324"/>
      <c r="KQP50" s="325"/>
      <c r="KQQ50" s="266"/>
      <c r="KQR50" s="264"/>
      <c r="KQS50" s="319"/>
      <c r="KQT50" s="320"/>
      <c r="KQU50" s="1091"/>
      <c r="KQV50" s="321"/>
      <c r="KQW50" s="322"/>
      <c r="KQX50" s="323"/>
      <c r="KQY50" s="324"/>
      <c r="KQZ50" s="325"/>
      <c r="KRA50" s="266"/>
      <c r="KRB50" s="264"/>
      <c r="KRC50" s="319"/>
      <c r="KRD50" s="320"/>
      <c r="KRE50" s="1091"/>
      <c r="KRF50" s="321"/>
      <c r="KRG50" s="322"/>
      <c r="KRH50" s="323"/>
      <c r="KRI50" s="324"/>
      <c r="KRJ50" s="325"/>
      <c r="KRK50" s="266"/>
      <c r="KRL50" s="264"/>
      <c r="KRM50" s="319"/>
      <c r="KRN50" s="320"/>
      <c r="KRO50" s="1091"/>
      <c r="KRP50" s="321"/>
      <c r="KRQ50" s="322"/>
      <c r="KRR50" s="323"/>
      <c r="KRS50" s="324"/>
      <c r="KRT50" s="325"/>
      <c r="KRU50" s="266"/>
      <c r="KRV50" s="264"/>
      <c r="KRW50" s="319"/>
      <c r="KRX50" s="320"/>
      <c r="KRY50" s="1091"/>
      <c r="KRZ50" s="321"/>
      <c r="KSA50" s="322"/>
      <c r="KSB50" s="323"/>
      <c r="KSC50" s="324"/>
      <c r="KSD50" s="325"/>
      <c r="KSE50" s="266"/>
      <c r="KSF50" s="264"/>
      <c r="KSG50" s="319"/>
      <c r="KSH50" s="320"/>
      <c r="KSI50" s="1091"/>
      <c r="KSJ50" s="321"/>
      <c r="KSK50" s="322"/>
      <c r="KSL50" s="323"/>
      <c r="KSM50" s="324"/>
      <c r="KSN50" s="325"/>
      <c r="KSO50" s="266"/>
      <c r="KSP50" s="264"/>
      <c r="KSQ50" s="319"/>
      <c r="KSR50" s="320"/>
      <c r="KSS50" s="1091"/>
      <c r="KST50" s="321"/>
      <c r="KSU50" s="322"/>
      <c r="KSV50" s="323"/>
      <c r="KSW50" s="324"/>
      <c r="KSX50" s="325"/>
      <c r="KSY50" s="266"/>
      <c r="KSZ50" s="264"/>
      <c r="KTA50" s="319"/>
      <c r="KTB50" s="320"/>
      <c r="KTC50" s="1091"/>
      <c r="KTD50" s="321"/>
      <c r="KTE50" s="322"/>
      <c r="KTF50" s="323"/>
      <c r="KTG50" s="324"/>
      <c r="KTH50" s="325"/>
      <c r="KTI50" s="266"/>
      <c r="KTJ50" s="264"/>
      <c r="KTK50" s="319"/>
      <c r="KTL50" s="320"/>
      <c r="KTM50" s="1091"/>
      <c r="KTN50" s="321"/>
      <c r="KTO50" s="322"/>
      <c r="KTP50" s="323"/>
      <c r="KTQ50" s="324"/>
      <c r="KTR50" s="325"/>
      <c r="KTS50" s="266"/>
      <c r="KTT50" s="264"/>
      <c r="KTU50" s="319"/>
      <c r="KTV50" s="320"/>
      <c r="KTW50" s="1091"/>
      <c r="KTX50" s="321"/>
      <c r="KTY50" s="322"/>
      <c r="KTZ50" s="323"/>
      <c r="KUA50" s="324"/>
      <c r="KUB50" s="325"/>
      <c r="KUC50" s="266"/>
      <c r="KUD50" s="264"/>
      <c r="KUE50" s="319"/>
      <c r="KUF50" s="320"/>
      <c r="KUG50" s="1091"/>
      <c r="KUH50" s="321"/>
      <c r="KUI50" s="322"/>
      <c r="KUJ50" s="323"/>
      <c r="KUK50" s="324"/>
      <c r="KUL50" s="325"/>
      <c r="KUM50" s="266"/>
      <c r="KUN50" s="264"/>
      <c r="KUO50" s="319"/>
      <c r="KUP50" s="320"/>
      <c r="KUQ50" s="1091"/>
      <c r="KUR50" s="321"/>
      <c r="KUS50" s="322"/>
      <c r="KUT50" s="323"/>
      <c r="KUU50" s="324"/>
      <c r="KUV50" s="325"/>
      <c r="KUW50" s="266"/>
      <c r="KUX50" s="264"/>
      <c r="KUY50" s="319"/>
      <c r="KUZ50" s="320"/>
      <c r="KVA50" s="1091"/>
      <c r="KVB50" s="321"/>
      <c r="KVC50" s="322"/>
      <c r="KVD50" s="323"/>
      <c r="KVE50" s="324"/>
      <c r="KVF50" s="325"/>
      <c r="KVG50" s="266"/>
      <c r="KVH50" s="264"/>
      <c r="KVI50" s="319"/>
      <c r="KVJ50" s="320"/>
      <c r="KVK50" s="1091"/>
      <c r="KVL50" s="321"/>
      <c r="KVM50" s="322"/>
      <c r="KVN50" s="323"/>
      <c r="KVO50" s="324"/>
      <c r="KVP50" s="325"/>
      <c r="KVQ50" s="266"/>
      <c r="KVR50" s="264"/>
      <c r="KVS50" s="319"/>
      <c r="KVT50" s="320"/>
      <c r="KVU50" s="1091"/>
      <c r="KVV50" s="321"/>
      <c r="KVW50" s="322"/>
      <c r="KVX50" s="323"/>
      <c r="KVY50" s="324"/>
      <c r="KVZ50" s="325"/>
      <c r="KWA50" s="266"/>
      <c r="KWB50" s="264"/>
      <c r="KWC50" s="319"/>
      <c r="KWD50" s="320"/>
      <c r="KWE50" s="1091"/>
      <c r="KWF50" s="321"/>
      <c r="KWG50" s="322"/>
      <c r="KWH50" s="323"/>
      <c r="KWI50" s="324"/>
      <c r="KWJ50" s="325"/>
      <c r="KWK50" s="266"/>
      <c r="KWL50" s="264"/>
      <c r="KWM50" s="319"/>
      <c r="KWN50" s="320"/>
      <c r="KWO50" s="1091"/>
      <c r="KWP50" s="321"/>
      <c r="KWQ50" s="322"/>
      <c r="KWR50" s="323"/>
      <c r="KWS50" s="324"/>
      <c r="KWT50" s="325"/>
      <c r="KWU50" s="266"/>
      <c r="KWV50" s="264"/>
      <c r="KWW50" s="319"/>
      <c r="KWX50" s="320"/>
      <c r="KWY50" s="1091"/>
      <c r="KWZ50" s="321"/>
      <c r="KXA50" s="322"/>
      <c r="KXB50" s="323"/>
      <c r="KXC50" s="324"/>
      <c r="KXD50" s="325"/>
      <c r="KXE50" s="266"/>
      <c r="KXF50" s="264"/>
      <c r="KXG50" s="319"/>
      <c r="KXH50" s="320"/>
      <c r="KXI50" s="1091"/>
      <c r="KXJ50" s="321"/>
      <c r="KXK50" s="322"/>
      <c r="KXL50" s="323"/>
      <c r="KXM50" s="324"/>
      <c r="KXN50" s="325"/>
      <c r="KXO50" s="266"/>
      <c r="KXP50" s="264"/>
      <c r="KXQ50" s="319"/>
      <c r="KXR50" s="320"/>
      <c r="KXS50" s="1091"/>
      <c r="KXT50" s="321"/>
      <c r="KXU50" s="322"/>
      <c r="KXV50" s="323"/>
      <c r="KXW50" s="324"/>
      <c r="KXX50" s="325"/>
      <c r="KXY50" s="266"/>
      <c r="KXZ50" s="264"/>
      <c r="KYA50" s="319"/>
      <c r="KYB50" s="320"/>
      <c r="KYC50" s="1091"/>
      <c r="KYD50" s="321"/>
      <c r="KYE50" s="322"/>
      <c r="KYF50" s="323"/>
      <c r="KYG50" s="324"/>
      <c r="KYH50" s="325"/>
      <c r="KYI50" s="266"/>
      <c r="KYJ50" s="264"/>
      <c r="KYK50" s="319"/>
      <c r="KYL50" s="320"/>
      <c r="KYM50" s="1091"/>
      <c r="KYN50" s="321"/>
      <c r="KYO50" s="322"/>
      <c r="KYP50" s="323"/>
      <c r="KYQ50" s="324"/>
      <c r="KYR50" s="325"/>
      <c r="KYS50" s="266"/>
      <c r="KYT50" s="264"/>
      <c r="KYU50" s="319"/>
      <c r="KYV50" s="320"/>
      <c r="KYW50" s="1091"/>
      <c r="KYX50" s="321"/>
      <c r="KYY50" s="322"/>
      <c r="KYZ50" s="323"/>
      <c r="KZA50" s="324"/>
      <c r="KZB50" s="325"/>
      <c r="KZC50" s="266"/>
      <c r="KZD50" s="264"/>
      <c r="KZE50" s="319"/>
      <c r="KZF50" s="320"/>
      <c r="KZG50" s="1091"/>
      <c r="KZH50" s="321"/>
      <c r="KZI50" s="322"/>
      <c r="KZJ50" s="323"/>
      <c r="KZK50" s="324"/>
      <c r="KZL50" s="325"/>
      <c r="KZM50" s="266"/>
      <c r="KZN50" s="264"/>
      <c r="KZO50" s="319"/>
      <c r="KZP50" s="320"/>
      <c r="KZQ50" s="1091"/>
      <c r="KZR50" s="321"/>
      <c r="KZS50" s="322"/>
      <c r="KZT50" s="323"/>
      <c r="KZU50" s="324"/>
      <c r="KZV50" s="325"/>
      <c r="KZW50" s="266"/>
      <c r="KZX50" s="264"/>
      <c r="KZY50" s="319"/>
      <c r="KZZ50" s="320"/>
      <c r="LAA50" s="1091"/>
      <c r="LAB50" s="321"/>
      <c r="LAC50" s="322"/>
      <c r="LAD50" s="323"/>
      <c r="LAE50" s="324"/>
      <c r="LAF50" s="325"/>
      <c r="LAG50" s="266"/>
      <c r="LAH50" s="264"/>
      <c r="LAI50" s="319"/>
      <c r="LAJ50" s="320"/>
      <c r="LAK50" s="1091"/>
      <c r="LAL50" s="321"/>
      <c r="LAM50" s="322"/>
      <c r="LAN50" s="323"/>
      <c r="LAO50" s="324"/>
      <c r="LAP50" s="325"/>
      <c r="LAQ50" s="266"/>
      <c r="LAR50" s="264"/>
      <c r="LAS50" s="319"/>
      <c r="LAT50" s="320"/>
      <c r="LAU50" s="1091"/>
      <c r="LAV50" s="321"/>
      <c r="LAW50" s="322"/>
      <c r="LAX50" s="323"/>
      <c r="LAY50" s="324"/>
      <c r="LAZ50" s="325"/>
      <c r="LBA50" s="266"/>
      <c r="LBB50" s="264"/>
      <c r="LBC50" s="319"/>
      <c r="LBD50" s="320"/>
      <c r="LBE50" s="1091"/>
      <c r="LBF50" s="321"/>
      <c r="LBG50" s="322"/>
      <c r="LBH50" s="323"/>
      <c r="LBI50" s="324"/>
      <c r="LBJ50" s="325"/>
      <c r="LBK50" s="266"/>
      <c r="LBL50" s="264"/>
      <c r="LBM50" s="319"/>
      <c r="LBN50" s="320"/>
      <c r="LBO50" s="1091"/>
      <c r="LBP50" s="321"/>
      <c r="LBQ50" s="322"/>
      <c r="LBR50" s="323"/>
      <c r="LBS50" s="324"/>
      <c r="LBT50" s="325"/>
      <c r="LBU50" s="266"/>
      <c r="LBV50" s="264"/>
      <c r="LBW50" s="319"/>
      <c r="LBX50" s="320"/>
      <c r="LBY50" s="1091"/>
      <c r="LBZ50" s="321"/>
      <c r="LCA50" s="322"/>
      <c r="LCB50" s="323"/>
      <c r="LCC50" s="324"/>
      <c r="LCD50" s="325"/>
      <c r="LCE50" s="266"/>
      <c r="LCF50" s="264"/>
      <c r="LCG50" s="319"/>
      <c r="LCH50" s="320"/>
      <c r="LCI50" s="1091"/>
      <c r="LCJ50" s="321"/>
      <c r="LCK50" s="322"/>
      <c r="LCL50" s="323"/>
      <c r="LCM50" s="324"/>
      <c r="LCN50" s="325"/>
      <c r="LCO50" s="266"/>
      <c r="LCP50" s="264"/>
      <c r="LCQ50" s="319"/>
      <c r="LCR50" s="320"/>
      <c r="LCS50" s="1091"/>
      <c r="LCT50" s="321"/>
      <c r="LCU50" s="322"/>
      <c r="LCV50" s="323"/>
      <c r="LCW50" s="324"/>
      <c r="LCX50" s="325"/>
      <c r="LCY50" s="266"/>
      <c r="LCZ50" s="264"/>
      <c r="LDA50" s="319"/>
      <c r="LDB50" s="320"/>
      <c r="LDC50" s="1091"/>
      <c r="LDD50" s="321"/>
      <c r="LDE50" s="322"/>
      <c r="LDF50" s="323"/>
      <c r="LDG50" s="324"/>
      <c r="LDH50" s="325"/>
      <c r="LDI50" s="266"/>
      <c r="LDJ50" s="264"/>
      <c r="LDK50" s="319"/>
      <c r="LDL50" s="320"/>
      <c r="LDM50" s="1091"/>
      <c r="LDN50" s="321"/>
      <c r="LDO50" s="322"/>
      <c r="LDP50" s="323"/>
      <c r="LDQ50" s="324"/>
      <c r="LDR50" s="325"/>
      <c r="LDS50" s="266"/>
      <c r="LDT50" s="264"/>
      <c r="LDU50" s="319"/>
      <c r="LDV50" s="320"/>
      <c r="LDW50" s="1091"/>
      <c r="LDX50" s="321"/>
      <c r="LDY50" s="322"/>
      <c r="LDZ50" s="323"/>
      <c r="LEA50" s="324"/>
      <c r="LEB50" s="325"/>
      <c r="LEC50" s="266"/>
      <c r="LED50" s="264"/>
      <c r="LEE50" s="319"/>
      <c r="LEF50" s="320"/>
      <c r="LEG50" s="1091"/>
      <c r="LEH50" s="321"/>
      <c r="LEI50" s="322"/>
      <c r="LEJ50" s="323"/>
      <c r="LEK50" s="324"/>
      <c r="LEL50" s="325"/>
      <c r="LEM50" s="266"/>
      <c r="LEN50" s="264"/>
      <c r="LEO50" s="319"/>
      <c r="LEP50" s="320"/>
      <c r="LEQ50" s="1091"/>
      <c r="LER50" s="321"/>
      <c r="LES50" s="322"/>
      <c r="LET50" s="323"/>
      <c r="LEU50" s="324"/>
      <c r="LEV50" s="325"/>
      <c r="LEW50" s="266"/>
      <c r="LEX50" s="264"/>
      <c r="LEY50" s="319"/>
      <c r="LEZ50" s="320"/>
      <c r="LFA50" s="1091"/>
      <c r="LFB50" s="321"/>
      <c r="LFC50" s="322"/>
      <c r="LFD50" s="323"/>
      <c r="LFE50" s="324"/>
      <c r="LFF50" s="325"/>
      <c r="LFG50" s="266"/>
      <c r="LFH50" s="264"/>
      <c r="LFI50" s="319"/>
      <c r="LFJ50" s="320"/>
      <c r="LFK50" s="1091"/>
      <c r="LFL50" s="321"/>
      <c r="LFM50" s="322"/>
      <c r="LFN50" s="323"/>
      <c r="LFO50" s="324"/>
      <c r="LFP50" s="325"/>
      <c r="LFQ50" s="266"/>
      <c r="LFR50" s="264"/>
      <c r="LFS50" s="319"/>
      <c r="LFT50" s="320"/>
      <c r="LFU50" s="1091"/>
      <c r="LFV50" s="321"/>
      <c r="LFW50" s="322"/>
      <c r="LFX50" s="323"/>
      <c r="LFY50" s="324"/>
      <c r="LFZ50" s="325"/>
      <c r="LGA50" s="266"/>
      <c r="LGB50" s="264"/>
      <c r="LGC50" s="319"/>
      <c r="LGD50" s="320"/>
      <c r="LGE50" s="1091"/>
      <c r="LGF50" s="321"/>
      <c r="LGG50" s="322"/>
      <c r="LGH50" s="323"/>
      <c r="LGI50" s="324"/>
      <c r="LGJ50" s="325"/>
      <c r="LGK50" s="266"/>
      <c r="LGL50" s="264"/>
      <c r="LGM50" s="319"/>
      <c r="LGN50" s="320"/>
      <c r="LGO50" s="1091"/>
      <c r="LGP50" s="321"/>
      <c r="LGQ50" s="322"/>
      <c r="LGR50" s="323"/>
      <c r="LGS50" s="324"/>
      <c r="LGT50" s="325"/>
      <c r="LGU50" s="266"/>
      <c r="LGV50" s="264"/>
      <c r="LGW50" s="319"/>
      <c r="LGX50" s="320"/>
      <c r="LGY50" s="1091"/>
      <c r="LGZ50" s="321"/>
      <c r="LHA50" s="322"/>
      <c r="LHB50" s="323"/>
      <c r="LHC50" s="324"/>
      <c r="LHD50" s="325"/>
      <c r="LHE50" s="266"/>
      <c r="LHF50" s="264"/>
      <c r="LHG50" s="319"/>
      <c r="LHH50" s="320"/>
      <c r="LHI50" s="1091"/>
      <c r="LHJ50" s="321"/>
      <c r="LHK50" s="322"/>
      <c r="LHL50" s="323"/>
      <c r="LHM50" s="324"/>
      <c r="LHN50" s="325"/>
      <c r="LHO50" s="266"/>
      <c r="LHP50" s="264"/>
      <c r="LHQ50" s="319"/>
      <c r="LHR50" s="320"/>
      <c r="LHS50" s="1091"/>
      <c r="LHT50" s="321"/>
      <c r="LHU50" s="322"/>
      <c r="LHV50" s="323"/>
      <c r="LHW50" s="324"/>
      <c r="LHX50" s="325"/>
      <c r="LHY50" s="266"/>
      <c r="LHZ50" s="264"/>
      <c r="LIA50" s="319"/>
      <c r="LIB50" s="320"/>
      <c r="LIC50" s="1091"/>
      <c r="LID50" s="321"/>
      <c r="LIE50" s="322"/>
      <c r="LIF50" s="323"/>
      <c r="LIG50" s="324"/>
      <c r="LIH50" s="325"/>
      <c r="LII50" s="266"/>
      <c r="LIJ50" s="264"/>
      <c r="LIK50" s="319"/>
      <c r="LIL50" s="320"/>
      <c r="LIM50" s="1091"/>
      <c r="LIN50" s="321"/>
      <c r="LIO50" s="322"/>
      <c r="LIP50" s="323"/>
      <c r="LIQ50" s="324"/>
      <c r="LIR50" s="325"/>
      <c r="LIS50" s="266"/>
      <c r="LIT50" s="264"/>
      <c r="LIU50" s="319"/>
      <c r="LIV50" s="320"/>
      <c r="LIW50" s="1091"/>
      <c r="LIX50" s="321"/>
      <c r="LIY50" s="322"/>
      <c r="LIZ50" s="323"/>
      <c r="LJA50" s="324"/>
      <c r="LJB50" s="325"/>
      <c r="LJC50" s="266"/>
      <c r="LJD50" s="264"/>
      <c r="LJE50" s="319"/>
      <c r="LJF50" s="320"/>
      <c r="LJG50" s="1091"/>
      <c r="LJH50" s="321"/>
      <c r="LJI50" s="322"/>
      <c r="LJJ50" s="323"/>
      <c r="LJK50" s="324"/>
      <c r="LJL50" s="325"/>
      <c r="LJM50" s="266"/>
      <c r="LJN50" s="264"/>
      <c r="LJO50" s="319"/>
      <c r="LJP50" s="320"/>
      <c r="LJQ50" s="1091"/>
      <c r="LJR50" s="321"/>
      <c r="LJS50" s="322"/>
      <c r="LJT50" s="323"/>
      <c r="LJU50" s="324"/>
      <c r="LJV50" s="325"/>
      <c r="LJW50" s="266"/>
      <c r="LJX50" s="264"/>
      <c r="LJY50" s="319"/>
      <c r="LJZ50" s="320"/>
      <c r="LKA50" s="1091"/>
      <c r="LKB50" s="321"/>
      <c r="LKC50" s="322"/>
      <c r="LKD50" s="323"/>
      <c r="LKE50" s="324"/>
      <c r="LKF50" s="325"/>
      <c r="LKG50" s="266"/>
      <c r="LKH50" s="264"/>
      <c r="LKI50" s="319"/>
      <c r="LKJ50" s="320"/>
      <c r="LKK50" s="1091"/>
      <c r="LKL50" s="321"/>
      <c r="LKM50" s="322"/>
      <c r="LKN50" s="323"/>
      <c r="LKO50" s="324"/>
      <c r="LKP50" s="325"/>
      <c r="LKQ50" s="266"/>
      <c r="LKR50" s="264"/>
      <c r="LKS50" s="319"/>
      <c r="LKT50" s="320"/>
      <c r="LKU50" s="1091"/>
      <c r="LKV50" s="321"/>
      <c r="LKW50" s="322"/>
      <c r="LKX50" s="323"/>
      <c r="LKY50" s="324"/>
      <c r="LKZ50" s="325"/>
      <c r="LLA50" s="266"/>
      <c r="LLB50" s="264"/>
      <c r="LLC50" s="319"/>
      <c r="LLD50" s="320"/>
      <c r="LLE50" s="1091"/>
      <c r="LLF50" s="321"/>
      <c r="LLG50" s="322"/>
      <c r="LLH50" s="323"/>
      <c r="LLI50" s="324"/>
      <c r="LLJ50" s="325"/>
      <c r="LLK50" s="266"/>
      <c r="LLL50" s="264"/>
      <c r="LLM50" s="319"/>
      <c r="LLN50" s="320"/>
      <c r="LLO50" s="1091"/>
      <c r="LLP50" s="321"/>
      <c r="LLQ50" s="322"/>
      <c r="LLR50" s="323"/>
      <c r="LLS50" s="324"/>
      <c r="LLT50" s="325"/>
      <c r="LLU50" s="266"/>
      <c r="LLV50" s="264"/>
      <c r="LLW50" s="319"/>
      <c r="LLX50" s="320"/>
      <c r="LLY50" s="1091"/>
      <c r="LLZ50" s="321"/>
      <c r="LMA50" s="322"/>
      <c r="LMB50" s="323"/>
      <c r="LMC50" s="324"/>
      <c r="LMD50" s="325"/>
      <c r="LME50" s="266"/>
      <c r="LMF50" s="264"/>
      <c r="LMG50" s="319"/>
      <c r="LMH50" s="320"/>
      <c r="LMI50" s="1091"/>
      <c r="LMJ50" s="321"/>
      <c r="LMK50" s="322"/>
      <c r="LML50" s="323"/>
      <c r="LMM50" s="324"/>
      <c r="LMN50" s="325"/>
      <c r="LMO50" s="266"/>
      <c r="LMP50" s="264"/>
      <c r="LMQ50" s="319"/>
      <c r="LMR50" s="320"/>
      <c r="LMS50" s="1091"/>
      <c r="LMT50" s="321"/>
      <c r="LMU50" s="322"/>
      <c r="LMV50" s="323"/>
      <c r="LMW50" s="324"/>
      <c r="LMX50" s="325"/>
      <c r="LMY50" s="266"/>
      <c r="LMZ50" s="264"/>
      <c r="LNA50" s="319"/>
      <c r="LNB50" s="320"/>
      <c r="LNC50" s="1091"/>
      <c r="LND50" s="321"/>
      <c r="LNE50" s="322"/>
      <c r="LNF50" s="323"/>
      <c r="LNG50" s="324"/>
      <c r="LNH50" s="325"/>
      <c r="LNI50" s="266"/>
      <c r="LNJ50" s="264"/>
      <c r="LNK50" s="319"/>
      <c r="LNL50" s="320"/>
      <c r="LNM50" s="1091"/>
      <c r="LNN50" s="321"/>
      <c r="LNO50" s="322"/>
      <c r="LNP50" s="323"/>
      <c r="LNQ50" s="324"/>
      <c r="LNR50" s="325"/>
      <c r="LNS50" s="266"/>
      <c r="LNT50" s="264"/>
      <c r="LNU50" s="319"/>
      <c r="LNV50" s="320"/>
      <c r="LNW50" s="1091"/>
      <c r="LNX50" s="321"/>
      <c r="LNY50" s="322"/>
      <c r="LNZ50" s="323"/>
      <c r="LOA50" s="324"/>
      <c r="LOB50" s="325"/>
      <c r="LOC50" s="266"/>
      <c r="LOD50" s="264"/>
      <c r="LOE50" s="319"/>
      <c r="LOF50" s="320"/>
      <c r="LOG50" s="1091"/>
      <c r="LOH50" s="321"/>
      <c r="LOI50" s="322"/>
      <c r="LOJ50" s="323"/>
      <c r="LOK50" s="324"/>
      <c r="LOL50" s="325"/>
      <c r="LOM50" s="266"/>
      <c r="LON50" s="264"/>
      <c r="LOO50" s="319"/>
      <c r="LOP50" s="320"/>
      <c r="LOQ50" s="1091"/>
      <c r="LOR50" s="321"/>
      <c r="LOS50" s="322"/>
      <c r="LOT50" s="323"/>
      <c r="LOU50" s="324"/>
      <c r="LOV50" s="325"/>
      <c r="LOW50" s="266"/>
      <c r="LOX50" s="264"/>
      <c r="LOY50" s="319"/>
      <c r="LOZ50" s="320"/>
      <c r="LPA50" s="1091"/>
      <c r="LPB50" s="321"/>
      <c r="LPC50" s="322"/>
      <c r="LPD50" s="323"/>
      <c r="LPE50" s="324"/>
      <c r="LPF50" s="325"/>
      <c r="LPG50" s="266"/>
      <c r="LPH50" s="264"/>
      <c r="LPI50" s="319"/>
      <c r="LPJ50" s="320"/>
      <c r="LPK50" s="1091"/>
      <c r="LPL50" s="321"/>
      <c r="LPM50" s="322"/>
      <c r="LPN50" s="323"/>
      <c r="LPO50" s="324"/>
      <c r="LPP50" s="325"/>
      <c r="LPQ50" s="266"/>
      <c r="LPR50" s="264"/>
      <c r="LPS50" s="319"/>
      <c r="LPT50" s="320"/>
      <c r="LPU50" s="1091"/>
      <c r="LPV50" s="321"/>
      <c r="LPW50" s="322"/>
      <c r="LPX50" s="323"/>
      <c r="LPY50" s="324"/>
      <c r="LPZ50" s="325"/>
      <c r="LQA50" s="266"/>
      <c r="LQB50" s="264"/>
      <c r="LQC50" s="319"/>
      <c r="LQD50" s="320"/>
      <c r="LQE50" s="1091"/>
      <c r="LQF50" s="321"/>
      <c r="LQG50" s="322"/>
      <c r="LQH50" s="323"/>
      <c r="LQI50" s="324"/>
      <c r="LQJ50" s="325"/>
      <c r="LQK50" s="266"/>
      <c r="LQL50" s="264"/>
      <c r="LQM50" s="319"/>
      <c r="LQN50" s="320"/>
      <c r="LQO50" s="1091"/>
      <c r="LQP50" s="321"/>
      <c r="LQQ50" s="322"/>
      <c r="LQR50" s="323"/>
      <c r="LQS50" s="324"/>
      <c r="LQT50" s="325"/>
      <c r="LQU50" s="266"/>
      <c r="LQV50" s="264"/>
      <c r="LQW50" s="319"/>
      <c r="LQX50" s="320"/>
      <c r="LQY50" s="1091"/>
      <c r="LQZ50" s="321"/>
      <c r="LRA50" s="322"/>
      <c r="LRB50" s="323"/>
      <c r="LRC50" s="324"/>
      <c r="LRD50" s="325"/>
      <c r="LRE50" s="266"/>
      <c r="LRF50" s="264"/>
      <c r="LRG50" s="319"/>
      <c r="LRH50" s="320"/>
      <c r="LRI50" s="1091"/>
      <c r="LRJ50" s="321"/>
      <c r="LRK50" s="322"/>
      <c r="LRL50" s="323"/>
      <c r="LRM50" s="324"/>
      <c r="LRN50" s="325"/>
      <c r="LRO50" s="266"/>
      <c r="LRP50" s="264"/>
      <c r="LRQ50" s="319"/>
      <c r="LRR50" s="320"/>
      <c r="LRS50" s="1091"/>
      <c r="LRT50" s="321"/>
      <c r="LRU50" s="322"/>
      <c r="LRV50" s="323"/>
      <c r="LRW50" s="324"/>
      <c r="LRX50" s="325"/>
      <c r="LRY50" s="266"/>
      <c r="LRZ50" s="264"/>
      <c r="LSA50" s="319"/>
      <c r="LSB50" s="320"/>
      <c r="LSC50" s="1091"/>
      <c r="LSD50" s="321"/>
      <c r="LSE50" s="322"/>
      <c r="LSF50" s="323"/>
      <c r="LSG50" s="324"/>
      <c r="LSH50" s="325"/>
      <c r="LSI50" s="266"/>
      <c r="LSJ50" s="264"/>
      <c r="LSK50" s="319"/>
      <c r="LSL50" s="320"/>
      <c r="LSM50" s="1091"/>
      <c r="LSN50" s="321"/>
      <c r="LSO50" s="322"/>
      <c r="LSP50" s="323"/>
      <c r="LSQ50" s="324"/>
      <c r="LSR50" s="325"/>
      <c r="LSS50" s="266"/>
      <c r="LST50" s="264"/>
      <c r="LSU50" s="319"/>
      <c r="LSV50" s="320"/>
      <c r="LSW50" s="1091"/>
      <c r="LSX50" s="321"/>
      <c r="LSY50" s="322"/>
      <c r="LSZ50" s="323"/>
      <c r="LTA50" s="324"/>
      <c r="LTB50" s="325"/>
      <c r="LTC50" s="266"/>
      <c r="LTD50" s="264"/>
      <c r="LTE50" s="319"/>
      <c r="LTF50" s="320"/>
      <c r="LTG50" s="1091"/>
      <c r="LTH50" s="321"/>
      <c r="LTI50" s="322"/>
      <c r="LTJ50" s="323"/>
      <c r="LTK50" s="324"/>
      <c r="LTL50" s="325"/>
      <c r="LTM50" s="266"/>
      <c r="LTN50" s="264"/>
      <c r="LTO50" s="319"/>
      <c r="LTP50" s="320"/>
      <c r="LTQ50" s="1091"/>
      <c r="LTR50" s="321"/>
      <c r="LTS50" s="322"/>
      <c r="LTT50" s="323"/>
      <c r="LTU50" s="324"/>
      <c r="LTV50" s="325"/>
      <c r="LTW50" s="266"/>
      <c r="LTX50" s="264"/>
      <c r="LTY50" s="319"/>
      <c r="LTZ50" s="320"/>
      <c r="LUA50" s="1091"/>
      <c r="LUB50" s="321"/>
      <c r="LUC50" s="322"/>
      <c r="LUD50" s="323"/>
      <c r="LUE50" s="324"/>
      <c r="LUF50" s="325"/>
      <c r="LUG50" s="266"/>
      <c r="LUH50" s="264"/>
      <c r="LUI50" s="319"/>
      <c r="LUJ50" s="320"/>
      <c r="LUK50" s="1091"/>
      <c r="LUL50" s="321"/>
      <c r="LUM50" s="322"/>
      <c r="LUN50" s="323"/>
      <c r="LUO50" s="324"/>
      <c r="LUP50" s="325"/>
      <c r="LUQ50" s="266"/>
      <c r="LUR50" s="264"/>
      <c r="LUS50" s="319"/>
      <c r="LUT50" s="320"/>
      <c r="LUU50" s="1091"/>
      <c r="LUV50" s="321"/>
      <c r="LUW50" s="322"/>
      <c r="LUX50" s="323"/>
      <c r="LUY50" s="324"/>
      <c r="LUZ50" s="325"/>
      <c r="LVA50" s="266"/>
      <c r="LVB50" s="264"/>
      <c r="LVC50" s="319"/>
      <c r="LVD50" s="320"/>
      <c r="LVE50" s="1091"/>
      <c r="LVF50" s="321"/>
      <c r="LVG50" s="322"/>
      <c r="LVH50" s="323"/>
      <c r="LVI50" s="324"/>
      <c r="LVJ50" s="325"/>
      <c r="LVK50" s="266"/>
      <c r="LVL50" s="264"/>
      <c r="LVM50" s="319"/>
      <c r="LVN50" s="320"/>
      <c r="LVO50" s="1091"/>
      <c r="LVP50" s="321"/>
      <c r="LVQ50" s="322"/>
      <c r="LVR50" s="323"/>
      <c r="LVS50" s="324"/>
      <c r="LVT50" s="325"/>
      <c r="LVU50" s="266"/>
      <c r="LVV50" s="264"/>
      <c r="LVW50" s="319"/>
      <c r="LVX50" s="320"/>
      <c r="LVY50" s="1091"/>
      <c r="LVZ50" s="321"/>
      <c r="LWA50" s="322"/>
      <c r="LWB50" s="323"/>
      <c r="LWC50" s="324"/>
      <c r="LWD50" s="325"/>
      <c r="LWE50" s="266"/>
      <c r="LWF50" s="264"/>
      <c r="LWG50" s="319"/>
      <c r="LWH50" s="320"/>
      <c r="LWI50" s="1091"/>
      <c r="LWJ50" s="321"/>
      <c r="LWK50" s="322"/>
      <c r="LWL50" s="323"/>
      <c r="LWM50" s="324"/>
      <c r="LWN50" s="325"/>
      <c r="LWO50" s="266"/>
      <c r="LWP50" s="264"/>
      <c r="LWQ50" s="319"/>
      <c r="LWR50" s="320"/>
      <c r="LWS50" s="1091"/>
      <c r="LWT50" s="321"/>
      <c r="LWU50" s="322"/>
      <c r="LWV50" s="323"/>
      <c r="LWW50" s="324"/>
      <c r="LWX50" s="325"/>
      <c r="LWY50" s="266"/>
      <c r="LWZ50" s="264"/>
      <c r="LXA50" s="319"/>
      <c r="LXB50" s="320"/>
      <c r="LXC50" s="1091"/>
      <c r="LXD50" s="321"/>
      <c r="LXE50" s="322"/>
      <c r="LXF50" s="323"/>
      <c r="LXG50" s="324"/>
      <c r="LXH50" s="325"/>
      <c r="LXI50" s="266"/>
      <c r="LXJ50" s="264"/>
      <c r="LXK50" s="319"/>
      <c r="LXL50" s="320"/>
      <c r="LXM50" s="1091"/>
      <c r="LXN50" s="321"/>
      <c r="LXO50" s="322"/>
      <c r="LXP50" s="323"/>
      <c r="LXQ50" s="324"/>
      <c r="LXR50" s="325"/>
      <c r="LXS50" s="266"/>
      <c r="LXT50" s="264"/>
      <c r="LXU50" s="319"/>
      <c r="LXV50" s="320"/>
      <c r="LXW50" s="1091"/>
      <c r="LXX50" s="321"/>
      <c r="LXY50" s="322"/>
      <c r="LXZ50" s="323"/>
      <c r="LYA50" s="324"/>
      <c r="LYB50" s="325"/>
      <c r="LYC50" s="266"/>
      <c r="LYD50" s="264"/>
      <c r="LYE50" s="319"/>
      <c r="LYF50" s="320"/>
      <c r="LYG50" s="1091"/>
      <c r="LYH50" s="321"/>
      <c r="LYI50" s="322"/>
      <c r="LYJ50" s="323"/>
      <c r="LYK50" s="324"/>
      <c r="LYL50" s="325"/>
      <c r="LYM50" s="266"/>
      <c r="LYN50" s="264"/>
      <c r="LYO50" s="319"/>
      <c r="LYP50" s="320"/>
      <c r="LYQ50" s="1091"/>
      <c r="LYR50" s="321"/>
      <c r="LYS50" s="322"/>
      <c r="LYT50" s="323"/>
      <c r="LYU50" s="324"/>
      <c r="LYV50" s="325"/>
      <c r="LYW50" s="266"/>
      <c r="LYX50" s="264"/>
      <c r="LYY50" s="319"/>
      <c r="LYZ50" s="320"/>
      <c r="LZA50" s="1091"/>
      <c r="LZB50" s="321"/>
      <c r="LZC50" s="322"/>
      <c r="LZD50" s="323"/>
      <c r="LZE50" s="324"/>
      <c r="LZF50" s="325"/>
      <c r="LZG50" s="266"/>
      <c r="LZH50" s="264"/>
      <c r="LZI50" s="319"/>
      <c r="LZJ50" s="320"/>
      <c r="LZK50" s="1091"/>
      <c r="LZL50" s="321"/>
      <c r="LZM50" s="322"/>
      <c r="LZN50" s="323"/>
      <c r="LZO50" s="324"/>
      <c r="LZP50" s="325"/>
      <c r="LZQ50" s="266"/>
      <c r="LZR50" s="264"/>
      <c r="LZS50" s="319"/>
      <c r="LZT50" s="320"/>
      <c r="LZU50" s="1091"/>
      <c r="LZV50" s="321"/>
      <c r="LZW50" s="322"/>
      <c r="LZX50" s="323"/>
      <c r="LZY50" s="324"/>
      <c r="LZZ50" s="325"/>
      <c r="MAA50" s="266"/>
      <c r="MAB50" s="264"/>
      <c r="MAC50" s="319"/>
      <c r="MAD50" s="320"/>
      <c r="MAE50" s="1091"/>
      <c r="MAF50" s="321"/>
      <c r="MAG50" s="322"/>
      <c r="MAH50" s="323"/>
      <c r="MAI50" s="324"/>
      <c r="MAJ50" s="325"/>
      <c r="MAK50" s="266"/>
      <c r="MAL50" s="264"/>
      <c r="MAM50" s="319"/>
      <c r="MAN50" s="320"/>
      <c r="MAO50" s="1091"/>
      <c r="MAP50" s="321"/>
      <c r="MAQ50" s="322"/>
      <c r="MAR50" s="323"/>
      <c r="MAS50" s="324"/>
      <c r="MAT50" s="325"/>
      <c r="MAU50" s="266"/>
      <c r="MAV50" s="264"/>
      <c r="MAW50" s="319"/>
      <c r="MAX50" s="320"/>
      <c r="MAY50" s="1091"/>
      <c r="MAZ50" s="321"/>
      <c r="MBA50" s="322"/>
      <c r="MBB50" s="323"/>
      <c r="MBC50" s="324"/>
      <c r="MBD50" s="325"/>
      <c r="MBE50" s="266"/>
      <c r="MBF50" s="264"/>
      <c r="MBG50" s="319"/>
      <c r="MBH50" s="320"/>
      <c r="MBI50" s="1091"/>
      <c r="MBJ50" s="321"/>
      <c r="MBK50" s="322"/>
      <c r="MBL50" s="323"/>
      <c r="MBM50" s="324"/>
      <c r="MBN50" s="325"/>
      <c r="MBO50" s="266"/>
      <c r="MBP50" s="264"/>
      <c r="MBQ50" s="319"/>
      <c r="MBR50" s="320"/>
      <c r="MBS50" s="1091"/>
      <c r="MBT50" s="321"/>
      <c r="MBU50" s="322"/>
      <c r="MBV50" s="323"/>
      <c r="MBW50" s="324"/>
      <c r="MBX50" s="325"/>
      <c r="MBY50" s="266"/>
      <c r="MBZ50" s="264"/>
      <c r="MCA50" s="319"/>
      <c r="MCB50" s="320"/>
      <c r="MCC50" s="1091"/>
      <c r="MCD50" s="321"/>
      <c r="MCE50" s="322"/>
      <c r="MCF50" s="323"/>
      <c r="MCG50" s="324"/>
      <c r="MCH50" s="325"/>
      <c r="MCI50" s="266"/>
      <c r="MCJ50" s="264"/>
      <c r="MCK50" s="319"/>
      <c r="MCL50" s="320"/>
      <c r="MCM50" s="1091"/>
      <c r="MCN50" s="321"/>
      <c r="MCO50" s="322"/>
      <c r="MCP50" s="323"/>
      <c r="MCQ50" s="324"/>
      <c r="MCR50" s="325"/>
      <c r="MCS50" s="266"/>
      <c r="MCT50" s="264"/>
      <c r="MCU50" s="319"/>
      <c r="MCV50" s="320"/>
      <c r="MCW50" s="1091"/>
      <c r="MCX50" s="321"/>
      <c r="MCY50" s="322"/>
      <c r="MCZ50" s="323"/>
      <c r="MDA50" s="324"/>
      <c r="MDB50" s="325"/>
      <c r="MDC50" s="266"/>
      <c r="MDD50" s="264"/>
      <c r="MDE50" s="319"/>
      <c r="MDF50" s="320"/>
      <c r="MDG50" s="1091"/>
      <c r="MDH50" s="321"/>
      <c r="MDI50" s="322"/>
      <c r="MDJ50" s="323"/>
      <c r="MDK50" s="324"/>
      <c r="MDL50" s="325"/>
      <c r="MDM50" s="266"/>
      <c r="MDN50" s="264"/>
      <c r="MDO50" s="319"/>
      <c r="MDP50" s="320"/>
      <c r="MDQ50" s="1091"/>
      <c r="MDR50" s="321"/>
      <c r="MDS50" s="322"/>
      <c r="MDT50" s="323"/>
      <c r="MDU50" s="324"/>
      <c r="MDV50" s="325"/>
      <c r="MDW50" s="266"/>
      <c r="MDX50" s="264"/>
      <c r="MDY50" s="319"/>
      <c r="MDZ50" s="320"/>
      <c r="MEA50" s="1091"/>
      <c r="MEB50" s="321"/>
      <c r="MEC50" s="322"/>
      <c r="MED50" s="323"/>
      <c r="MEE50" s="324"/>
      <c r="MEF50" s="325"/>
      <c r="MEG50" s="266"/>
      <c r="MEH50" s="264"/>
      <c r="MEI50" s="319"/>
      <c r="MEJ50" s="320"/>
      <c r="MEK50" s="1091"/>
      <c r="MEL50" s="321"/>
      <c r="MEM50" s="322"/>
      <c r="MEN50" s="323"/>
      <c r="MEO50" s="324"/>
      <c r="MEP50" s="325"/>
      <c r="MEQ50" s="266"/>
      <c r="MER50" s="264"/>
      <c r="MES50" s="319"/>
      <c r="MET50" s="320"/>
      <c r="MEU50" s="1091"/>
      <c r="MEV50" s="321"/>
      <c r="MEW50" s="322"/>
      <c r="MEX50" s="323"/>
      <c r="MEY50" s="324"/>
      <c r="MEZ50" s="325"/>
      <c r="MFA50" s="266"/>
      <c r="MFB50" s="264"/>
      <c r="MFC50" s="319"/>
      <c r="MFD50" s="320"/>
      <c r="MFE50" s="1091"/>
      <c r="MFF50" s="321"/>
      <c r="MFG50" s="322"/>
      <c r="MFH50" s="323"/>
      <c r="MFI50" s="324"/>
      <c r="MFJ50" s="325"/>
      <c r="MFK50" s="266"/>
      <c r="MFL50" s="264"/>
      <c r="MFM50" s="319"/>
      <c r="MFN50" s="320"/>
      <c r="MFO50" s="1091"/>
      <c r="MFP50" s="321"/>
      <c r="MFQ50" s="322"/>
      <c r="MFR50" s="323"/>
      <c r="MFS50" s="324"/>
      <c r="MFT50" s="325"/>
      <c r="MFU50" s="266"/>
      <c r="MFV50" s="264"/>
      <c r="MFW50" s="319"/>
      <c r="MFX50" s="320"/>
      <c r="MFY50" s="1091"/>
      <c r="MFZ50" s="321"/>
      <c r="MGA50" s="322"/>
      <c r="MGB50" s="323"/>
      <c r="MGC50" s="324"/>
      <c r="MGD50" s="325"/>
      <c r="MGE50" s="266"/>
      <c r="MGF50" s="264"/>
      <c r="MGG50" s="319"/>
      <c r="MGH50" s="320"/>
      <c r="MGI50" s="1091"/>
      <c r="MGJ50" s="321"/>
      <c r="MGK50" s="322"/>
      <c r="MGL50" s="323"/>
      <c r="MGM50" s="324"/>
      <c r="MGN50" s="325"/>
      <c r="MGO50" s="266"/>
      <c r="MGP50" s="264"/>
      <c r="MGQ50" s="319"/>
      <c r="MGR50" s="320"/>
      <c r="MGS50" s="1091"/>
      <c r="MGT50" s="321"/>
      <c r="MGU50" s="322"/>
      <c r="MGV50" s="323"/>
      <c r="MGW50" s="324"/>
      <c r="MGX50" s="325"/>
      <c r="MGY50" s="266"/>
      <c r="MGZ50" s="264"/>
      <c r="MHA50" s="319"/>
      <c r="MHB50" s="320"/>
      <c r="MHC50" s="1091"/>
      <c r="MHD50" s="321"/>
      <c r="MHE50" s="322"/>
      <c r="MHF50" s="323"/>
      <c r="MHG50" s="324"/>
      <c r="MHH50" s="325"/>
      <c r="MHI50" s="266"/>
      <c r="MHJ50" s="264"/>
      <c r="MHK50" s="319"/>
      <c r="MHL50" s="320"/>
      <c r="MHM50" s="1091"/>
      <c r="MHN50" s="321"/>
      <c r="MHO50" s="322"/>
      <c r="MHP50" s="323"/>
      <c r="MHQ50" s="324"/>
      <c r="MHR50" s="325"/>
      <c r="MHS50" s="266"/>
      <c r="MHT50" s="264"/>
      <c r="MHU50" s="319"/>
      <c r="MHV50" s="320"/>
      <c r="MHW50" s="1091"/>
      <c r="MHX50" s="321"/>
      <c r="MHY50" s="322"/>
      <c r="MHZ50" s="323"/>
      <c r="MIA50" s="324"/>
      <c r="MIB50" s="325"/>
      <c r="MIC50" s="266"/>
      <c r="MID50" s="264"/>
      <c r="MIE50" s="319"/>
      <c r="MIF50" s="320"/>
      <c r="MIG50" s="1091"/>
      <c r="MIH50" s="321"/>
      <c r="MII50" s="322"/>
      <c r="MIJ50" s="323"/>
      <c r="MIK50" s="324"/>
      <c r="MIL50" s="325"/>
      <c r="MIM50" s="266"/>
      <c r="MIN50" s="264"/>
      <c r="MIO50" s="319"/>
      <c r="MIP50" s="320"/>
      <c r="MIQ50" s="1091"/>
      <c r="MIR50" s="321"/>
      <c r="MIS50" s="322"/>
      <c r="MIT50" s="323"/>
      <c r="MIU50" s="324"/>
      <c r="MIV50" s="325"/>
      <c r="MIW50" s="266"/>
      <c r="MIX50" s="264"/>
      <c r="MIY50" s="319"/>
      <c r="MIZ50" s="320"/>
      <c r="MJA50" s="1091"/>
      <c r="MJB50" s="321"/>
      <c r="MJC50" s="322"/>
      <c r="MJD50" s="323"/>
      <c r="MJE50" s="324"/>
      <c r="MJF50" s="325"/>
      <c r="MJG50" s="266"/>
      <c r="MJH50" s="264"/>
      <c r="MJI50" s="319"/>
      <c r="MJJ50" s="320"/>
      <c r="MJK50" s="1091"/>
      <c r="MJL50" s="321"/>
      <c r="MJM50" s="322"/>
      <c r="MJN50" s="323"/>
      <c r="MJO50" s="324"/>
      <c r="MJP50" s="325"/>
      <c r="MJQ50" s="266"/>
      <c r="MJR50" s="264"/>
      <c r="MJS50" s="319"/>
      <c r="MJT50" s="320"/>
      <c r="MJU50" s="1091"/>
      <c r="MJV50" s="321"/>
      <c r="MJW50" s="322"/>
      <c r="MJX50" s="323"/>
      <c r="MJY50" s="324"/>
      <c r="MJZ50" s="325"/>
      <c r="MKA50" s="266"/>
      <c r="MKB50" s="264"/>
      <c r="MKC50" s="319"/>
      <c r="MKD50" s="320"/>
      <c r="MKE50" s="1091"/>
      <c r="MKF50" s="321"/>
      <c r="MKG50" s="322"/>
      <c r="MKH50" s="323"/>
      <c r="MKI50" s="324"/>
      <c r="MKJ50" s="325"/>
      <c r="MKK50" s="266"/>
      <c r="MKL50" s="264"/>
      <c r="MKM50" s="319"/>
      <c r="MKN50" s="320"/>
      <c r="MKO50" s="1091"/>
      <c r="MKP50" s="321"/>
      <c r="MKQ50" s="322"/>
      <c r="MKR50" s="323"/>
      <c r="MKS50" s="324"/>
      <c r="MKT50" s="325"/>
      <c r="MKU50" s="266"/>
      <c r="MKV50" s="264"/>
      <c r="MKW50" s="319"/>
      <c r="MKX50" s="320"/>
      <c r="MKY50" s="1091"/>
      <c r="MKZ50" s="321"/>
      <c r="MLA50" s="322"/>
      <c r="MLB50" s="323"/>
      <c r="MLC50" s="324"/>
      <c r="MLD50" s="325"/>
      <c r="MLE50" s="266"/>
      <c r="MLF50" s="264"/>
      <c r="MLG50" s="319"/>
      <c r="MLH50" s="320"/>
      <c r="MLI50" s="1091"/>
      <c r="MLJ50" s="321"/>
      <c r="MLK50" s="322"/>
      <c r="MLL50" s="323"/>
      <c r="MLM50" s="324"/>
      <c r="MLN50" s="325"/>
      <c r="MLO50" s="266"/>
      <c r="MLP50" s="264"/>
      <c r="MLQ50" s="319"/>
      <c r="MLR50" s="320"/>
      <c r="MLS50" s="1091"/>
      <c r="MLT50" s="321"/>
      <c r="MLU50" s="322"/>
      <c r="MLV50" s="323"/>
      <c r="MLW50" s="324"/>
      <c r="MLX50" s="325"/>
      <c r="MLY50" s="266"/>
      <c r="MLZ50" s="264"/>
      <c r="MMA50" s="319"/>
      <c r="MMB50" s="320"/>
      <c r="MMC50" s="1091"/>
      <c r="MMD50" s="321"/>
      <c r="MME50" s="322"/>
      <c r="MMF50" s="323"/>
      <c r="MMG50" s="324"/>
      <c r="MMH50" s="325"/>
      <c r="MMI50" s="266"/>
      <c r="MMJ50" s="264"/>
      <c r="MMK50" s="319"/>
      <c r="MML50" s="320"/>
      <c r="MMM50" s="1091"/>
      <c r="MMN50" s="321"/>
      <c r="MMO50" s="322"/>
      <c r="MMP50" s="323"/>
      <c r="MMQ50" s="324"/>
      <c r="MMR50" s="325"/>
      <c r="MMS50" s="266"/>
      <c r="MMT50" s="264"/>
      <c r="MMU50" s="319"/>
      <c r="MMV50" s="320"/>
      <c r="MMW50" s="1091"/>
      <c r="MMX50" s="321"/>
      <c r="MMY50" s="322"/>
      <c r="MMZ50" s="323"/>
      <c r="MNA50" s="324"/>
      <c r="MNB50" s="325"/>
      <c r="MNC50" s="266"/>
      <c r="MND50" s="264"/>
      <c r="MNE50" s="319"/>
      <c r="MNF50" s="320"/>
      <c r="MNG50" s="1091"/>
      <c r="MNH50" s="321"/>
      <c r="MNI50" s="322"/>
      <c r="MNJ50" s="323"/>
      <c r="MNK50" s="324"/>
      <c r="MNL50" s="325"/>
      <c r="MNM50" s="266"/>
      <c r="MNN50" s="264"/>
      <c r="MNO50" s="319"/>
      <c r="MNP50" s="320"/>
      <c r="MNQ50" s="1091"/>
      <c r="MNR50" s="321"/>
      <c r="MNS50" s="322"/>
      <c r="MNT50" s="323"/>
      <c r="MNU50" s="324"/>
      <c r="MNV50" s="325"/>
      <c r="MNW50" s="266"/>
      <c r="MNX50" s="264"/>
      <c r="MNY50" s="319"/>
      <c r="MNZ50" s="320"/>
      <c r="MOA50" s="1091"/>
      <c r="MOB50" s="321"/>
      <c r="MOC50" s="322"/>
      <c r="MOD50" s="323"/>
      <c r="MOE50" s="324"/>
      <c r="MOF50" s="325"/>
      <c r="MOG50" s="266"/>
      <c r="MOH50" s="264"/>
      <c r="MOI50" s="319"/>
      <c r="MOJ50" s="320"/>
      <c r="MOK50" s="1091"/>
      <c r="MOL50" s="321"/>
      <c r="MOM50" s="322"/>
      <c r="MON50" s="323"/>
      <c r="MOO50" s="324"/>
      <c r="MOP50" s="325"/>
      <c r="MOQ50" s="266"/>
      <c r="MOR50" s="264"/>
      <c r="MOS50" s="319"/>
      <c r="MOT50" s="320"/>
      <c r="MOU50" s="1091"/>
      <c r="MOV50" s="321"/>
      <c r="MOW50" s="322"/>
      <c r="MOX50" s="323"/>
      <c r="MOY50" s="324"/>
      <c r="MOZ50" s="325"/>
      <c r="MPA50" s="266"/>
      <c r="MPB50" s="264"/>
      <c r="MPC50" s="319"/>
      <c r="MPD50" s="320"/>
      <c r="MPE50" s="1091"/>
      <c r="MPF50" s="321"/>
      <c r="MPG50" s="322"/>
      <c r="MPH50" s="323"/>
      <c r="MPI50" s="324"/>
      <c r="MPJ50" s="325"/>
      <c r="MPK50" s="266"/>
      <c r="MPL50" s="264"/>
      <c r="MPM50" s="319"/>
      <c r="MPN50" s="320"/>
      <c r="MPO50" s="1091"/>
      <c r="MPP50" s="321"/>
      <c r="MPQ50" s="322"/>
      <c r="MPR50" s="323"/>
      <c r="MPS50" s="324"/>
      <c r="MPT50" s="325"/>
      <c r="MPU50" s="266"/>
      <c r="MPV50" s="264"/>
      <c r="MPW50" s="319"/>
      <c r="MPX50" s="320"/>
      <c r="MPY50" s="1091"/>
      <c r="MPZ50" s="321"/>
      <c r="MQA50" s="322"/>
      <c r="MQB50" s="323"/>
      <c r="MQC50" s="324"/>
      <c r="MQD50" s="325"/>
      <c r="MQE50" s="266"/>
      <c r="MQF50" s="264"/>
      <c r="MQG50" s="319"/>
      <c r="MQH50" s="320"/>
      <c r="MQI50" s="1091"/>
      <c r="MQJ50" s="321"/>
      <c r="MQK50" s="322"/>
      <c r="MQL50" s="323"/>
      <c r="MQM50" s="324"/>
      <c r="MQN50" s="325"/>
      <c r="MQO50" s="266"/>
      <c r="MQP50" s="264"/>
      <c r="MQQ50" s="319"/>
      <c r="MQR50" s="320"/>
      <c r="MQS50" s="1091"/>
      <c r="MQT50" s="321"/>
      <c r="MQU50" s="322"/>
      <c r="MQV50" s="323"/>
      <c r="MQW50" s="324"/>
      <c r="MQX50" s="325"/>
      <c r="MQY50" s="266"/>
      <c r="MQZ50" s="264"/>
      <c r="MRA50" s="319"/>
      <c r="MRB50" s="320"/>
      <c r="MRC50" s="1091"/>
      <c r="MRD50" s="321"/>
      <c r="MRE50" s="322"/>
      <c r="MRF50" s="323"/>
      <c r="MRG50" s="324"/>
      <c r="MRH50" s="325"/>
      <c r="MRI50" s="266"/>
      <c r="MRJ50" s="264"/>
      <c r="MRK50" s="319"/>
      <c r="MRL50" s="320"/>
      <c r="MRM50" s="1091"/>
      <c r="MRN50" s="321"/>
      <c r="MRO50" s="322"/>
      <c r="MRP50" s="323"/>
      <c r="MRQ50" s="324"/>
      <c r="MRR50" s="325"/>
      <c r="MRS50" s="266"/>
      <c r="MRT50" s="264"/>
      <c r="MRU50" s="319"/>
      <c r="MRV50" s="320"/>
      <c r="MRW50" s="1091"/>
      <c r="MRX50" s="321"/>
      <c r="MRY50" s="322"/>
      <c r="MRZ50" s="323"/>
      <c r="MSA50" s="324"/>
      <c r="MSB50" s="325"/>
      <c r="MSC50" s="266"/>
      <c r="MSD50" s="264"/>
      <c r="MSE50" s="319"/>
      <c r="MSF50" s="320"/>
      <c r="MSG50" s="1091"/>
      <c r="MSH50" s="321"/>
      <c r="MSI50" s="322"/>
      <c r="MSJ50" s="323"/>
      <c r="MSK50" s="324"/>
      <c r="MSL50" s="325"/>
      <c r="MSM50" s="266"/>
      <c r="MSN50" s="264"/>
      <c r="MSO50" s="319"/>
      <c r="MSP50" s="320"/>
      <c r="MSQ50" s="1091"/>
      <c r="MSR50" s="321"/>
      <c r="MSS50" s="322"/>
      <c r="MST50" s="323"/>
      <c r="MSU50" s="324"/>
      <c r="MSV50" s="325"/>
      <c r="MSW50" s="266"/>
      <c r="MSX50" s="264"/>
      <c r="MSY50" s="319"/>
      <c r="MSZ50" s="320"/>
      <c r="MTA50" s="1091"/>
      <c r="MTB50" s="321"/>
      <c r="MTC50" s="322"/>
      <c r="MTD50" s="323"/>
      <c r="MTE50" s="324"/>
      <c r="MTF50" s="325"/>
      <c r="MTG50" s="266"/>
      <c r="MTH50" s="264"/>
      <c r="MTI50" s="319"/>
      <c r="MTJ50" s="320"/>
      <c r="MTK50" s="1091"/>
      <c r="MTL50" s="321"/>
      <c r="MTM50" s="322"/>
      <c r="MTN50" s="323"/>
      <c r="MTO50" s="324"/>
      <c r="MTP50" s="325"/>
      <c r="MTQ50" s="266"/>
      <c r="MTR50" s="264"/>
      <c r="MTS50" s="319"/>
      <c r="MTT50" s="320"/>
      <c r="MTU50" s="1091"/>
      <c r="MTV50" s="321"/>
      <c r="MTW50" s="322"/>
      <c r="MTX50" s="323"/>
      <c r="MTY50" s="324"/>
      <c r="MTZ50" s="325"/>
      <c r="MUA50" s="266"/>
      <c r="MUB50" s="264"/>
      <c r="MUC50" s="319"/>
      <c r="MUD50" s="320"/>
      <c r="MUE50" s="1091"/>
      <c r="MUF50" s="321"/>
      <c r="MUG50" s="322"/>
      <c r="MUH50" s="323"/>
      <c r="MUI50" s="324"/>
      <c r="MUJ50" s="325"/>
      <c r="MUK50" s="266"/>
      <c r="MUL50" s="264"/>
      <c r="MUM50" s="319"/>
      <c r="MUN50" s="320"/>
      <c r="MUO50" s="1091"/>
      <c r="MUP50" s="321"/>
      <c r="MUQ50" s="322"/>
      <c r="MUR50" s="323"/>
      <c r="MUS50" s="324"/>
      <c r="MUT50" s="325"/>
      <c r="MUU50" s="266"/>
      <c r="MUV50" s="264"/>
      <c r="MUW50" s="319"/>
      <c r="MUX50" s="320"/>
      <c r="MUY50" s="1091"/>
      <c r="MUZ50" s="321"/>
      <c r="MVA50" s="322"/>
      <c r="MVB50" s="323"/>
      <c r="MVC50" s="324"/>
      <c r="MVD50" s="325"/>
      <c r="MVE50" s="266"/>
      <c r="MVF50" s="264"/>
      <c r="MVG50" s="319"/>
      <c r="MVH50" s="320"/>
      <c r="MVI50" s="1091"/>
      <c r="MVJ50" s="321"/>
      <c r="MVK50" s="322"/>
      <c r="MVL50" s="323"/>
      <c r="MVM50" s="324"/>
      <c r="MVN50" s="325"/>
      <c r="MVO50" s="266"/>
      <c r="MVP50" s="264"/>
      <c r="MVQ50" s="319"/>
      <c r="MVR50" s="320"/>
      <c r="MVS50" s="1091"/>
      <c r="MVT50" s="321"/>
      <c r="MVU50" s="322"/>
      <c r="MVV50" s="323"/>
      <c r="MVW50" s="324"/>
      <c r="MVX50" s="325"/>
      <c r="MVY50" s="266"/>
      <c r="MVZ50" s="264"/>
      <c r="MWA50" s="319"/>
      <c r="MWB50" s="320"/>
      <c r="MWC50" s="1091"/>
      <c r="MWD50" s="321"/>
      <c r="MWE50" s="322"/>
      <c r="MWF50" s="323"/>
      <c r="MWG50" s="324"/>
      <c r="MWH50" s="325"/>
      <c r="MWI50" s="266"/>
      <c r="MWJ50" s="264"/>
      <c r="MWK50" s="319"/>
      <c r="MWL50" s="320"/>
      <c r="MWM50" s="1091"/>
      <c r="MWN50" s="321"/>
      <c r="MWO50" s="322"/>
      <c r="MWP50" s="323"/>
      <c r="MWQ50" s="324"/>
      <c r="MWR50" s="325"/>
      <c r="MWS50" s="266"/>
      <c r="MWT50" s="264"/>
      <c r="MWU50" s="319"/>
      <c r="MWV50" s="320"/>
      <c r="MWW50" s="1091"/>
      <c r="MWX50" s="321"/>
      <c r="MWY50" s="322"/>
      <c r="MWZ50" s="323"/>
      <c r="MXA50" s="324"/>
      <c r="MXB50" s="325"/>
      <c r="MXC50" s="266"/>
      <c r="MXD50" s="264"/>
      <c r="MXE50" s="319"/>
      <c r="MXF50" s="320"/>
      <c r="MXG50" s="1091"/>
      <c r="MXH50" s="321"/>
      <c r="MXI50" s="322"/>
      <c r="MXJ50" s="323"/>
      <c r="MXK50" s="324"/>
      <c r="MXL50" s="325"/>
      <c r="MXM50" s="266"/>
      <c r="MXN50" s="264"/>
      <c r="MXO50" s="319"/>
      <c r="MXP50" s="320"/>
      <c r="MXQ50" s="1091"/>
      <c r="MXR50" s="321"/>
      <c r="MXS50" s="322"/>
      <c r="MXT50" s="323"/>
      <c r="MXU50" s="324"/>
      <c r="MXV50" s="325"/>
      <c r="MXW50" s="266"/>
      <c r="MXX50" s="264"/>
      <c r="MXY50" s="319"/>
      <c r="MXZ50" s="320"/>
      <c r="MYA50" s="1091"/>
      <c r="MYB50" s="321"/>
      <c r="MYC50" s="322"/>
      <c r="MYD50" s="323"/>
      <c r="MYE50" s="324"/>
      <c r="MYF50" s="325"/>
      <c r="MYG50" s="266"/>
      <c r="MYH50" s="264"/>
      <c r="MYI50" s="319"/>
      <c r="MYJ50" s="320"/>
      <c r="MYK50" s="1091"/>
      <c r="MYL50" s="321"/>
      <c r="MYM50" s="322"/>
      <c r="MYN50" s="323"/>
      <c r="MYO50" s="324"/>
      <c r="MYP50" s="325"/>
      <c r="MYQ50" s="266"/>
      <c r="MYR50" s="264"/>
      <c r="MYS50" s="319"/>
      <c r="MYT50" s="320"/>
      <c r="MYU50" s="1091"/>
      <c r="MYV50" s="321"/>
      <c r="MYW50" s="322"/>
      <c r="MYX50" s="323"/>
      <c r="MYY50" s="324"/>
      <c r="MYZ50" s="325"/>
      <c r="MZA50" s="266"/>
      <c r="MZB50" s="264"/>
      <c r="MZC50" s="319"/>
      <c r="MZD50" s="320"/>
      <c r="MZE50" s="1091"/>
      <c r="MZF50" s="321"/>
      <c r="MZG50" s="322"/>
      <c r="MZH50" s="323"/>
      <c r="MZI50" s="324"/>
      <c r="MZJ50" s="325"/>
      <c r="MZK50" s="266"/>
      <c r="MZL50" s="264"/>
      <c r="MZM50" s="319"/>
      <c r="MZN50" s="320"/>
      <c r="MZO50" s="1091"/>
      <c r="MZP50" s="321"/>
      <c r="MZQ50" s="322"/>
      <c r="MZR50" s="323"/>
      <c r="MZS50" s="324"/>
      <c r="MZT50" s="325"/>
      <c r="MZU50" s="266"/>
      <c r="MZV50" s="264"/>
      <c r="MZW50" s="319"/>
      <c r="MZX50" s="320"/>
      <c r="MZY50" s="1091"/>
      <c r="MZZ50" s="321"/>
      <c r="NAA50" s="322"/>
      <c r="NAB50" s="323"/>
      <c r="NAC50" s="324"/>
      <c r="NAD50" s="325"/>
      <c r="NAE50" s="266"/>
      <c r="NAF50" s="264"/>
      <c r="NAG50" s="319"/>
      <c r="NAH50" s="320"/>
      <c r="NAI50" s="1091"/>
      <c r="NAJ50" s="321"/>
      <c r="NAK50" s="322"/>
      <c r="NAL50" s="323"/>
      <c r="NAM50" s="324"/>
      <c r="NAN50" s="325"/>
      <c r="NAO50" s="266"/>
      <c r="NAP50" s="264"/>
      <c r="NAQ50" s="319"/>
      <c r="NAR50" s="320"/>
      <c r="NAS50" s="1091"/>
      <c r="NAT50" s="321"/>
      <c r="NAU50" s="322"/>
      <c r="NAV50" s="323"/>
      <c r="NAW50" s="324"/>
      <c r="NAX50" s="325"/>
      <c r="NAY50" s="266"/>
      <c r="NAZ50" s="264"/>
      <c r="NBA50" s="319"/>
      <c r="NBB50" s="320"/>
      <c r="NBC50" s="1091"/>
      <c r="NBD50" s="321"/>
      <c r="NBE50" s="322"/>
      <c r="NBF50" s="323"/>
      <c r="NBG50" s="324"/>
      <c r="NBH50" s="325"/>
      <c r="NBI50" s="266"/>
      <c r="NBJ50" s="264"/>
      <c r="NBK50" s="319"/>
      <c r="NBL50" s="320"/>
      <c r="NBM50" s="1091"/>
      <c r="NBN50" s="321"/>
      <c r="NBO50" s="322"/>
      <c r="NBP50" s="323"/>
      <c r="NBQ50" s="324"/>
      <c r="NBR50" s="325"/>
      <c r="NBS50" s="266"/>
      <c r="NBT50" s="264"/>
      <c r="NBU50" s="319"/>
      <c r="NBV50" s="320"/>
      <c r="NBW50" s="1091"/>
      <c r="NBX50" s="321"/>
      <c r="NBY50" s="322"/>
      <c r="NBZ50" s="323"/>
      <c r="NCA50" s="324"/>
      <c r="NCB50" s="325"/>
      <c r="NCC50" s="266"/>
      <c r="NCD50" s="264"/>
      <c r="NCE50" s="319"/>
      <c r="NCF50" s="320"/>
      <c r="NCG50" s="1091"/>
      <c r="NCH50" s="321"/>
      <c r="NCI50" s="322"/>
      <c r="NCJ50" s="323"/>
      <c r="NCK50" s="324"/>
      <c r="NCL50" s="325"/>
      <c r="NCM50" s="266"/>
      <c r="NCN50" s="264"/>
      <c r="NCO50" s="319"/>
      <c r="NCP50" s="320"/>
      <c r="NCQ50" s="1091"/>
      <c r="NCR50" s="321"/>
      <c r="NCS50" s="322"/>
      <c r="NCT50" s="323"/>
      <c r="NCU50" s="324"/>
      <c r="NCV50" s="325"/>
      <c r="NCW50" s="266"/>
      <c r="NCX50" s="264"/>
      <c r="NCY50" s="319"/>
      <c r="NCZ50" s="320"/>
      <c r="NDA50" s="1091"/>
      <c r="NDB50" s="321"/>
      <c r="NDC50" s="322"/>
      <c r="NDD50" s="323"/>
      <c r="NDE50" s="324"/>
      <c r="NDF50" s="325"/>
      <c r="NDG50" s="266"/>
      <c r="NDH50" s="264"/>
      <c r="NDI50" s="319"/>
      <c r="NDJ50" s="320"/>
      <c r="NDK50" s="1091"/>
      <c r="NDL50" s="321"/>
      <c r="NDM50" s="322"/>
      <c r="NDN50" s="323"/>
      <c r="NDO50" s="324"/>
      <c r="NDP50" s="325"/>
      <c r="NDQ50" s="266"/>
      <c r="NDR50" s="264"/>
      <c r="NDS50" s="319"/>
      <c r="NDT50" s="320"/>
      <c r="NDU50" s="1091"/>
      <c r="NDV50" s="321"/>
      <c r="NDW50" s="322"/>
      <c r="NDX50" s="323"/>
      <c r="NDY50" s="324"/>
      <c r="NDZ50" s="325"/>
      <c r="NEA50" s="266"/>
      <c r="NEB50" s="264"/>
      <c r="NEC50" s="319"/>
      <c r="NED50" s="320"/>
      <c r="NEE50" s="1091"/>
      <c r="NEF50" s="321"/>
      <c r="NEG50" s="322"/>
      <c r="NEH50" s="323"/>
      <c r="NEI50" s="324"/>
      <c r="NEJ50" s="325"/>
      <c r="NEK50" s="266"/>
      <c r="NEL50" s="264"/>
      <c r="NEM50" s="319"/>
      <c r="NEN50" s="320"/>
      <c r="NEO50" s="1091"/>
      <c r="NEP50" s="321"/>
      <c r="NEQ50" s="322"/>
      <c r="NER50" s="323"/>
      <c r="NES50" s="324"/>
      <c r="NET50" s="325"/>
      <c r="NEU50" s="266"/>
      <c r="NEV50" s="264"/>
      <c r="NEW50" s="319"/>
      <c r="NEX50" s="320"/>
      <c r="NEY50" s="1091"/>
      <c r="NEZ50" s="321"/>
      <c r="NFA50" s="322"/>
      <c r="NFB50" s="323"/>
      <c r="NFC50" s="324"/>
      <c r="NFD50" s="325"/>
      <c r="NFE50" s="266"/>
      <c r="NFF50" s="264"/>
      <c r="NFG50" s="319"/>
      <c r="NFH50" s="320"/>
      <c r="NFI50" s="1091"/>
      <c r="NFJ50" s="321"/>
      <c r="NFK50" s="322"/>
      <c r="NFL50" s="323"/>
      <c r="NFM50" s="324"/>
      <c r="NFN50" s="325"/>
      <c r="NFO50" s="266"/>
      <c r="NFP50" s="264"/>
      <c r="NFQ50" s="319"/>
      <c r="NFR50" s="320"/>
      <c r="NFS50" s="1091"/>
      <c r="NFT50" s="321"/>
      <c r="NFU50" s="322"/>
      <c r="NFV50" s="323"/>
      <c r="NFW50" s="324"/>
      <c r="NFX50" s="325"/>
      <c r="NFY50" s="266"/>
      <c r="NFZ50" s="264"/>
      <c r="NGA50" s="319"/>
      <c r="NGB50" s="320"/>
      <c r="NGC50" s="1091"/>
      <c r="NGD50" s="321"/>
      <c r="NGE50" s="322"/>
      <c r="NGF50" s="323"/>
      <c r="NGG50" s="324"/>
      <c r="NGH50" s="325"/>
      <c r="NGI50" s="266"/>
      <c r="NGJ50" s="264"/>
      <c r="NGK50" s="319"/>
      <c r="NGL50" s="320"/>
      <c r="NGM50" s="1091"/>
      <c r="NGN50" s="321"/>
      <c r="NGO50" s="322"/>
      <c r="NGP50" s="323"/>
      <c r="NGQ50" s="324"/>
      <c r="NGR50" s="325"/>
      <c r="NGS50" s="266"/>
      <c r="NGT50" s="264"/>
      <c r="NGU50" s="319"/>
      <c r="NGV50" s="320"/>
      <c r="NGW50" s="1091"/>
      <c r="NGX50" s="321"/>
      <c r="NGY50" s="322"/>
      <c r="NGZ50" s="323"/>
      <c r="NHA50" s="324"/>
      <c r="NHB50" s="325"/>
      <c r="NHC50" s="266"/>
      <c r="NHD50" s="264"/>
      <c r="NHE50" s="319"/>
      <c r="NHF50" s="320"/>
      <c r="NHG50" s="1091"/>
      <c r="NHH50" s="321"/>
      <c r="NHI50" s="322"/>
      <c r="NHJ50" s="323"/>
      <c r="NHK50" s="324"/>
      <c r="NHL50" s="325"/>
      <c r="NHM50" s="266"/>
      <c r="NHN50" s="264"/>
      <c r="NHO50" s="319"/>
      <c r="NHP50" s="320"/>
      <c r="NHQ50" s="1091"/>
      <c r="NHR50" s="321"/>
      <c r="NHS50" s="322"/>
      <c r="NHT50" s="323"/>
      <c r="NHU50" s="324"/>
      <c r="NHV50" s="325"/>
      <c r="NHW50" s="266"/>
      <c r="NHX50" s="264"/>
      <c r="NHY50" s="319"/>
      <c r="NHZ50" s="320"/>
      <c r="NIA50" s="1091"/>
      <c r="NIB50" s="321"/>
      <c r="NIC50" s="322"/>
      <c r="NID50" s="323"/>
      <c r="NIE50" s="324"/>
      <c r="NIF50" s="325"/>
      <c r="NIG50" s="266"/>
      <c r="NIH50" s="264"/>
      <c r="NII50" s="319"/>
      <c r="NIJ50" s="320"/>
      <c r="NIK50" s="1091"/>
      <c r="NIL50" s="321"/>
      <c r="NIM50" s="322"/>
      <c r="NIN50" s="323"/>
      <c r="NIO50" s="324"/>
      <c r="NIP50" s="325"/>
      <c r="NIQ50" s="266"/>
      <c r="NIR50" s="264"/>
      <c r="NIS50" s="319"/>
      <c r="NIT50" s="320"/>
      <c r="NIU50" s="1091"/>
      <c r="NIV50" s="321"/>
      <c r="NIW50" s="322"/>
      <c r="NIX50" s="323"/>
      <c r="NIY50" s="324"/>
      <c r="NIZ50" s="325"/>
      <c r="NJA50" s="266"/>
      <c r="NJB50" s="264"/>
      <c r="NJC50" s="319"/>
      <c r="NJD50" s="320"/>
      <c r="NJE50" s="1091"/>
      <c r="NJF50" s="321"/>
      <c r="NJG50" s="322"/>
      <c r="NJH50" s="323"/>
      <c r="NJI50" s="324"/>
      <c r="NJJ50" s="325"/>
      <c r="NJK50" s="266"/>
      <c r="NJL50" s="264"/>
      <c r="NJM50" s="319"/>
      <c r="NJN50" s="320"/>
      <c r="NJO50" s="1091"/>
      <c r="NJP50" s="321"/>
      <c r="NJQ50" s="322"/>
      <c r="NJR50" s="323"/>
      <c r="NJS50" s="324"/>
      <c r="NJT50" s="325"/>
      <c r="NJU50" s="266"/>
      <c r="NJV50" s="264"/>
      <c r="NJW50" s="319"/>
      <c r="NJX50" s="320"/>
      <c r="NJY50" s="1091"/>
      <c r="NJZ50" s="321"/>
      <c r="NKA50" s="322"/>
      <c r="NKB50" s="323"/>
      <c r="NKC50" s="324"/>
      <c r="NKD50" s="325"/>
      <c r="NKE50" s="266"/>
      <c r="NKF50" s="264"/>
      <c r="NKG50" s="319"/>
      <c r="NKH50" s="320"/>
      <c r="NKI50" s="1091"/>
      <c r="NKJ50" s="321"/>
      <c r="NKK50" s="322"/>
      <c r="NKL50" s="323"/>
      <c r="NKM50" s="324"/>
      <c r="NKN50" s="325"/>
      <c r="NKO50" s="266"/>
      <c r="NKP50" s="264"/>
      <c r="NKQ50" s="319"/>
      <c r="NKR50" s="320"/>
      <c r="NKS50" s="1091"/>
      <c r="NKT50" s="321"/>
      <c r="NKU50" s="322"/>
      <c r="NKV50" s="323"/>
      <c r="NKW50" s="324"/>
      <c r="NKX50" s="325"/>
      <c r="NKY50" s="266"/>
      <c r="NKZ50" s="264"/>
      <c r="NLA50" s="319"/>
      <c r="NLB50" s="320"/>
      <c r="NLC50" s="1091"/>
      <c r="NLD50" s="321"/>
      <c r="NLE50" s="322"/>
      <c r="NLF50" s="323"/>
      <c r="NLG50" s="324"/>
      <c r="NLH50" s="325"/>
      <c r="NLI50" s="266"/>
      <c r="NLJ50" s="264"/>
      <c r="NLK50" s="319"/>
      <c r="NLL50" s="320"/>
      <c r="NLM50" s="1091"/>
      <c r="NLN50" s="321"/>
      <c r="NLO50" s="322"/>
      <c r="NLP50" s="323"/>
      <c r="NLQ50" s="324"/>
      <c r="NLR50" s="325"/>
      <c r="NLS50" s="266"/>
      <c r="NLT50" s="264"/>
      <c r="NLU50" s="319"/>
      <c r="NLV50" s="320"/>
      <c r="NLW50" s="1091"/>
      <c r="NLX50" s="321"/>
      <c r="NLY50" s="322"/>
      <c r="NLZ50" s="323"/>
      <c r="NMA50" s="324"/>
      <c r="NMB50" s="325"/>
      <c r="NMC50" s="266"/>
      <c r="NMD50" s="264"/>
      <c r="NME50" s="319"/>
      <c r="NMF50" s="320"/>
      <c r="NMG50" s="1091"/>
      <c r="NMH50" s="321"/>
      <c r="NMI50" s="322"/>
      <c r="NMJ50" s="323"/>
      <c r="NMK50" s="324"/>
      <c r="NML50" s="325"/>
      <c r="NMM50" s="266"/>
      <c r="NMN50" s="264"/>
      <c r="NMO50" s="319"/>
      <c r="NMP50" s="320"/>
      <c r="NMQ50" s="1091"/>
      <c r="NMR50" s="321"/>
      <c r="NMS50" s="322"/>
      <c r="NMT50" s="323"/>
      <c r="NMU50" s="324"/>
      <c r="NMV50" s="325"/>
      <c r="NMW50" s="266"/>
      <c r="NMX50" s="264"/>
      <c r="NMY50" s="319"/>
      <c r="NMZ50" s="320"/>
      <c r="NNA50" s="1091"/>
      <c r="NNB50" s="321"/>
      <c r="NNC50" s="322"/>
      <c r="NND50" s="323"/>
      <c r="NNE50" s="324"/>
      <c r="NNF50" s="325"/>
      <c r="NNG50" s="266"/>
      <c r="NNH50" s="264"/>
      <c r="NNI50" s="319"/>
      <c r="NNJ50" s="320"/>
      <c r="NNK50" s="1091"/>
      <c r="NNL50" s="321"/>
      <c r="NNM50" s="322"/>
      <c r="NNN50" s="323"/>
      <c r="NNO50" s="324"/>
      <c r="NNP50" s="325"/>
      <c r="NNQ50" s="266"/>
      <c r="NNR50" s="264"/>
      <c r="NNS50" s="319"/>
      <c r="NNT50" s="320"/>
      <c r="NNU50" s="1091"/>
      <c r="NNV50" s="321"/>
      <c r="NNW50" s="322"/>
      <c r="NNX50" s="323"/>
      <c r="NNY50" s="324"/>
      <c r="NNZ50" s="325"/>
      <c r="NOA50" s="266"/>
      <c r="NOB50" s="264"/>
      <c r="NOC50" s="319"/>
      <c r="NOD50" s="320"/>
      <c r="NOE50" s="1091"/>
      <c r="NOF50" s="321"/>
      <c r="NOG50" s="322"/>
      <c r="NOH50" s="323"/>
      <c r="NOI50" s="324"/>
      <c r="NOJ50" s="325"/>
      <c r="NOK50" s="266"/>
      <c r="NOL50" s="264"/>
      <c r="NOM50" s="319"/>
      <c r="NON50" s="320"/>
      <c r="NOO50" s="1091"/>
      <c r="NOP50" s="321"/>
      <c r="NOQ50" s="322"/>
      <c r="NOR50" s="323"/>
      <c r="NOS50" s="324"/>
      <c r="NOT50" s="325"/>
      <c r="NOU50" s="266"/>
      <c r="NOV50" s="264"/>
      <c r="NOW50" s="319"/>
      <c r="NOX50" s="320"/>
      <c r="NOY50" s="1091"/>
      <c r="NOZ50" s="321"/>
      <c r="NPA50" s="322"/>
      <c r="NPB50" s="323"/>
      <c r="NPC50" s="324"/>
      <c r="NPD50" s="325"/>
      <c r="NPE50" s="266"/>
      <c r="NPF50" s="264"/>
      <c r="NPG50" s="319"/>
      <c r="NPH50" s="320"/>
      <c r="NPI50" s="1091"/>
      <c r="NPJ50" s="321"/>
      <c r="NPK50" s="322"/>
      <c r="NPL50" s="323"/>
      <c r="NPM50" s="324"/>
      <c r="NPN50" s="325"/>
      <c r="NPO50" s="266"/>
      <c r="NPP50" s="264"/>
      <c r="NPQ50" s="319"/>
      <c r="NPR50" s="320"/>
      <c r="NPS50" s="1091"/>
      <c r="NPT50" s="321"/>
      <c r="NPU50" s="322"/>
      <c r="NPV50" s="323"/>
      <c r="NPW50" s="324"/>
      <c r="NPX50" s="325"/>
      <c r="NPY50" s="266"/>
      <c r="NPZ50" s="264"/>
      <c r="NQA50" s="319"/>
      <c r="NQB50" s="320"/>
      <c r="NQC50" s="1091"/>
      <c r="NQD50" s="321"/>
      <c r="NQE50" s="322"/>
      <c r="NQF50" s="323"/>
      <c r="NQG50" s="324"/>
      <c r="NQH50" s="325"/>
      <c r="NQI50" s="266"/>
      <c r="NQJ50" s="264"/>
      <c r="NQK50" s="319"/>
      <c r="NQL50" s="320"/>
      <c r="NQM50" s="1091"/>
      <c r="NQN50" s="321"/>
      <c r="NQO50" s="322"/>
      <c r="NQP50" s="323"/>
      <c r="NQQ50" s="324"/>
      <c r="NQR50" s="325"/>
      <c r="NQS50" s="266"/>
      <c r="NQT50" s="264"/>
      <c r="NQU50" s="319"/>
      <c r="NQV50" s="320"/>
      <c r="NQW50" s="1091"/>
      <c r="NQX50" s="321"/>
      <c r="NQY50" s="322"/>
      <c r="NQZ50" s="323"/>
      <c r="NRA50" s="324"/>
      <c r="NRB50" s="325"/>
      <c r="NRC50" s="266"/>
      <c r="NRD50" s="264"/>
      <c r="NRE50" s="319"/>
      <c r="NRF50" s="320"/>
      <c r="NRG50" s="1091"/>
      <c r="NRH50" s="321"/>
      <c r="NRI50" s="322"/>
      <c r="NRJ50" s="323"/>
      <c r="NRK50" s="324"/>
      <c r="NRL50" s="325"/>
      <c r="NRM50" s="266"/>
      <c r="NRN50" s="264"/>
      <c r="NRO50" s="319"/>
      <c r="NRP50" s="320"/>
      <c r="NRQ50" s="1091"/>
      <c r="NRR50" s="321"/>
      <c r="NRS50" s="322"/>
      <c r="NRT50" s="323"/>
      <c r="NRU50" s="324"/>
      <c r="NRV50" s="325"/>
      <c r="NRW50" s="266"/>
      <c r="NRX50" s="264"/>
      <c r="NRY50" s="319"/>
      <c r="NRZ50" s="320"/>
      <c r="NSA50" s="1091"/>
      <c r="NSB50" s="321"/>
      <c r="NSC50" s="322"/>
      <c r="NSD50" s="323"/>
      <c r="NSE50" s="324"/>
      <c r="NSF50" s="325"/>
      <c r="NSG50" s="266"/>
      <c r="NSH50" s="264"/>
      <c r="NSI50" s="319"/>
      <c r="NSJ50" s="320"/>
      <c r="NSK50" s="1091"/>
      <c r="NSL50" s="321"/>
      <c r="NSM50" s="322"/>
      <c r="NSN50" s="323"/>
      <c r="NSO50" s="324"/>
      <c r="NSP50" s="325"/>
      <c r="NSQ50" s="266"/>
      <c r="NSR50" s="264"/>
      <c r="NSS50" s="319"/>
      <c r="NST50" s="320"/>
      <c r="NSU50" s="1091"/>
      <c r="NSV50" s="321"/>
      <c r="NSW50" s="322"/>
      <c r="NSX50" s="323"/>
      <c r="NSY50" s="324"/>
      <c r="NSZ50" s="325"/>
      <c r="NTA50" s="266"/>
      <c r="NTB50" s="264"/>
      <c r="NTC50" s="319"/>
      <c r="NTD50" s="320"/>
      <c r="NTE50" s="1091"/>
      <c r="NTF50" s="321"/>
      <c r="NTG50" s="322"/>
      <c r="NTH50" s="323"/>
      <c r="NTI50" s="324"/>
      <c r="NTJ50" s="325"/>
      <c r="NTK50" s="266"/>
      <c r="NTL50" s="264"/>
      <c r="NTM50" s="319"/>
      <c r="NTN50" s="320"/>
      <c r="NTO50" s="1091"/>
      <c r="NTP50" s="321"/>
      <c r="NTQ50" s="322"/>
      <c r="NTR50" s="323"/>
      <c r="NTS50" s="324"/>
      <c r="NTT50" s="325"/>
      <c r="NTU50" s="266"/>
      <c r="NTV50" s="264"/>
      <c r="NTW50" s="319"/>
      <c r="NTX50" s="320"/>
      <c r="NTY50" s="1091"/>
      <c r="NTZ50" s="321"/>
      <c r="NUA50" s="322"/>
      <c r="NUB50" s="323"/>
      <c r="NUC50" s="324"/>
      <c r="NUD50" s="325"/>
      <c r="NUE50" s="266"/>
      <c r="NUF50" s="264"/>
      <c r="NUG50" s="319"/>
      <c r="NUH50" s="320"/>
      <c r="NUI50" s="1091"/>
      <c r="NUJ50" s="321"/>
      <c r="NUK50" s="322"/>
      <c r="NUL50" s="323"/>
      <c r="NUM50" s="324"/>
      <c r="NUN50" s="325"/>
      <c r="NUO50" s="266"/>
      <c r="NUP50" s="264"/>
      <c r="NUQ50" s="319"/>
      <c r="NUR50" s="320"/>
      <c r="NUS50" s="1091"/>
      <c r="NUT50" s="321"/>
      <c r="NUU50" s="322"/>
      <c r="NUV50" s="323"/>
      <c r="NUW50" s="324"/>
      <c r="NUX50" s="325"/>
      <c r="NUY50" s="266"/>
      <c r="NUZ50" s="264"/>
      <c r="NVA50" s="319"/>
      <c r="NVB50" s="320"/>
      <c r="NVC50" s="1091"/>
      <c r="NVD50" s="321"/>
      <c r="NVE50" s="322"/>
      <c r="NVF50" s="323"/>
      <c r="NVG50" s="324"/>
      <c r="NVH50" s="325"/>
      <c r="NVI50" s="266"/>
      <c r="NVJ50" s="264"/>
      <c r="NVK50" s="319"/>
      <c r="NVL50" s="320"/>
      <c r="NVM50" s="1091"/>
      <c r="NVN50" s="321"/>
      <c r="NVO50" s="322"/>
      <c r="NVP50" s="323"/>
      <c r="NVQ50" s="324"/>
      <c r="NVR50" s="325"/>
      <c r="NVS50" s="266"/>
      <c r="NVT50" s="264"/>
      <c r="NVU50" s="319"/>
      <c r="NVV50" s="320"/>
      <c r="NVW50" s="1091"/>
      <c r="NVX50" s="321"/>
      <c r="NVY50" s="322"/>
      <c r="NVZ50" s="323"/>
      <c r="NWA50" s="324"/>
      <c r="NWB50" s="325"/>
      <c r="NWC50" s="266"/>
      <c r="NWD50" s="264"/>
      <c r="NWE50" s="319"/>
      <c r="NWF50" s="320"/>
      <c r="NWG50" s="1091"/>
      <c r="NWH50" s="321"/>
      <c r="NWI50" s="322"/>
      <c r="NWJ50" s="323"/>
      <c r="NWK50" s="324"/>
      <c r="NWL50" s="325"/>
      <c r="NWM50" s="266"/>
      <c r="NWN50" s="264"/>
      <c r="NWO50" s="319"/>
      <c r="NWP50" s="320"/>
      <c r="NWQ50" s="1091"/>
      <c r="NWR50" s="321"/>
      <c r="NWS50" s="322"/>
      <c r="NWT50" s="323"/>
      <c r="NWU50" s="324"/>
      <c r="NWV50" s="325"/>
      <c r="NWW50" s="266"/>
      <c r="NWX50" s="264"/>
      <c r="NWY50" s="319"/>
      <c r="NWZ50" s="320"/>
      <c r="NXA50" s="1091"/>
      <c r="NXB50" s="321"/>
      <c r="NXC50" s="322"/>
      <c r="NXD50" s="323"/>
      <c r="NXE50" s="324"/>
      <c r="NXF50" s="325"/>
      <c r="NXG50" s="266"/>
      <c r="NXH50" s="264"/>
      <c r="NXI50" s="319"/>
      <c r="NXJ50" s="320"/>
      <c r="NXK50" s="1091"/>
      <c r="NXL50" s="321"/>
      <c r="NXM50" s="322"/>
      <c r="NXN50" s="323"/>
      <c r="NXO50" s="324"/>
      <c r="NXP50" s="325"/>
      <c r="NXQ50" s="266"/>
      <c r="NXR50" s="264"/>
      <c r="NXS50" s="319"/>
      <c r="NXT50" s="320"/>
      <c r="NXU50" s="1091"/>
      <c r="NXV50" s="321"/>
      <c r="NXW50" s="322"/>
      <c r="NXX50" s="323"/>
      <c r="NXY50" s="324"/>
      <c r="NXZ50" s="325"/>
      <c r="NYA50" s="266"/>
      <c r="NYB50" s="264"/>
      <c r="NYC50" s="319"/>
      <c r="NYD50" s="320"/>
      <c r="NYE50" s="1091"/>
      <c r="NYF50" s="321"/>
      <c r="NYG50" s="322"/>
      <c r="NYH50" s="323"/>
      <c r="NYI50" s="324"/>
      <c r="NYJ50" s="325"/>
      <c r="NYK50" s="266"/>
      <c r="NYL50" s="264"/>
      <c r="NYM50" s="319"/>
      <c r="NYN50" s="320"/>
      <c r="NYO50" s="1091"/>
      <c r="NYP50" s="321"/>
      <c r="NYQ50" s="322"/>
      <c r="NYR50" s="323"/>
      <c r="NYS50" s="324"/>
      <c r="NYT50" s="325"/>
      <c r="NYU50" s="266"/>
      <c r="NYV50" s="264"/>
      <c r="NYW50" s="319"/>
      <c r="NYX50" s="320"/>
      <c r="NYY50" s="1091"/>
      <c r="NYZ50" s="321"/>
      <c r="NZA50" s="322"/>
      <c r="NZB50" s="323"/>
      <c r="NZC50" s="324"/>
      <c r="NZD50" s="325"/>
      <c r="NZE50" s="266"/>
      <c r="NZF50" s="264"/>
      <c r="NZG50" s="319"/>
      <c r="NZH50" s="320"/>
      <c r="NZI50" s="1091"/>
      <c r="NZJ50" s="321"/>
      <c r="NZK50" s="322"/>
      <c r="NZL50" s="323"/>
      <c r="NZM50" s="324"/>
      <c r="NZN50" s="325"/>
      <c r="NZO50" s="266"/>
      <c r="NZP50" s="264"/>
      <c r="NZQ50" s="319"/>
      <c r="NZR50" s="320"/>
      <c r="NZS50" s="1091"/>
      <c r="NZT50" s="321"/>
      <c r="NZU50" s="322"/>
      <c r="NZV50" s="323"/>
      <c r="NZW50" s="324"/>
      <c r="NZX50" s="325"/>
      <c r="NZY50" s="266"/>
      <c r="NZZ50" s="264"/>
      <c r="OAA50" s="319"/>
      <c r="OAB50" s="320"/>
      <c r="OAC50" s="1091"/>
      <c r="OAD50" s="321"/>
      <c r="OAE50" s="322"/>
      <c r="OAF50" s="323"/>
      <c r="OAG50" s="324"/>
      <c r="OAH50" s="325"/>
      <c r="OAI50" s="266"/>
      <c r="OAJ50" s="264"/>
      <c r="OAK50" s="319"/>
      <c r="OAL50" s="320"/>
      <c r="OAM50" s="1091"/>
      <c r="OAN50" s="321"/>
      <c r="OAO50" s="322"/>
      <c r="OAP50" s="323"/>
      <c r="OAQ50" s="324"/>
      <c r="OAR50" s="325"/>
      <c r="OAS50" s="266"/>
      <c r="OAT50" s="264"/>
      <c r="OAU50" s="319"/>
      <c r="OAV50" s="320"/>
      <c r="OAW50" s="1091"/>
      <c r="OAX50" s="321"/>
      <c r="OAY50" s="322"/>
      <c r="OAZ50" s="323"/>
      <c r="OBA50" s="324"/>
      <c r="OBB50" s="325"/>
      <c r="OBC50" s="266"/>
      <c r="OBD50" s="264"/>
      <c r="OBE50" s="319"/>
      <c r="OBF50" s="320"/>
      <c r="OBG50" s="1091"/>
      <c r="OBH50" s="321"/>
      <c r="OBI50" s="322"/>
      <c r="OBJ50" s="323"/>
      <c r="OBK50" s="324"/>
      <c r="OBL50" s="325"/>
      <c r="OBM50" s="266"/>
      <c r="OBN50" s="264"/>
      <c r="OBO50" s="319"/>
      <c r="OBP50" s="320"/>
      <c r="OBQ50" s="1091"/>
      <c r="OBR50" s="321"/>
      <c r="OBS50" s="322"/>
      <c r="OBT50" s="323"/>
      <c r="OBU50" s="324"/>
      <c r="OBV50" s="325"/>
      <c r="OBW50" s="266"/>
      <c r="OBX50" s="264"/>
      <c r="OBY50" s="319"/>
      <c r="OBZ50" s="320"/>
      <c r="OCA50" s="1091"/>
      <c r="OCB50" s="321"/>
      <c r="OCC50" s="322"/>
      <c r="OCD50" s="323"/>
      <c r="OCE50" s="324"/>
      <c r="OCF50" s="325"/>
      <c r="OCG50" s="266"/>
      <c r="OCH50" s="264"/>
      <c r="OCI50" s="319"/>
      <c r="OCJ50" s="320"/>
      <c r="OCK50" s="1091"/>
      <c r="OCL50" s="321"/>
      <c r="OCM50" s="322"/>
      <c r="OCN50" s="323"/>
      <c r="OCO50" s="324"/>
      <c r="OCP50" s="325"/>
      <c r="OCQ50" s="266"/>
      <c r="OCR50" s="264"/>
      <c r="OCS50" s="319"/>
      <c r="OCT50" s="320"/>
      <c r="OCU50" s="1091"/>
      <c r="OCV50" s="321"/>
      <c r="OCW50" s="322"/>
      <c r="OCX50" s="323"/>
      <c r="OCY50" s="324"/>
      <c r="OCZ50" s="325"/>
      <c r="ODA50" s="266"/>
      <c r="ODB50" s="264"/>
      <c r="ODC50" s="319"/>
      <c r="ODD50" s="320"/>
      <c r="ODE50" s="1091"/>
      <c r="ODF50" s="321"/>
      <c r="ODG50" s="322"/>
      <c r="ODH50" s="323"/>
      <c r="ODI50" s="324"/>
      <c r="ODJ50" s="325"/>
      <c r="ODK50" s="266"/>
      <c r="ODL50" s="264"/>
      <c r="ODM50" s="319"/>
      <c r="ODN50" s="320"/>
      <c r="ODO50" s="1091"/>
      <c r="ODP50" s="321"/>
      <c r="ODQ50" s="322"/>
      <c r="ODR50" s="323"/>
      <c r="ODS50" s="324"/>
      <c r="ODT50" s="325"/>
      <c r="ODU50" s="266"/>
      <c r="ODV50" s="264"/>
      <c r="ODW50" s="319"/>
      <c r="ODX50" s="320"/>
      <c r="ODY50" s="1091"/>
      <c r="ODZ50" s="321"/>
      <c r="OEA50" s="322"/>
      <c r="OEB50" s="323"/>
      <c r="OEC50" s="324"/>
      <c r="OED50" s="325"/>
      <c r="OEE50" s="266"/>
      <c r="OEF50" s="264"/>
      <c r="OEG50" s="319"/>
      <c r="OEH50" s="320"/>
      <c r="OEI50" s="1091"/>
      <c r="OEJ50" s="321"/>
      <c r="OEK50" s="322"/>
      <c r="OEL50" s="323"/>
      <c r="OEM50" s="324"/>
      <c r="OEN50" s="325"/>
      <c r="OEO50" s="266"/>
      <c r="OEP50" s="264"/>
      <c r="OEQ50" s="319"/>
      <c r="OER50" s="320"/>
      <c r="OES50" s="1091"/>
      <c r="OET50" s="321"/>
      <c r="OEU50" s="322"/>
      <c r="OEV50" s="323"/>
      <c r="OEW50" s="324"/>
      <c r="OEX50" s="325"/>
      <c r="OEY50" s="266"/>
      <c r="OEZ50" s="264"/>
      <c r="OFA50" s="319"/>
      <c r="OFB50" s="320"/>
      <c r="OFC50" s="1091"/>
      <c r="OFD50" s="321"/>
      <c r="OFE50" s="322"/>
      <c r="OFF50" s="323"/>
      <c r="OFG50" s="324"/>
      <c r="OFH50" s="325"/>
      <c r="OFI50" s="266"/>
      <c r="OFJ50" s="264"/>
      <c r="OFK50" s="319"/>
      <c r="OFL50" s="320"/>
      <c r="OFM50" s="1091"/>
      <c r="OFN50" s="321"/>
      <c r="OFO50" s="322"/>
      <c r="OFP50" s="323"/>
      <c r="OFQ50" s="324"/>
      <c r="OFR50" s="325"/>
      <c r="OFS50" s="266"/>
      <c r="OFT50" s="264"/>
      <c r="OFU50" s="319"/>
      <c r="OFV50" s="320"/>
      <c r="OFW50" s="1091"/>
      <c r="OFX50" s="321"/>
      <c r="OFY50" s="322"/>
      <c r="OFZ50" s="323"/>
      <c r="OGA50" s="324"/>
      <c r="OGB50" s="325"/>
      <c r="OGC50" s="266"/>
      <c r="OGD50" s="264"/>
      <c r="OGE50" s="319"/>
      <c r="OGF50" s="320"/>
      <c r="OGG50" s="1091"/>
      <c r="OGH50" s="321"/>
      <c r="OGI50" s="322"/>
      <c r="OGJ50" s="323"/>
      <c r="OGK50" s="324"/>
      <c r="OGL50" s="325"/>
      <c r="OGM50" s="266"/>
      <c r="OGN50" s="264"/>
      <c r="OGO50" s="319"/>
      <c r="OGP50" s="320"/>
      <c r="OGQ50" s="1091"/>
      <c r="OGR50" s="321"/>
      <c r="OGS50" s="322"/>
      <c r="OGT50" s="323"/>
      <c r="OGU50" s="324"/>
      <c r="OGV50" s="325"/>
      <c r="OGW50" s="266"/>
      <c r="OGX50" s="264"/>
      <c r="OGY50" s="319"/>
      <c r="OGZ50" s="320"/>
      <c r="OHA50" s="1091"/>
      <c r="OHB50" s="321"/>
      <c r="OHC50" s="322"/>
      <c r="OHD50" s="323"/>
      <c r="OHE50" s="324"/>
      <c r="OHF50" s="325"/>
      <c r="OHG50" s="266"/>
      <c r="OHH50" s="264"/>
      <c r="OHI50" s="319"/>
      <c r="OHJ50" s="320"/>
      <c r="OHK50" s="1091"/>
      <c r="OHL50" s="321"/>
      <c r="OHM50" s="322"/>
      <c r="OHN50" s="323"/>
      <c r="OHO50" s="324"/>
      <c r="OHP50" s="325"/>
      <c r="OHQ50" s="266"/>
      <c r="OHR50" s="264"/>
      <c r="OHS50" s="319"/>
      <c r="OHT50" s="320"/>
      <c r="OHU50" s="1091"/>
      <c r="OHV50" s="321"/>
      <c r="OHW50" s="322"/>
      <c r="OHX50" s="323"/>
      <c r="OHY50" s="324"/>
      <c r="OHZ50" s="325"/>
      <c r="OIA50" s="266"/>
      <c r="OIB50" s="264"/>
      <c r="OIC50" s="319"/>
      <c r="OID50" s="320"/>
      <c r="OIE50" s="1091"/>
      <c r="OIF50" s="321"/>
      <c r="OIG50" s="322"/>
      <c r="OIH50" s="323"/>
      <c r="OII50" s="324"/>
      <c r="OIJ50" s="325"/>
      <c r="OIK50" s="266"/>
      <c r="OIL50" s="264"/>
      <c r="OIM50" s="319"/>
      <c r="OIN50" s="320"/>
      <c r="OIO50" s="1091"/>
      <c r="OIP50" s="321"/>
      <c r="OIQ50" s="322"/>
      <c r="OIR50" s="323"/>
      <c r="OIS50" s="324"/>
      <c r="OIT50" s="325"/>
      <c r="OIU50" s="266"/>
      <c r="OIV50" s="264"/>
      <c r="OIW50" s="319"/>
      <c r="OIX50" s="320"/>
      <c r="OIY50" s="1091"/>
      <c r="OIZ50" s="321"/>
      <c r="OJA50" s="322"/>
      <c r="OJB50" s="323"/>
      <c r="OJC50" s="324"/>
      <c r="OJD50" s="325"/>
      <c r="OJE50" s="266"/>
      <c r="OJF50" s="264"/>
      <c r="OJG50" s="319"/>
      <c r="OJH50" s="320"/>
      <c r="OJI50" s="1091"/>
      <c r="OJJ50" s="321"/>
      <c r="OJK50" s="322"/>
      <c r="OJL50" s="323"/>
      <c r="OJM50" s="324"/>
      <c r="OJN50" s="325"/>
      <c r="OJO50" s="266"/>
      <c r="OJP50" s="264"/>
      <c r="OJQ50" s="319"/>
      <c r="OJR50" s="320"/>
      <c r="OJS50" s="1091"/>
      <c r="OJT50" s="321"/>
      <c r="OJU50" s="322"/>
      <c r="OJV50" s="323"/>
      <c r="OJW50" s="324"/>
      <c r="OJX50" s="325"/>
      <c r="OJY50" s="266"/>
      <c r="OJZ50" s="264"/>
      <c r="OKA50" s="319"/>
      <c r="OKB50" s="320"/>
      <c r="OKC50" s="1091"/>
      <c r="OKD50" s="321"/>
      <c r="OKE50" s="322"/>
      <c r="OKF50" s="323"/>
      <c r="OKG50" s="324"/>
      <c r="OKH50" s="325"/>
      <c r="OKI50" s="266"/>
      <c r="OKJ50" s="264"/>
      <c r="OKK50" s="319"/>
      <c r="OKL50" s="320"/>
      <c r="OKM50" s="1091"/>
      <c r="OKN50" s="321"/>
      <c r="OKO50" s="322"/>
      <c r="OKP50" s="323"/>
      <c r="OKQ50" s="324"/>
      <c r="OKR50" s="325"/>
      <c r="OKS50" s="266"/>
      <c r="OKT50" s="264"/>
      <c r="OKU50" s="319"/>
      <c r="OKV50" s="320"/>
      <c r="OKW50" s="1091"/>
      <c r="OKX50" s="321"/>
      <c r="OKY50" s="322"/>
      <c r="OKZ50" s="323"/>
      <c r="OLA50" s="324"/>
      <c r="OLB50" s="325"/>
      <c r="OLC50" s="266"/>
      <c r="OLD50" s="264"/>
      <c r="OLE50" s="319"/>
      <c r="OLF50" s="320"/>
      <c r="OLG50" s="1091"/>
      <c r="OLH50" s="321"/>
      <c r="OLI50" s="322"/>
      <c r="OLJ50" s="323"/>
      <c r="OLK50" s="324"/>
      <c r="OLL50" s="325"/>
      <c r="OLM50" s="266"/>
      <c r="OLN50" s="264"/>
      <c r="OLO50" s="319"/>
      <c r="OLP50" s="320"/>
      <c r="OLQ50" s="1091"/>
      <c r="OLR50" s="321"/>
      <c r="OLS50" s="322"/>
      <c r="OLT50" s="323"/>
      <c r="OLU50" s="324"/>
      <c r="OLV50" s="325"/>
      <c r="OLW50" s="266"/>
      <c r="OLX50" s="264"/>
      <c r="OLY50" s="319"/>
      <c r="OLZ50" s="320"/>
      <c r="OMA50" s="1091"/>
      <c r="OMB50" s="321"/>
      <c r="OMC50" s="322"/>
      <c r="OMD50" s="323"/>
      <c r="OME50" s="324"/>
      <c r="OMF50" s="325"/>
      <c r="OMG50" s="266"/>
      <c r="OMH50" s="264"/>
      <c r="OMI50" s="319"/>
      <c r="OMJ50" s="320"/>
      <c r="OMK50" s="1091"/>
      <c r="OML50" s="321"/>
      <c r="OMM50" s="322"/>
      <c r="OMN50" s="323"/>
      <c r="OMO50" s="324"/>
      <c r="OMP50" s="325"/>
      <c r="OMQ50" s="266"/>
      <c r="OMR50" s="264"/>
      <c r="OMS50" s="319"/>
      <c r="OMT50" s="320"/>
      <c r="OMU50" s="1091"/>
      <c r="OMV50" s="321"/>
      <c r="OMW50" s="322"/>
      <c r="OMX50" s="323"/>
      <c r="OMY50" s="324"/>
      <c r="OMZ50" s="325"/>
      <c r="ONA50" s="266"/>
      <c r="ONB50" s="264"/>
      <c r="ONC50" s="319"/>
      <c r="OND50" s="320"/>
      <c r="ONE50" s="1091"/>
      <c r="ONF50" s="321"/>
      <c r="ONG50" s="322"/>
      <c r="ONH50" s="323"/>
      <c r="ONI50" s="324"/>
      <c r="ONJ50" s="325"/>
      <c r="ONK50" s="266"/>
      <c r="ONL50" s="264"/>
      <c r="ONM50" s="319"/>
      <c r="ONN50" s="320"/>
      <c r="ONO50" s="1091"/>
      <c r="ONP50" s="321"/>
      <c r="ONQ50" s="322"/>
      <c r="ONR50" s="323"/>
      <c r="ONS50" s="324"/>
      <c r="ONT50" s="325"/>
      <c r="ONU50" s="266"/>
      <c r="ONV50" s="264"/>
      <c r="ONW50" s="319"/>
      <c r="ONX50" s="320"/>
      <c r="ONY50" s="1091"/>
      <c r="ONZ50" s="321"/>
      <c r="OOA50" s="322"/>
      <c r="OOB50" s="323"/>
      <c r="OOC50" s="324"/>
      <c r="OOD50" s="325"/>
      <c r="OOE50" s="266"/>
      <c r="OOF50" s="264"/>
      <c r="OOG50" s="319"/>
      <c r="OOH50" s="320"/>
      <c r="OOI50" s="1091"/>
      <c r="OOJ50" s="321"/>
      <c r="OOK50" s="322"/>
      <c r="OOL50" s="323"/>
      <c r="OOM50" s="324"/>
      <c r="OON50" s="325"/>
      <c r="OOO50" s="266"/>
      <c r="OOP50" s="264"/>
      <c r="OOQ50" s="319"/>
      <c r="OOR50" s="320"/>
      <c r="OOS50" s="1091"/>
      <c r="OOT50" s="321"/>
      <c r="OOU50" s="322"/>
      <c r="OOV50" s="323"/>
      <c r="OOW50" s="324"/>
      <c r="OOX50" s="325"/>
      <c r="OOY50" s="266"/>
      <c r="OOZ50" s="264"/>
      <c r="OPA50" s="319"/>
      <c r="OPB50" s="320"/>
      <c r="OPC50" s="1091"/>
      <c r="OPD50" s="321"/>
      <c r="OPE50" s="322"/>
      <c r="OPF50" s="323"/>
      <c r="OPG50" s="324"/>
      <c r="OPH50" s="325"/>
      <c r="OPI50" s="266"/>
      <c r="OPJ50" s="264"/>
      <c r="OPK50" s="319"/>
      <c r="OPL50" s="320"/>
      <c r="OPM50" s="1091"/>
      <c r="OPN50" s="321"/>
      <c r="OPO50" s="322"/>
      <c r="OPP50" s="323"/>
      <c r="OPQ50" s="324"/>
      <c r="OPR50" s="325"/>
      <c r="OPS50" s="266"/>
      <c r="OPT50" s="264"/>
      <c r="OPU50" s="319"/>
      <c r="OPV50" s="320"/>
      <c r="OPW50" s="1091"/>
      <c r="OPX50" s="321"/>
      <c r="OPY50" s="322"/>
      <c r="OPZ50" s="323"/>
      <c r="OQA50" s="324"/>
      <c r="OQB50" s="325"/>
      <c r="OQC50" s="266"/>
      <c r="OQD50" s="264"/>
      <c r="OQE50" s="319"/>
      <c r="OQF50" s="320"/>
      <c r="OQG50" s="1091"/>
      <c r="OQH50" s="321"/>
      <c r="OQI50" s="322"/>
      <c r="OQJ50" s="323"/>
      <c r="OQK50" s="324"/>
      <c r="OQL50" s="325"/>
      <c r="OQM50" s="266"/>
      <c r="OQN50" s="264"/>
      <c r="OQO50" s="319"/>
      <c r="OQP50" s="320"/>
      <c r="OQQ50" s="1091"/>
      <c r="OQR50" s="321"/>
      <c r="OQS50" s="322"/>
      <c r="OQT50" s="323"/>
      <c r="OQU50" s="324"/>
      <c r="OQV50" s="325"/>
      <c r="OQW50" s="266"/>
      <c r="OQX50" s="264"/>
      <c r="OQY50" s="319"/>
      <c r="OQZ50" s="320"/>
      <c r="ORA50" s="1091"/>
      <c r="ORB50" s="321"/>
      <c r="ORC50" s="322"/>
      <c r="ORD50" s="323"/>
      <c r="ORE50" s="324"/>
      <c r="ORF50" s="325"/>
      <c r="ORG50" s="266"/>
      <c r="ORH50" s="264"/>
      <c r="ORI50" s="319"/>
      <c r="ORJ50" s="320"/>
      <c r="ORK50" s="1091"/>
      <c r="ORL50" s="321"/>
      <c r="ORM50" s="322"/>
      <c r="ORN50" s="323"/>
      <c r="ORO50" s="324"/>
      <c r="ORP50" s="325"/>
      <c r="ORQ50" s="266"/>
      <c r="ORR50" s="264"/>
      <c r="ORS50" s="319"/>
      <c r="ORT50" s="320"/>
      <c r="ORU50" s="1091"/>
      <c r="ORV50" s="321"/>
      <c r="ORW50" s="322"/>
      <c r="ORX50" s="323"/>
      <c r="ORY50" s="324"/>
      <c r="ORZ50" s="325"/>
      <c r="OSA50" s="266"/>
      <c r="OSB50" s="264"/>
      <c r="OSC50" s="319"/>
      <c r="OSD50" s="320"/>
      <c r="OSE50" s="1091"/>
      <c r="OSF50" s="321"/>
      <c r="OSG50" s="322"/>
      <c r="OSH50" s="323"/>
      <c r="OSI50" s="324"/>
      <c r="OSJ50" s="325"/>
      <c r="OSK50" s="266"/>
      <c r="OSL50" s="264"/>
      <c r="OSM50" s="319"/>
      <c r="OSN50" s="320"/>
      <c r="OSO50" s="1091"/>
      <c r="OSP50" s="321"/>
      <c r="OSQ50" s="322"/>
      <c r="OSR50" s="323"/>
      <c r="OSS50" s="324"/>
      <c r="OST50" s="325"/>
      <c r="OSU50" s="266"/>
      <c r="OSV50" s="264"/>
      <c r="OSW50" s="319"/>
      <c r="OSX50" s="320"/>
      <c r="OSY50" s="1091"/>
      <c r="OSZ50" s="321"/>
      <c r="OTA50" s="322"/>
      <c r="OTB50" s="323"/>
      <c r="OTC50" s="324"/>
      <c r="OTD50" s="325"/>
      <c r="OTE50" s="266"/>
      <c r="OTF50" s="264"/>
      <c r="OTG50" s="319"/>
      <c r="OTH50" s="320"/>
      <c r="OTI50" s="1091"/>
      <c r="OTJ50" s="321"/>
      <c r="OTK50" s="322"/>
      <c r="OTL50" s="323"/>
      <c r="OTM50" s="324"/>
      <c r="OTN50" s="325"/>
      <c r="OTO50" s="266"/>
      <c r="OTP50" s="264"/>
      <c r="OTQ50" s="319"/>
      <c r="OTR50" s="320"/>
      <c r="OTS50" s="1091"/>
      <c r="OTT50" s="321"/>
      <c r="OTU50" s="322"/>
      <c r="OTV50" s="323"/>
      <c r="OTW50" s="324"/>
      <c r="OTX50" s="325"/>
      <c r="OTY50" s="266"/>
      <c r="OTZ50" s="264"/>
      <c r="OUA50" s="319"/>
      <c r="OUB50" s="320"/>
      <c r="OUC50" s="1091"/>
      <c r="OUD50" s="321"/>
      <c r="OUE50" s="322"/>
      <c r="OUF50" s="323"/>
      <c r="OUG50" s="324"/>
      <c r="OUH50" s="325"/>
      <c r="OUI50" s="266"/>
      <c r="OUJ50" s="264"/>
      <c r="OUK50" s="319"/>
      <c r="OUL50" s="320"/>
      <c r="OUM50" s="1091"/>
      <c r="OUN50" s="321"/>
      <c r="OUO50" s="322"/>
      <c r="OUP50" s="323"/>
      <c r="OUQ50" s="324"/>
      <c r="OUR50" s="325"/>
      <c r="OUS50" s="266"/>
      <c r="OUT50" s="264"/>
      <c r="OUU50" s="319"/>
      <c r="OUV50" s="320"/>
      <c r="OUW50" s="1091"/>
      <c r="OUX50" s="321"/>
      <c r="OUY50" s="322"/>
      <c r="OUZ50" s="323"/>
      <c r="OVA50" s="324"/>
      <c r="OVB50" s="325"/>
      <c r="OVC50" s="266"/>
      <c r="OVD50" s="264"/>
      <c r="OVE50" s="319"/>
      <c r="OVF50" s="320"/>
      <c r="OVG50" s="1091"/>
      <c r="OVH50" s="321"/>
      <c r="OVI50" s="322"/>
      <c r="OVJ50" s="323"/>
      <c r="OVK50" s="324"/>
      <c r="OVL50" s="325"/>
      <c r="OVM50" s="266"/>
      <c r="OVN50" s="264"/>
      <c r="OVO50" s="319"/>
      <c r="OVP50" s="320"/>
      <c r="OVQ50" s="1091"/>
      <c r="OVR50" s="321"/>
      <c r="OVS50" s="322"/>
      <c r="OVT50" s="323"/>
      <c r="OVU50" s="324"/>
      <c r="OVV50" s="325"/>
      <c r="OVW50" s="266"/>
      <c r="OVX50" s="264"/>
      <c r="OVY50" s="319"/>
      <c r="OVZ50" s="320"/>
      <c r="OWA50" s="1091"/>
      <c r="OWB50" s="321"/>
      <c r="OWC50" s="322"/>
      <c r="OWD50" s="323"/>
      <c r="OWE50" s="324"/>
      <c r="OWF50" s="325"/>
      <c r="OWG50" s="266"/>
      <c r="OWH50" s="264"/>
      <c r="OWI50" s="319"/>
      <c r="OWJ50" s="320"/>
      <c r="OWK50" s="1091"/>
      <c r="OWL50" s="321"/>
      <c r="OWM50" s="322"/>
      <c r="OWN50" s="323"/>
      <c r="OWO50" s="324"/>
      <c r="OWP50" s="325"/>
      <c r="OWQ50" s="266"/>
      <c r="OWR50" s="264"/>
      <c r="OWS50" s="319"/>
      <c r="OWT50" s="320"/>
      <c r="OWU50" s="1091"/>
      <c r="OWV50" s="321"/>
      <c r="OWW50" s="322"/>
      <c r="OWX50" s="323"/>
      <c r="OWY50" s="324"/>
      <c r="OWZ50" s="325"/>
      <c r="OXA50" s="266"/>
      <c r="OXB50" s="264"/>
      <c r="OXC50" s="319"/>
      <c r="OXD50" s="320"/>
      <c r="OXE50" s="1091"/>
      <c r="OXF50" s="321"/>
      <c r="OXG50" s="322"/>
      <c r="OXH50" s="323"/>
      <c r="OXI50" s="324"/>
      <c r="OXJ50" s="325"/>
      <c r="OXK50" s="266"/>
      <c r="OXL50" s="264"/>
      <c r="OXM50" s="319"/>
      <c r="OXN50" s="320"/>
      <c r="OXO50" s="1091"/>
      <c r="OXP50" s="321"/>
      <c r="OXQ50" s="322"/>
      <c r="OXR50" s="323"/>
      <c r="OXS50" s="324"/>
      <c r="OXT50" s="325"/>
      <c r="OXU50" s="266"/>
      <c r="OXV50" s="264"/>
      <c r="OXW50" s="319"/>
      <c r="OXX50" s="320"/>
      <c r="OXY50" s="1091"/>
      <c r="OXZ50" s="321"/>
      <c r="OYA50" s="322"/>
      <c r="OYB50" s="323"/>
      <c r="OYC50" s="324"/>
      <c r="OYD50" s="325"/>
      <c r="OYE50" s="266"/>
      <c r="OYF50" s="264"/>
      <c r="OYG50" s="319"/>
      <c r="OYH50" s="320"/>
      <c r="OYI50" s="1091"/>
      <c r="OYJ50" s="321"/>
      <c r="OYK50" s="322"/>
      <c r="OYL50" s="323"/>
      <c r="OYM50" s="324"/>
      <c r="OYN50" s="325"/>
      <c r="OYO50" s="266"/>
      <c r="OYP50" s="264"/>
      <c r="OYQ50" s="319"/>
      <c r="OYR50" s="320"/>
      <c r="OYS50" s="1091"/>
      <c r="OYT50" s="321"/>
      <c r="OYU50" s="322"/>
      <c r="OYV50" s="323"/>
      <c r="OYW50" s="324"/>
      <c r="OYX50" s="325"/>
      <c r="OYY50" s="266"/>
      <c r="OYZ50" s="264"/>
      <c r="OZA50" s="319"/>
      <c r="OZB50" s="320"/>
      <c r="OZC50" s="1091"/>
      <c r="OZD50" s="321"/>
      <c r="OZE50" s="322"/>
      <c r="OZF50" s="323"/>
      <c r="OZG50" s="324"/>
      <c r="OZH50" s="325"/>
      <c r="OZI50" s="266"/>
      <c r="OZJ50" s="264"/>
      <c r="OZK50" s="319"/>
      <c r="OZL50" s="320"/>
      <c r="OZM50" s="1091"/>
      <c r="OZN50" s="321"/>
      <c r="OZO50" s="322"/>
      <c r="OZP50" s="323"/>
      <c r="OZQ50" s="324"/>
      <c r="OZR50" s="325"/>
      <c r="OZS50" s="266"/>
      <c r="OZT50" s="264"/>
      <c r="OZU50" s="319"/>
      <c r="OZV50" s="320"/>
      <c r="OZW50" s="1091"/>
      <c r="OZX50" s="321"/>
      <c r="OZY50" s="322"/>
      <c r="OZZ50" s="323"/>
      <c r="PAA50" s="324"/>
      <c r="PAB50" s="325"/>
      <c r="PAC50" s="266"/>
      <c r="PAD50" s="264"/>
      <c r="PAE50" s="319"/>
      <c r="PAF50" s="320"/>
      <c r="PAG50" s="1091"/>
      <c r="PAH50" s="321"/>
      <c r="PAI50" s="322"/>
      <c r="PAJ50" s="323"/>
      <c r="PAK50" s="324"/>
      <c r="PAL50" s="325"/>
      <c r="PAM50" s="266"/>
      <c r="PAN50" s="264"/>
      <c r="PAO50" s="319"/>
      <c r="PAP50" s="320"/>
      <c r="PAQ50" s="1091"/>
      <c r="PAR50" s="321"/>
      <c r="PAS50" s="322"/>
      <c r="PAT50" s="323"/>
      <c r="PAU50" s="324"/>
      <c r="PAV50" s="325"/>
      <c r="PAW50" s="266"/>
      <c r="PAX50" s="264"/>
      <c r="PAY50" s="319"/>
      <c r="PAZ50" s="320"/>
      <c r="PBA50" s="1091"/>
      <c r="PBB50" s="321"/>
      <c r="PBC50" s="322"/>
      <c r="PBD50" s="323"/>
      <c r="PBE50" s="324"/>
      <c r="PBF50" s="325"/>
      <c r="PBG50" s="266"/>
      <c r="PBH50" s="264"/>
      <c r="PBI50" s="319"/>
      <c r="PBJ50" s="320"/>
      <c r="PBK50" s="1091"/>
      <c r="PBL50" s="321"/>
      <c r="PBM50" s="322"/>
      <c r="PBN50" s="323"/>
      <c r="PBO50" s="324"/>
      <c r="PBP50" s="325"/>
      <c r="PBQ50" s="266"/>
      <c r="PBR50" s="264"/>
      <c r="PBS50" s="319"/>
      <c r="PBT50" s="320"/>
      <c r="PBU50" s="1091"/>
      <c r="PBV50" s="321"/>
      <c r="PBW50" s="322"/>
      <c r="PBX50" s="323"/>
      <c r="PBY50" s="324"/>
      <c r="PBZ50" s="325"/>
      <c r="PCA50" s="266"/>
      <c r="PCB50" s="264"/>
      <c r="PCC50" s="319"/>
      <c r="PCD50" s="320"/>
      <c r="PCE50" s="1091"/>
      <c r="PCF50" s="321"/>
      <c r="PCG50" s="322"/>
      <c r="PCH50" s="323"/>
      <c r="PCI50" s="324"/>
      <c r="PCJ50" s="325"/>
      <c r="PCK50" s="266"/>
      <c r="PCL50" s="264"/>
      <c r="PCM50" s="319"/>
      <c r="PCN50" s="320"/>
      <c r="PCO50" s="1091"/>
      <c r="PCP50" s="321"/>
      <c r="PCQ50" s="322"/>
      <c r="PCR50" s="323"/>
      <c r="PCS50" s="324"/>
      <c r="PCT50" s="325"/>
      <c r="PCU50" s="266"/>
      <c r="PCV50" s="264"/>
      <c r="PCW50" s="319"/>
      <c r="PCX50" s="320"/>
      <c r="PCY50" s="1091"/>
      <c r="PCZ50" s="321"/>
      <c r="PDA50" s="322"/>
      <c r="PDB50" s="323"/>
      <c r="PDC50" s="324"/>
      <c r="PDD50" s="325"/>
      <c r="PDE50" s="266"/>
      <c r="PDF50" s="264"/>
      <c r="PDG50" s="319"/>
      <c r="PDH50" s="320"/>
      <c r="PDI50" s="1091"/>
      <c r="PDJ50" s="321"/>
      <c r="PDK50" s="322"/>
      <c r="PDL50" s="323"/>
      <c r="PDM50" s="324"/>
      <c r="PDN50" s="325"/>
      <c r="PDO50" s="266"/>
      <c r="PDP50" s="264"/>
      <c r="PDQ50" s="319"/>
      <c r="PDR50" s="320"/>
      <c r="PDS50" s="1091"/>
      <c r="PDT50" s="321"/>
      <c r="PDU50" s="322"/>
      <c r="PDV50" s="323"/>
      <c r="PDW50" s="324"/>
      <c r="PDX50" s="325"/>
      <c r="PDY50" s="266"/>
      <c r="PDZ50" s="264"/>
      <c r="PEA50" s="319"/>
      <c r="PEB50" s="320"/>
      <c r="PEC50" s="1091"/>
      <c r="PED50" s="321"/>
      <c r="PEE50" s="322"/>
      <c r="PEF50" s="323"/>
      <c r="PEG50" s="324"/>
      <c r="PEH50" s="325"/>
      <c r="PEI50" s="266"/>
      <c r="PEJ50" s="264"/>
      <c r="PEK50" s="319"/>
      <c r="PEL50" s="320"/>
      <c r="PEM50" s="1091"/>
      <c r="PEN50" s="321"/>
      <c r="PEO50" s="322"/>
      <c r="PEP50" s="323"/>
      <c r="PEQ50" s="324"/>
      <c r="PER50" s="325"/>
      <c r="PES50" s="266"/>
      <c r="PET50" s="264"/>
      <c r="PEU50" s="319"/>
      <c r="PEV50" s="320"/>
      <c r="PEW50" s="1091"/>
      <c r="PEX50" s="321"/>
      <c r="PEY50" s="322"/>
      <c r="PEZ50" s="323"/>
      <c r="PFA50" s="324"/>
      <c r="PFB50" s="325"/>
      <c r="PFC50" s="266"/>
      <c r="PFD50" s="264"/>
      <c r="PFE50" s="319"/>
      <c r="PFF50" s="320"/>
      <c r="PFG50" s="1091"/>
      <c r="PFH50" s="321"/>
      <c r="PFI50" s="322"/>
      <c r="PFJ50" s="323"/>
      <c r="PFK50" s="324"/>
      <c r="PFL50" s="325"/>
      <c r="PFM50" s="266"/>
      <c r="PFN50" s="264"/>
      <c r="PFO50" s="319"/>
      <c r="PFP50" s="320"/>
      <c r="PFQ50" s="1091"/>
      <c r="PFR50" s="321"/>
      <c r="PFS50" s="322"/>
      <c r="PFT50" s="323"/>
      <c r="PFU50" s="324"/>
      <c r="PFV50" s="325"/>
      <c r="PFW50" s="266"/>
      <c r="PFX50" s="264"/>
      <c r="PFY50" s="319"/>
      <c r="PFZ50" s="320"/>
      <c r="PGA50" s="1091"/>
      <c r="PGB50" s="321"/>
      <c r="PGC50" s="322"/>
      <c r="PGD50" s="323"/>
      <c r="PGE50" s="324"/>
      <c r="PGF50" s="325"/>
      <c r="PGG50" s="266"/>
      <c r="PGH50" s="264"/>
      <c r="PGI50" s="319"/>
      <c r="PGJ50" s="320"/>
      <c r="PGK50" s="1091"/>
      <c r="PGL50" s="321"/>
      <c r="PGM50" s="322"/>
      <c r="PGN50" s="323"/>
      <c r="PGO50" s="324"/>
      <c r="PGP50" s="325"/>
      <c r="PGQ50" s="266"/>
      <c r="PGR50" s="264"/>
      <c r="PGS50" s="319"/>
      <c r="PGT50" s="320"/>
      <c r="PGU50" s="1091"/>
      <c r="PGV50" s="321"/>
      <c r="PGW50" s="322"/>
      <c r="PGX50" s="323"/>
      <c r="PGY50" s="324"/>
      <c r="PGZ50" s="325"/>
      <c r="PHA50" s="266"/>
      <c r="PHB50" s="264"/>
      <c r="PHC50" s="319"/>
      <c r="PHD50" s="320"/>
      <c r="PHE50" s="1091"/>
      <c r="PHF50" s="321"/>
      <c r="PHG50" s="322"/>
      <c r="PHH50" s="323"/>
      <c r="PHI50" s="324"/>
      <c r="PHJ50" s="325"/>
      <c r="PHK50" s="266"/>
      <c r="PHL50" s="264"/>
      <c r="PHM50" s="319"/>
      <c r="PHN50" s="320"/>
      <c r="PHO50" s="1091"/>
      <c r="PHP50" s="321"/>
      <c r="PHQ50" s="322"/>
      <c r="PHR50" s="323"/>
      <c r="PHS50" s="324"/>
      <c r="PHT50" s="325"/>
      <c r="PHU50" s="266"/>
      <c r="PHV50" s="264"/>
      <c r="PHW50" s="319"/>
      <c r="PHX50" s="320"/>
      <c r="PHY50" s="1091"/>
      <c r="PHZ50" s="321"/>
      <c r="PIA50" s="322"/>
      <c r="PIB50" s="323"/>
      <c r="PIC50" s="324"/>
      <c r="PID50" s="325"/>
      <c r="PIE50" s="266"/>
      <c r="PIF50" s="264"/>
      <c r="PIG50" s="319"/>
      <c r="PIH50" s="320"/>
      <c r="PII50" s="1091"/>
      <c r="PIJ50" s="321"/>
      <c r="PIK50" s="322"/>
      <c r="PIL50" s="323"/>
      <c r="PIM50" s="324"/>
      <c r="PIN50" s="325"/>
      <c r="PIO50" s="266"/>
      <c r="PIP50" s="264"/>
      <c r="PIQ50" s="319"/>
      <c r="PIR50" s="320"/>
      <c r="PIS50" s="1091"/>
      <c r="PIT50" s="321"/>
      <c r="PIU50" s="322"/>
      <c r="PIV50" s="323"/>
      <c r="PIW50" s="324"/>
      <c r="PIX50" s="325"/>
      <c r="PIY50" s="266"/>
      <c r="PIZ50" s="264"/>
      <c r="PJA50" s="319"/>
      <c r="PJB50" s="320"/>
      <c r="PJC50" s="1091"/>
      <c r="PJD50" s="321"/>
      <c r="PJE50" s="322"/>
      <c r="PJF50" s="323"/>
      <c r="PJG50" s="324"/>
      <c r="PJH50" s="325"/>
      <c r="PJI50" s="266"/>
      <c r="PJJ50" s="264"/>
      <c r="PJK50" s="319"/>
      <c r="PJL50" s="320"/>
      <c r="PJM50" s="1091"/>
      <c r="PJN50" s="321"/>
      <c r="PJO50" s="322"/>
      <c r="PJP50" s="323"/>
      <c r="PJQ50" s="324"/>
      <c r="PJR50" s="325"/>
      <c r="PJS50" s="266"/>
      <c r="PJT50" s="264"/>
      <c r="PJU50" s="319"/>
      <c r="PJV50" s="320"/>
      <c r="PJW50" s="1091"/>
      <c r="PJX50" s="321"/>
      <c r="PJY50" s="322"/>
      <c r="PJZ50" s="323"/>
      <c r="PKA50" s="324"/>
      <c r="PKB50" s="325"/>
      <c r="PKC50" s="266"/>
      <c r="PKD50" s="264"/>
      <c r="PKE50" s="319"/>
      <c r="PKF50" s="320"/>
      <c r="PKG50" s="1091"/>
      <c r="PKH50" s="321"/>
      <c r="PKI50" s="322"/>
      <c r="PKJ50" s="323"/>
      <c r="PKK50" s="324"/>
      <c r="PKL50" s="325"/>
      <c r="PKM50" s="266"/>
      <c r="PKN50" s="264"/>
      <c r="PKO50" s="319"/>
      <c r="PKP50" s="320"/>
      <c r="PKQ50" s="1091"/>
      <c r="PKR50" s="321"/>
      <c r="PKS50" s="322"/>
      <c r="PKT50" s="323"/>
      <c r="PKU50" s="324"/>
      <c r="PKV50" s="325"/>
      <c r="PKW50" s="266"/>
      <c r="PKX50" s="264"/>
      <c r="PKY50" s="319"/>
      <c r="PKZ50" s="320"/>
      <c r="PLA50" s="1091"/>
      <c r="PLB50" s="321"/>
      <c r="PLC50" s="322"/>
      <c r="PLD50" s="323"/>
      <c r="PLE50" s="324"/>
      <c r="PLF50" s="325"/>
      <c r="PLG50" s="266"/>
      <c r="PLH50" s="264"/>
      <c r="PLI50" s="319"/>
      <c r="PLJ50" s="320"/>
      <c r="PLK50" s="1091"/>
      <c r="PLL50" s="321"/>
      <c r="PLM50" s="322"/>
      <c r="PLN50" s="323"/>
      <c r="PLO50" s="324"/>
      <c r="PLP50" s="325"/>
      <c r="PLQ50" s="266"/>
      <c r="PLR50" s="264"/>
      <c r="PLS50" s="319"/>
      <c r="PLT50" s="320"/>
      <c r="PLU50" s="1091"/>
      <c r="PLV50" s="321"/>
      <c r="PLW50" s="322"/>
      <c r="PLX50" s="323"/>
      <c r="PLY50" s="324"/>
      <c r="PLZ50" s="325"/>
      <c r="PMA50" s="266"/>
      <c r="PMB50" s="264"/>
      <c r="PMC50" s="319"/>
      <c r="PMD50" s="320"/>
      <c r="PME50" s="1091"/>
      <c r="PMF50" s="321"/>
      <c r="PMG50" s="322"/>
      <c r="PMH50" s="323"/>
      <c r="PMI50" s="324"/>
      <c r="PMJ50" s="325"/>
      <c r="PMK50" s="266"/>
      <c r="PML50" s="264"/>
      <c r="PMM50" s="319"/>
      <c r="PMN50" s="320"/>
      <c r="PMO50" s="1091"/>
      <c r="PMP50" s="321"/>
      <c r="PMQ50" s="322"/>
      <c r="PMR50" s="323"/>
      <c r="PMS50" s="324"/>
      <c r="PMT50" s="325"/>
      <c r="PMU50" s="266"/>
      <c r="PMV50" s="264"/>
      <c r="PMW50" s="319"/>
      <c r="PMX50" s="320"/>
      <c r="PMY50" s="1091"/>
      <c r="PMZ50" s="321"/>
      <c r="PNA50" s="322"/>
      <c r="PNB50" s="323"/>
      <c r="PNC50" s="324"/>
      <c r="PND50" s="325"/>
      <c r="PNE50" s="266"/>
      <c r="PNF50" s="264"/>
      <c r="PNG50" s="319"/>
      <c r="PNH50" s="320"/>
      <c r="PNI50" s="1091"/>
      <c r="PNJ50" s="321"/>
      <c r="PNK50" s="322"/>
      <c r="PNL50" s="323"/>
      <c r="PNM50" s="324"/>
      <c r="PNN50" s="325"/>
      <c r="PNO50" s="266"/>
      <c r="PNP50" s="264"/>
      <c r="PNQ50" s="319"/>
      <c r="PNR50" s="320"/>
      <c r="PNS50" s="1091"/>
      <c r="PNT50" s="321"/>
      <c r="PNU50" s="322"/>
      <c r="PNV50" s="323"/>
      <c r="PNW50" s="324"/>
      <c r="PNX50" s="325"/>
      <c r="PNY50" s="266"/>
      <c r="PNZ50" s="264"/>
      <c r="POA50" s="319"/>
      <c r="POB50" s="320"/>
      <c r="POC50" s="1091"/>
      <c r="POD50" s="321"/>
      <c r="POE50" s="322"/>
      <c r="POF50" s="323"/>
      <c r="POG50" s="324"/>
      <c r="POH50" s="325"/>
      <c r="POI50" s="266"/>
      <c r="POJ50" s="264"/>
      <c r="POK50" s="319"/>
      <c r="POL50" s="320"/>
      <c r="POM50" s="1091"/>
      <c r="PON50" s="321"/>
      <c r="POO50" s="322"/>
      <c r="POP50" s="323"/>
      <c r="POQ50" s="324"/>
      <c r="POR50" s="325"/>
      <c r="POS50" s="266"/>
      <c r="POT50" s="264"/>
      <c r="POU50" s="319"/>
      <c r="POV50" s="320"/>
      <c r="POW50" s="1091"/>
      <c r="POX50" s="321"/>
      <c r="POY50" s="322"/>
      <c r="POZ50" s="323"/>
      <c r="PPA50" s="324"/>
      <c r="PPB50" s="325"/>
      <c r="PPC50" s="266"/>
      <c r="PPD50" s="264"/>
      <c r="PPE50" s="319"/>
      <c r="PPF50" s="320"/>
      <c r="PPG50" s="1091"/>
      <c r="PPH50" s="321"/>
      <c r="PPI50" s="322"/>
      <c r="PPJ50" s="323"/>
      <c r="PPK50" s="324"/>
      <c r="PPL50" s="325"/>
      <c r="PPM50" s="266"/>
      <c r="PPN50" s="264"/>
      <c r="PPO50" s="319"/>
      <c r="PPP50" s="320"/>
      <c r="PPQ50" s="1091"/>
      <c r="PPR50" s="321"/>
      <c r="PPS50" s="322"/>
      <c r="PPT50" s="323"/>
      <c r="PPU50" s="324"/>
      <c r="PPV50" s="325"/>
      <c r="PPW50" s="266"/>
      <c r="PPX50" s="264"/>
      <c r="PPY50" s="319"/>
      <c r="PPZ50" s="320"/>
      <c r="PQA50" s="1091"/>
      <c r="PQB50" s="321"/>
      <c r="PQC50" s="322"/>
      <c r="PQD50" s="323"/>
      <c r="PQE50" s="324"/>
      <c r="PQF50" s="325"/>
      <c r="PQG50" s="266"/>
      <c r="PQH50" s="264"/>
      <c r="PQI50" s="319"/>
      <c r="PQJ50" s="320"/>
      <c r="PQK50" s="1091"/>
      <c r="PQL50" s="321"/>
      <c r="PQM50" s="322"/>
      <c r="PQN50" s="323"/>
      <c r="PQO50" s="324"/>
      <c r="PQP50" s="325"/>
      <c r="PQQ50" s="266"/>
      <c r="PQR50" s="264"/>
      <c r="PQS50" s="319"/>
      <c r="PQT50" s="320"/>
      <c r="PQU50" s="1091"/>
      <c r="PQV50" s="321"/>
      <c r="PQW50" s="322"/>
      <c r="PQX50" s="323"/>
      <c r="PQY50" s="324"/>
      <c r="PQZ50" s="325"/>
      <c r="PRA50" s="266"/>
      <c r="PRB50" s="264"/>
      <c r="PRC50" s="319"/>
      <c r="PRD50" s="320"/>
      <c r="PRE50" s="1091"/>
      <c r="PRF50" s="321"/>
      <c r="PRG50" s="322"/>
      <c r="PRH50" s="323"/>
      <c r="PRI50" s="324"/>
      <c r="PRJ50" s="325"/>
      <c r="PRK50" s="266"/>
      <c r="PRL50" s="264"/>
      <c r="PRM50" s="319"/>
      <c r="PRN50" s="320"/>
      <c r="PRO50" s="1091"/>
      <c r="PRP50" s="321"/>
      <c r="PRQ50" s="322"/>
      <c r="PRR50" s="323"/>
      <c r="PRS50" s="324"/>
      <c r="PRT50" s="325"/>
      <c r="PRU50" s="266"/>
      <c r="PRV50" s="264"/>
      <c r="PRW50" s="319"/>
      <c r="PRX50" s="320"/>
      <c r="PRY50" s="1091"/>
      <c r="PRZ50" s="321"/>
      <c r="PSA50" s="322"/>
      <c r="PSB50" s="323"/>
      <c r="PSC50" s="324"/>
      <c r="PSD50" s="325"/>
      <c r="PSE50" s="266"/>
      <c r="PSF50" s="264"/>
      <c r="PSG50" s="319"/>
      <c r="PSH50" s="320"/>
      <c r="PSI50" s="1091"/>
      <c r="PSJ50" s="321"/>
      <c r="PSK50" s="322"/>
      <c r="PSL50" s="323"/>
      <c r="PSM50" s="324"/>
      <c r="PSN50" s="325"/>
      <c r="PSO50" s="266"/>
      <c r="PSP50" s="264"/>
      <c r="PSQ50" s="319"/>
      <c r="PSR50" s="320"/>
      <c r="PSS50" s="1091"/>
      <c r="PST50" s="321"/>
      <c r="PSU50" s="322"/>
      <c r="PSV50" s="323"/>
      <c r="PSW50" s="324"/>
      <c r="PSX50" s="325"/>
      <c r="PSY50" s="266"/>
      <c r="PSZ50" s="264"/>
      <c r="PTA50" s="319"/>
      <c r="PTB50" s="320"/>
      <c r="PTC50" s="1091"/>
      <c r="PTD50" s="321"/>
      <c r="PTE50" s="322"/>
      <c r="PTF50" s="323"/>
      <c r="PTG50" s="324"/>
      <c r="PTH50" s="325"/>
      <c r="PTI50" s="266"/>
      <c r="PTJ50" s="264"/>
      <c r="PTK50" s="319"/>
      <c r="PTL50" s="320"/>
      <c r="PTM50" s="1091"/>
      <c r="PTN50" s="321"/>
      <c r="PTO50" s="322"/>
      <c r="PTP50" s="323"/>
      <c r="PTQ50" s="324"/>
      <c r="PTR50" s="325"/>
      <c r="PTS50" s="266"/>
      <c r="PTT50" s="264"/>
      <c r="PTU50" s="319"/>
      <c r="PTV50" s="320"/>
      <c r="PTW50" s="1091"/>
      <c r="PTX50" s="321"/>
      <c r="PTY50" s="322"/>
      <c r="PTZ50" s="323"/>
      <c r="PUA50" s="324"/>
      <c r="PUB50" s="325"/>
      <c r="PUC50" s="266"/>
      <c r="PUD50" s="264"/>
      <c r="PUE50" s="319"/>
      <c r="PUF50" s="320"/>
      <c r="PUG50" s="1091"/>
      <c r="PUH50" s="321"/>
      <c r="PUI50" s="322"/>
      <c r="PUJ50" s="323"/>
      <c r="PUK50" s="324"/>
      <c r="PUL50" s="325"/>
      <c r="PUM50" s="266"/>
      <c r="PUN50" s="264"/>
      <c r="PUO50" s="319"/>
      <c r="PUP50" s="320"/>
      <c r="PUQ50" s="1091"/>
      <c r="PUR50" s="321"/>
      <c r="PUS50" s="322"/>
      <c r="PUT50" s="323"/>
      <c r="PUU50" s="324"/>
      <c r="PUV50" s="325"/>
      <c r="PUW50" s="266"/>
      <c r="PUX50" s="264"/>
      <c r="PUY50" s="319"/>
      <c r="PUZ50" s="320"/>
      <c r="PVA50" s="1091"/>
      <c r="PVB50" s="321"/>
      <c r="PVC50" s="322"/>
      <c r="PVD50" s="323"/>
      <c r="PVE50" s="324"/>
      <c r="PVF50" s="325"/>
      <c r="PVG50" s="266"/>
      <c r="PVH50" s="264"/>
      <c r="PVI50" s="319"/>
      <c r="PVJ50" s="320"/>
      <c r="PVK50" s="1091"/>
      <c r="PVL50" s="321"/>
      <c r="PVM50" s="322"/>
      <c r="PVN50" s="323"/>
      <c r="PVO50" s="324"/>
      <c r="PVP50" s="325"/>
      <c r="PVQ50" s="266"/>
      <c r="PVR50" s="264"/>
      <c r="PVS50" s="319"/>
      <c r="PVT50" s="320"/>
      <c r="PVU50" s="1091"/>
      <c r="PVV50" s="321"/>
      <c r="PVW50" s="322"/>
      <c r="PVX50" s="323"/>
      <c r="PVY50" s="324"/>
      <c r="PVZ50" s="325"/>
      <c r="PWA50" s="266"/>
      <c r="PWB50" s="264"/>
      <c r="PWC50" s="319"/>
      <c r="PWD50" s="320"/>
      <c r="PWE50" s="1091"/>
      <c r="PWF50" s="321"/>
      <c r="PWG50" s="322"/>
      <c r="PWH50" s="323"/>
      <c r="PWI50" s="324"/>
      <c r="PWJ50" s="325"/>
      <c r="PWK50" s="266"/>
      <c r="PWL50" s="264"/>
      <c r="PWM50" s="319"/>
      <c r="PWN50" s="320"/>
      <c r="PWO50" s="1091"/>
      <c r="PWP50" s="321"/>
      <c r="PWQ50" s="322"/>
      <c r="PWR50" s="323"/>
      <c r="PWS50" s="324"/>
      <c r="PWT50" s="325"/>
      <c r="PWU50" s="266"/>
      <c r="PWV50" s="264"/>
      <c r="PWW50" s="319"/>
      <c r="PWX50" s="320"/>
      <c r="PWY50" s="1091"/>
      <c r="PWZ50" s="321"/>
      <c r="PXA50" s="322"/>
      <c r="PXB50" s="323"/>
      <c r="PXC50" s="324"/>
      <c r="PXD50" s="325"/>
      <c r="PXE50" s="266"/>
      <c r="PXF50" s="264"/>
      <c r="PXG50" s="319"/>
      <c r="PXH50" s="320"/>
      <c r="PXI50" s="1091"/>
      <c r="PXJ50" s="321"/>
      <c r="PXK50" s="322"/>
      <c r="PXL50" s="323"/>
      <c r="PXM50" s="324"/>
      <c r="PXN50" s="325"/>
      <c r="PXO50" s="266"/>
      <c r="PXP50" s="264"/>
      <c r="PXQ50" s="319"/>
      <c r="PXR50" s="320"/>
      <c r="PXS50" s="1091"/>
      <c r="PXT50" s="321"/>
      <c r="PXU50" s="322"/>
      <c r="PXV50" s="323"/>
      <c r="PXW50" s="324"/>
      <c r="PXX50" s="325"/>
      <c r="PXY50" s="266"/>
      <c r="PXZ50" s="264"/>
      <c r="PYA50" s="319"/>
      <c r="PYB50" s="320"/>
      <c r="PYC50" s="1091"/>
      <c r="PYD50" s="321"/>
      <c r="PYE50" s="322"/>
      <c r="PYF50" s="323"/>
      <c r="PYG50" s="324"/>
      <c r="PYH50" s="325"/>
      <c r="PYI50" s="266"/>
      <c r="PYJ50" s="264"/>
      <c r="PYK50" s="319"/>
      <c r="PYL50" s="320"/>
      <c r="PYM50" s="1091"/>
      <c r="PYN50" s="321"/>
      <c r="PYO50" s="322"/>
      <c r="PYP50" s="323"/>
      <c r="PYQ50" s="324"/>
      <c r="PYR50" s="325"/>
      <c r="PYS50" s="266"/>
      <c r="PYT50" s="264"/>
      <c r="PYU50" s="319"/>
      <c r="PYV50" s="320"/>
      <c r="PYW50" s="1091"/>
      <c r="PYX50" s="321"/>
      <c r="PYY50" s="322"/>
      <c r="PYZ50" s="323"/>
      <c r="PZA50" s="324"/>
      <c r="PZB50" s="325"/>
      <c r="PZC50" s="266"/>
      <c r="PZD50" s="264"/>
      <c r="PZE50" s="319"/>
      <c r="PZF50" s="320"/>
      <c r="PZG50" s="1091"/>
      <c r="PZH50" s="321"/>
      <c r="PZI50" s="322"/>
      <c r="PZJ50" s="323"/>
      <c r="PZK50" s="324"/>
      <c r="PZL50" s="325"/>
      <c r="PZM50" s="266"/>
      <c r="PZN50" s="264"/>
      <c r="PZO50" s="319"/>
      <c r="PZP50" s="320"/>
      <c r="PZQ50" s="1091"/>
      <c r="PZR50" s="321"/>
      <c r="PZS50" s="322"/>
      <c r="PZT50" s="323"/>
      <c r="PZU50" s="324"/>
      <c r="PZV50" s="325"/>
      <c r="PZW50" s="266"/>
      <c r="PZX50" s="264"/>
      <c r="PZY50" s="319"/>
      <c r="PZZ50" s="320"/>
      <c r="QAA50" s="1091"/>
      <c r="QAB50" s="321"/>
      <c r="QAC50" s="322"/>
      <c r="QAD50" s="323"/>
      <c r="QAE50" s="324"/>
      <c r="QAF50" s="325"/>
      <c r="QAG50" s="266"/>
      <c r="QAH50" s="264"/>
      <c r="QAI50" s="319"/>
      <c r="QAJ50" s="320"/>
      <c r="QAK50" s="1091"/>
      <c r="QAL50" s="321"/>
      <c r="QAM50" s="322"/>
      <c r="QAN50" s="323"/>
      <c r="QAO50" s="324"/>
      <c r="QAP50" s="325"/>
      <c r="QAQ50" s="266"/>
      <c r="QAR50" s="264"/>
      <c r="QAS50" s="319"/>
      <c r="QAT50" s="320"/>
      <c r="QAU50" s="1091"/>
      <c r="QAV50" s="321"/>
      <c r="QAW50" s="322"/>
      <c r="QAX50" s="323"/>
      <c r="QAY50" s="324"/>
      <c r="QAZ50" s="325"/>
      <c r="QBA50" s="266"/>
      <c r="QBB50" s="264"/>
      <c r="QBC50" s="319"/>
      <c r="QBD50" s="320"/>
      <c r="QBE50" s="1091"/>
      <c r="QBF50" s="321"/>
      <c r="QBG50" s="322"/>
      <c r="QBH50" s="323"/>
      <c r="QBI50" s="324"/>
      <c r="QBJ50" s="325"/>
      <c r="QBK50" s="266"/>
      <c r="QBL50" s="264"/>
      <c r="QBM50" s="319"/>
      <c r="QBN50" s="320"/>
      <c r="QBO50" s="1091"/>
      <c r="QBP50" s="321"/>
      <c r="QBQ50" s="322"/>
      <c r="QBR50" s="323"/>
      <c r="QBS50" s="324"/>
      <c r="QBT50" s="325"/>
      <c r="QBU50" s="266"/>
      <c r="QBV50" s="264"/>
      <c r="QBW50" s="319"/>
      <c r="QBX50" s="320"/>
      <c r="QBY50" s="1091"/>
      <c r="QBZ50" s="321"/>
      <c r="QCA50" s="322"/>
      <c r="QCB50" s="323"/>
      <c r="QCC50" s="324"/>
      <c r="QCD50" s="325"/>
      <c r="QCE50" s="266"/>
      <c r="QCF50" s="264"/>
      <c r="QCG50" s="319"/>
      <c r="QCH50" s="320"/>
      <c r="QCI50" s="1091"/>
      <c r="QCJ50" s="321"/>
      <c r="QCK50" s="322"/>
      <c r="QCL50" s="323"/>
      <c r="QCM50" s="324"/>
      <c r="QCN50" s="325"/>
      <c r="QCO50" s="266"/>
      <c r="QCP50" s="264"/>
      <c r="QCQ50" s="319"/>
      <c r="QCR50" s="320"/>
      <c r="QCS50" s="1091"/>
      <c r="QCT50" s="321"/>
      <c r="QCU50" s="322"/>
      <c r="QCV50" s="323"/>
      <c r="QCW50" s="324"/>
      <c r="QCX50" s="325"/>
      <c r="QCY50" s="266"/>
      <c r="QCZ50" s="264"/>
      <c r="QDA50" s="319"/>
      <c r="QDB50" s="320"/>
      <c r="QDC50" s="1091"/>
      <c r="QDD50" s="321"/>
      <c r="QDE50" s="322"/>
      <c r="QDF50" s="323"/>
      <c r="QDG50" s="324"/>
      <c r="QDH50" s="325"/>
      <c r="QDI50" s="266"/>
      <c r="QDJ50" s="264"/>
      <c r="QDK50" s="319"/>
      <c r="QDL50" s="320"/>
      <c r="QDM50" s="1091"/>
      <c r="QDN50" s="321"/>
      <c r="QDO50" s="322"/>
      <c r="QDP50" s="323"/>
      <c r="QDQ50" s="324"/>
      <c r="QDR50" s="325"/>
      <c r="QDS50" s="266"/>
      <c r="QDT50" s="264"/>
      <c r="QDU50" s="319"/>
      <c r="QDV50" s="320"/>
      <c r="QDW50" s="1091"/>
      <c r="QDX50" s="321"/>
      <c r="QDY50" s="322"/>
      <c r="QDZ50" s="323"/>
      <c r="QEA50" s="324"/>
      <c r="QEB50" s="325"/>
      <c r="QEC50" s="266"/>
      <c r="QED50" s="264"/>
      <c r="QEE50" s="319"/>
      <c r="QEF50" s="320"/>
      <c r="QEG50" s="1091"/>
      <c r="QEH50" s="321"/>
      <c r="QEI50" s="322"/>
      <c r="QEJ50" s="323"/>
      <c r="QEK50" s="324"/>
      <c r="QEL50" s="325"/>
      <c r="QEM50" s="266"/>
      <c r="QEN50" s="264"/>
      <c r="QEO50" s="319"/>
      <c r="QEP50" s="320"/>
      <c r="QEQ50" s="1091"/>
      <c r="QER50" s="321"/>
      <c r="QES50" s="322"/>
      <c r="QET50" s="323"/>
      <c r="QEU50" s="324"/>
      <c r="QEV50" s="325"/>
      <c r="QEW50" s="266"/>
      <c r="QEX50" s="264"/>
      <c r="QEY50" s="319"/>
      <c r="QEZ50" s="320"/>
      <c r="QFA50" s="1091"/>
      <c r="QFB50" s="321"/>
      <c r="QFC50" s="322"/>
      <c r="QFD50" s="323"/>
      <c r="QFE50" s="324"/>
      <c r="QFF50" s="325"/>
      <c r="QFG50" s="266"/>
      <c r="QFH50" s="264"/>
      <c r="QFI50" s="319"/>
      <c r="QFJ50" s="320"/>
      <c r="QFK50" s="1091"/>
      <c r="QFL50" s="321"/>
      <c r="QFM50" s="322"/>
      <c r="QFN50" s="323"/>
      <c r="QFO50" s="324"/>
      <c r="QFP50" s="325"/>
      <c r="QFQ50" s="266"/>
      <c r="QFR50" s="264"/>
      <c r="QFS50" s="319"/>
      <c r="QFT50" s="320"/>
      <c r="QFU50" s="1091"/>
      <c r="QFV50" s="321"/>
      <c r="QFW50" s="322"/>
      <c r="QFX50" s="323"/>
      <c r="QFY50" s="324"/>
      <c r="QFZ50" s="325"/>
      <c r="QGA50" s="266"/>
      <c r="QGB50" s="264"/>
      <c r="QGC50" s="319"/>
      <c r="QGD50" s="320"/>
      <c r="QGE50" s="1091"/>
      <c r="QGF50" s="321"/>
      <c r="QGG50" s="322"/>
      <c r="QGH50" s="323"/>
      <c r="QGI50" s="324"/>
      <c r="QGJ50" s="325"/>
      <c r="QGK50" s="266"/>
      <c r="QGL50" s="264"/>
      <c r="QGM50" s="319"/>
      <c r="QGN50" s="320"/>
      <c r="QGO50" s="1091"/>
      <c r="QGP50" s="321"/>
      <c r="QGQ50" s="322"/>
      <c r="QGR50" s="323"/>
      <c r="QGS50" s="324"/>
      <c r="QGT50" s="325"/>
      <c r="QGU50" s="266"/>
      <c r="QGV50" s="264"/>
      <c r="QGW50" s="319"/>
      <c r="QGX50" s="320"/>
      <c r="QGY50" s="1091"/>
      <c r="QGZ50" s="321"/>
      <c r="QHA50" s="322"/>
      <c r="QHB50" s="323"/>
      <c r="QHC50" s="324"/>
      <c r="QHD50" s="325"/>
      <c r="QHE50" s="266"/>
      <c r="QHF50" s="264"/>
      <c r="QHG50" s="319"/>
      <c r="QHH50" s="320"/>
      <c r="QHI50" s="1091"/>
      <c r="QHJ50" s="321"/>
      <c r="QHK50" s="322"/>
      <c r="QHL50" s="323"/>
      <c r="QHM50" s="324"/>
      <c r="QHN50" s="325"/>
      <c r="QHO50" s="266"/>
      <c r="QHP50" s="264"/>
      <c r="QHQ50" s="319"/>
      <c r="QHR50" s="320"/>
      <c r="QHS50" s="1091"/>
      <c r="QHT50" s="321"/>
      <c r="QHU50" s="322"/>
      <c r="QHV50" s="323"/>
      <c r="QHW50" s="324"/>
      <c r="QHX50" s="325"/>
      <c r="QHY50" s="266"/>
      <c r="QHZ50" s="264"/>
      <c r="QIA50" s="319"/>
      <c r="QIB50" s="320"/>
      <c r="QIC50" s="1091"/>
      <c r="QID50" s="321"/>
      <c r="QIE50" s="322"/>
      <c r="QIF50" s="323"/>
      <c r="QIG50" s="324"/>
      <c r="QIH50" s="325"/>
      <c r="QII50" s="266"/>
      <c r="QIJ50" s="264"/>
      <c r="QIK50" s="319"/>
      <c r="QIL50" s="320"/>
      <c r="QIM50" s="1091"/>
      <c r="QIN50" s="321"/>
      <c r="QIO50" s="322"/>
      <c r="QIP50" s="323"/>
      <c r="QIQ50" s="324"/>
      <c r="QIR50" s="325"/>
      <c r="QIS50" s="266"/>
      <c r="QIT50" s="264"/>
      <c r="QIU50" s="319"/>
      <c r="QIV50" s="320"/>
      <c r="QIW50" s="1091"/>
      <c r="QIX50" s="321"/>
      <c r="QIY50" s="322"/>
      <c r="QIZ50" s="323"/>
      <c r="QJA50" s="324"/>
      <c r="QJB50" s="325"/>
      <c r="QJC50" s="266"/>
      <c r="QJD50" s="264"/>
      <c r="QJE50" s="319"/>
      <c r="QJF50" s="320"/>
      <c r="QJG50" s="1091"/>
      <c r="QJH50" s="321"/>
      <c r="QJI50" s="322"/>
      <c r="QJJ50" s="323"/>
      <c r="QJK50" s="324"/>
      <c r="QJL50" s="325"/>
      <c r="QJM50" s="266"/>
      <c r="QJN50" s="264"/>
      <c r="QJO50" s="319"/>
      <c r="QJP50" s="320"/>
      <c r="QJQ50" s="1091"/>
      <c r="QJR50" s="321"/>
      <c r="QJS50" s="322"/>
      <c r="QJT50" s="323"/>
      <c r="QJU50" s="324"/>
      <c r="QJV50" s="325"/>
      <c r="QJW50" s="266"/>
      <c r="QJX50" s="264"/>
      <c r="QJY50" s="319"/>
      <c r="QJZ50" s="320"/>
      <c r="QKA50" s="1091"/>
      <c r="QKB50" s="321"/>
      <c r="QKC50" s="322"/>
      <c r="QKD50" s="323"/>
      <c r="QKE50" s="324"/>
      <c r="QKF50" s="325"/>
      <c r="QKG50" s="266"/>
      <c r="QKH50" s="264"/>
      <c r="QKI50" s="319"/>
      <c r="QKJ50" s="320"/>
      <c r="QKK50" s="1091"/>
      <c r="QKL50" s="321"/>
      <c r="QKM50" s="322"/>
      <c r="QKN50" s="323"/>
      <c r="QKO50" s="324"/>
      <c r="QKP50" s="325"/>
      <c r="QKQ50" s="266"/>
      <c r="QKR50" s="264"/>
      <c r="QKS50" s="319"/>
      <c r="QKT50" s="320"/>
      <c r="QKU50" s="1091"/>
      <c r="QKV50" s="321"/>
      <c r="QKW50" s="322"/>
      <c r="QKX50" s="323"/>
      <c r="QKY50" s="324"/>
      <c r="QKZ50" s="325"/>
      <c r="QLA50" s="266"/>
      <c r="QLB50" s="264"/>
      <c r="QLC50" s="319"/>
      <c r="QLD50" s="320"/>
      <c r="QLE50" s="1091"/>
      <c r="QLF50" s="321"/>
      <c r="QLG50" s="322"/>
      <c r="QLH50" s="323"/>
      <c r="QLI50" s="324"/>
      <c r="QLJ50" s="325"/>
      <c r="QLK50" s="266"/>
      <c r="QLL50" s="264"/>
      <c r="QLM50" s="319"/>
      <c r="QLN50" s="320"/>
      <c r="QLO50" s="1091"/>
      <c r="QLP50" s="321"/>
      <c r="QLQ50" s="322"/>
      <c r="QLR50" s="323"/>
      <c r="QLS50" s="324"/>
      <c r="QLT50" s="325"/>
      <c r="QLU50" s="266"/>
      <c r="QLV50" s="264"/>
      <c r="QLW50" s="319"/>
      <c r="QLX50" s="320"/>
      <c r="QLY50" s="1091"/>
      <c r="QLZ50" s="321"/>
      <c r="QMA50" s="322"/>
      <c r="QMB50" s="323"/>
      <c r="QMC50" s="324"/>
      <c r="QMD50" s="325"/>
      <c r="QME50" s="266"/>
      <c r="QMF50" s="264"/>
      <c r="QMG50" s="319"/>
      <c r="QMH50" s="320"/>
      <c r="QMI50" s="1091"/>
      <c r="QMJ50" s="321"/>
      <c r="QMK50" s="322"/>
      <c r="QML50" s="323"/>
      <c r="QMM50" s="324"/>
      <c r="QMN50" s="325"/>
      <c r="QMO50" s="266"/>
      <c r="QMP50" s="264"/>
      <c r="QMQ50" s="319"/>
      <c r="QMR50" s="320"/>
      <c r="QMS50" s="1091"/>
      <c r="QMT50" s="321"/>
      <c r="QMU50" s="322"/>
      <c r="QMV50" s="323"/>
      <c r="QMW50" s="324"/>
      <c r="QMX50" s="325"/>
      <c r="QMY50" s="266"/>
      <c r="QMZ50" s="264"/>
      <c r="QNA50" s="319"/>
      <c r="QNB50" s="320"/>
      <c r="QNC50" s="1091"/>
      <c r="QND50" s="321"/>
      <c r="QNE50" s="322"/>
      <c r="QNF50" s="323"/>
      <c r="QNG50" s="324"/>
      <c r="QNH50" s="325"/>
      <c r="QNI50" s="266"/>
      <c r="QNJ50" s="264"/>
      <c r="QNK50" s="319"/>
      <c r="QNL50" s="320"/>
      <c r="QNM50" s="1091"/>
      <c r="QNN50" s="321"/>
      <c r="QNO50" s="322"/>
      <c r="QNP50" s="323"/>
      <c r="QNQ50" s="324"/>
      <c r="QNR50" s="325"/>
      <c r="QNS50" s="266"/>
      <c r="QNT50" s="264"/>
      <c r="QNU50" s="319"/>
      <c r="QNV50" s="320"/>
      <c r="QNW50" s="1091"/>
      <c r="QNX50" s="321"/>
      <c r="QNY50" s="322"/>
      <c r="QNZ50" s="323"/>
      <c r="QOA50" s="324"/>
      <c r="QOB50" s="325"/>
      <c r="QOC50" s="266"/>
      <c r="QOD50" s="264"/>
      <c r="QOE50" s="319"/>
      <c r="QOF50" s="320"/>
      <c r="QOG50" s="1091"/>
      <c r="QOH50" s="321"/>
      <c r="QOI50" s="322"/>
      <c r="QOJ50" s="323"/>
      <c r="QOK50" s="324"/>
      <c r="QOL50" s="325"/>
      <c r="QOM50" s="266"/>
      <c r="QON50" s="264"/>
      <c r="QOO50" s="319"/>
      <c r="QOP50" s="320"/>
      <c r="QOQ50" s="1091"/>
      <c r="QOR50" s="321"/>
      <c r="QOS50" s="322"/>
      <c r="QOT50" s="323"/>
      <c r="QOU50" s="324"/>
      <c r="QOV50" s="325"/>
      <c r="QOW50" s="266"/>
      <c r="QOX50" s="264"/>
      <c r="QOY50" s="319"/>
      <c r="QOZ50" s="320"/>
      <c r="QPA50" s="1091"/>
      <c r="QPB50" s="321"/>
      <c r="QPC50" s="322"/>
      <c r="QPD50" s="323"/>
      <c r="QPE50" s="324"/>
      <c r="QPF50" s="325"/>
      <c r="QPG50" s="266"/>
      <c r="QPH50" s="264"/>
      <c r="QPI50" s="319"/>
      <c r="QPJ50" s="320"/>
      <c r="QPK50" s="1091"/>
      <c r="QPL50" s="321"/>
      <c r="QPM50" s="322"/>
      <c r="QPN50" s="323"/>
      <c r="QPO50" s="324"/>
      <c r="QPP50" s="325"/>
      <c r="QPQ50" s="266"/>
      <c r="QPR50" s="264"/>
      <c r="QPS50" s="319"/>
      <c r="QPT50" s="320"/>
      <c r="QPU50" s="1091"/>
      <c r="QPV50" s="321"/>
      <c r="QPW50" s="322"/>
      <c r="QPX50" s="323"/>
      <c r="QPY50" s="324"/>
      <c r="QPZ50" s="325"/>
      <c r="QQA50" s="266"/>
      <c r="QQB50" s="264"/>
      <c r="QQC50" s="319"/>
      <c r="QQD50" s="320"/>
      <c r="QQE50" s="1091"/>
      <c r="QQF50" s="321"/>
      <c r="QQG50" s="322"/>
      <c r="QQH50" s="323"/>
      <c r="QQI50" s="324"/>
      <c r="QQJ50" s="325"/>
      <c r="QQK50" s="266"/>
      <c r="QQL50" s="264"/>
      <c r="QQM50" s="319"/>
      <c r="QQN50" s="320"/>
      <c r="QQO50" s="1091"/>
      <c r="QQP50" s="321"/>
      <c r="QQQ50" s="322"/>
      <c r="QQR50" s="323"/>
      <c r="QQS50" s="324"/>
      <c r="QQT50" s="325"/>
      <c r="QQU50" s="266"/>
      <c r="QQV50" s="264"/>
      <c r="QQW50" s="319"/>
      <c r="QQX50" s="320"/>
      <c r="QQY50" s="1091"/>
      <c r="QQZ50" s="321"/>
      <c r="QRA50" s="322"/>
      <c r="QRB50" s="323"/>
      <c r="QRC50" s="324"/>
      <c r="QRD50" s="325"/>
      <c r="QRE50" s="266"/>
      <c r="QRF50" s="264"/>
      <c r="QRG50" s="319"/>
      <c r="QRH50" s="320"/>
      <c r="QRI50" s="1091"/>
      <c r="QRJ50" s="321"/>
      <c r="QRK50" s="322"/>
      <c r="QRL50" s="323"/>
      <c r="QRM50" s="324"/>
      <c r="QRN50" s="325"/>
      <c r="QRO50" s="266"/>
      <c r="QRP50" s="264"/>
      <c r="QRQ50" s="319"/>
      <c r="QRR50" s="320"/>
      <c r="QRS50" s="1091"/>
      <c r="QRT50" s="321"/>
      <c r="QRU50" s="322"/>
      <c r="QRV50" s="323"/>
      <c r="QRW50" s="324"/>
      <c r="QRX50" s="325"/>
      <c r="QRY50" s="266"/>
      <c r="QRZ50" s="264"/>
      <c r="QSA50" s="319"/>
      <c r="QSB50" s="320"/>
      <c r="QSC50" s="1091"/>
      <c r="QSD50" s="321"/>
      <c r="QSE50" s="322"/>
      <c r="QSF50" s="323"/>
      <c r="QSG50" s="324"/>
      <c r="QSH50" s="325"/>
      <c r="QSI50" s="266"/>
      <c r="QSJ50" s="264"/>
      <c r="QSK50" s="319"/>
      <c r="QSL50" s="320"/>
      <c r="QSM50" s="1091"/>
      <c r="QSN50" s="321"/>
      <c r="QSO50" s="322"/>
      <c r="QSP50" s="323"/>
      <c r="QSQ50" s="324"/>
      <c r="QSR50" s="325"/>
      <c r="QSS50" s="266"/>
      <c r="QST50" s="264"/>
      <c r="QSU50" s="319"/>
      <c r="QSV50" s="320"/>
      <c r="QSW50" s="1091"/>
      <c r="QSX50" s="321"/>
      <c r="QSY50" s="322"/>
      <c r="QSZ50" s="323"/>
      <c r="QTA50" s="324"/>
      <c r="QTB50" s="325"/>
      <c r="QTC50" s="266"/>
      <c r="QTD50" s="264"/>
      <c r="QTE50" s="319"/>
      <c r="QTF50" s="320"/>
      <c r="QTG50" s="1091"/>
      <c r="QTH50" s="321"/>
      <c r="QTI50" s="322"/>
      <c r="QTJ50" s="323"/>
      <c r="QTK50" s="324"/>
      <c r="QTL50" s="325"/>
      <c r="QTM50" s="266"/>
      <c r="QTN50" s="264"/>
      <c r="QTO50" s="319"/>
      <c r="QTP50" s="320"/>
      <c r="QTQ50" s="1091"/>
      <c r="QTR50" s="321"/>
      <c r="QTS50" s="322"/>
      <c r="QTT50" s="323"/>
      <c r="QTU50" s="324"/>
      <c r="QTV50" s="325"/>
      <c r="QTW50" s="266"/>
      <c r="QTX50" s="264"/>
      <c r="QTY50" s="319"/>
      <c r="QTZ50" s="320"/>
      <c r="QUA50" s="1091"/>
      <c r="QUB50" s="321"/>
      <c r="QUC50" s="322"/>
      <c r="QUD50" s="323"/>
      <c r="QUE50" s="324"/>
      <c r="QUF50" s="325"/>
      <c r="QUG50" s="266"/>
      <c r="QUH50" s="264"/>
      <c r="QUI50" s="319"/>
      <c r="QUJ50" s="320"/>
      <c r="QUK50" s="1091"/>
      <c r="QUL50" s="321"/>
      <c r="QUM50" s="322"/>
      <c r="QUN50" s="323"/>
      <c r="QUO50" s="324"/>
      <c r="QUP50" s="325"/>
      <c r="QUQ50" s="266"/>
      <c r="QUR50" s="264"/>
      <c r="QUS50" s="319"/>
      <c r="QUT50" s="320"/>
      <c r="QUU50" s="1091"/>
      <c r="QUV50" s="321"/>
      <c r="QUW50" s="322"/>
      <c r="QUX50" s="323"/>
      <c r="QUY50" s="324"/>
      <c r="QUZ50" s="325"/>
      <c r="QVA50" s="266"/>
      <c r="QVB50" s="264"/>
      <c r="QVC50" s="319"/>
      <c r="QVD50" s="320"/>
      <c r="QVE50" s="1091"/>
      <c r="QVF50" s="321"/>
      <c r="QVG50" s="322"/>
      <c r="QVH50" s="323"/>
      <c r="QVI50" s="324"/>
      <c r="QVJ50" s="325"/>
      <c r="QVK50" s="266"/>
      <c r="QVL50" s="264"/>
      <c r="QVM50" s="319"/>
      <c r="QVN50" s="320"/>
      <c r="QVO50" s="1091"/>
      <c r="QVP50" s="321"/>
      <c r="QVQ50" s="322"/>
      <c r="QVR50" s="323"/>
      <c r="QVS50" s="324"/>
      <c r="QVT50" s="325"/>
      <c r="QVU50" s="266"/>
      <c r="QVV50" s="264"/>
      <c r="QVW50" s="319"/>
      <c r="QVX50" s="320"/>
      <c r="QVY50" s="1091"/>
      <c r="QVZ50" s="321"/>
      <c r="QWA50" s="322"/>
      <c r="QWB50" s="323"/>
      <c r="QWC50" s="324"/>
      <c r="QWD50" s="325"/>
      <c r="QWE50" s="266"/>
      <c r="QWF50" s="264"/>
      <c r="QWG50" s="319"/>
      <c r="QWH50" s="320"/>
      <c r="QWI50" s="1091"/>
      <c r="QWJ50" s="321"/>
      <c r="QWK50" s="322"/>
      <c r="QWL50" s="323"/>
      <c r="QWM50" s="324"/>
      <c r="QWN50" s="325"/>
      <c r="QWO50" s="266"/>
      <c r="QWP50" s="264"/>
      <c r="QWQ50" s="319"/>
      <c r="QWR50" s="320"/>
      <c r="QWS50" s="1091"/>
      <c r="QWT50" s="321"/>
      <c r="QWU50" s="322"/>
      <c r="QWV50" s="323"/>
      <c r="QWW50" s="324"/>
      <c r="QWX50" s="325"/>
      <c r="QWY50" s="266"/>
      <c r="QWZ50" s="264"/>
      <c r="QXA50" s="319"/>
      <c r="QXB50" s="320"/>
      <c r="QXC50" s="1091"/>
      <c r="QXD50" s="321"/>
      <c r="QXE50" s="322"/>
      <c r="QXF50" s="323"/>
      <c r="QXG50" s="324"/>
      <c r="QXH50" s="325"/>
      <c r="QXI50" s="266"/>
      <c r="QXJ50" s="264"/>
      <c r="QXK50" s="319"/>
      <c r="QXL50" s="320"/>
      <c r="QXM50" s="1091"/>
      <c r="QXN50" s="321"/>
      <c r="QXO50" s="322"/>
      <c r="QXP50" s="323"/>
      <c r="QXQ50" s="324"/>
      <c r="QXR50" s="325"/>
      <c r="QXS50" s="266"/>
      <c r="QXT50" s="264"/>
      <c r="QXU50" s="319"/>
      <c r="QXV50" s="320"/>
      <c r="QXW50" s="1091"/>
      <c r="QXX50" s="321"/>
      <c r="QXY50" s="322"/>
      <c r="QXZ50" s="323"/>
      <c r="QYA50" s="324"/>
      <c r="QYB50" s="325"/>
      <c r="QYC50" s="266"/>
      <c r="QYD50" s="264"/>
      <c r="QYE50" s="319"/>
      <c r="QYF50" s="320"/>
      <c r="QYG50" s="1091"/>
      <c r="QYH50" s="321"/>
      <c r="QYI50" s="322"/>
      <c r="QYJ50" s="323"/>
      <c r="QYK50" s="324"/>
      <c r="QYL50" s="325"/>
      <c r="QYM50" s="266"/>
      <c r="QYN50" s="264"/>
      <c r="QYO50" s="319"/>
      <c r="QYP50" s="320"/>
      <c r="QYQ50" s="1091"/>
      <c r="QYR50" s="321"/>
      <c r="QYS50" s="322"/>
      <c r="QYT50" s="323"/>
      <c r="QYU50" s="324"/>
      <c r="QYV50" s="325"/>
      <c r="QYW50" s="266"/>
      <c r="QYX50" s="264"/>
      <c r="QYY50" s="319"/>
      <c r="QYZ50" s="320"/>
      <c r="QZA50" s="1091"/>
      <c r="QZB50" s="321"/>
      <c r="QZC50" s="322"/>
      <c r="QZD50" s="323"/>
      <c r="QZE50" s="324"/>
      <c r="QZF50" s="325"/>
      <c r="QZG50" s="266"/>
      <c r="QZH50" s="264"/>
      <c r="QZI50" s="319"/>
      <c r="QZJ50" s="320"/>
      <c r="QZK50" s="1091"/>
      <c r="QZL50" s="321"/>
      <c r="QZM50" s="322"/>
      <c r="QZN50" s="323"/>
      <c r="QZO50" s="324"/>
      <c r="QZP50" s="325"/>
      <c r="QZQ50" s="266"/>
      <c r="QZR50" s="264"/>
      <c r="QZS50" s="319"/>
      <c r="QZT50" s="320"/>
      <c r="QZU50" s="1091"/>
      <c r="QZV50" s="321"/>
      <c r="QZW50" s="322"/>
      <c r="QZX50" s="323"/>
      <c r="QZY50" s="324"/>
      <c r="QZZ50" s="325"/>
      <c r="RAA50" s="266"/>
      <c r="RAB50" s="264"/>
      <c r="RAC50" s="319"/>
      <c r="RAD50" s="320"/>
      <c r="RAE50" s="1091"/>
      <c r="RAF50" s="321"/>
      <c r="RAG50" s="322"/>
      <c r="RAH50" s="323"/>
      <c r="RAI50" s="324"/>
      <c r="RAJ50" s="325"/>
      <c r="RAK50" s="266"/>
      <c r="RAL50" s="264"/>
      <c r="RAM50" s="319"/>
      <c r="RAN50" s="320"/>
      <c r="RAO50" s="1091"/>
      <c r="RAP50" s="321"/>
      <c r="RAQ50" s="322"/>
      <c r="RAR50" s="323"/>
      <c r="RAS50" s="324"/>
      <c r="RAT50" s="325"/>
      <c r="RAU50" s="266"/>
      <c r="RAV50" s="264"/>
      <c r="RAW50" s="319"/>
      <c r="RAX50" s="320"/>
      <c r="RAY50" s="1091"/>
      <c r="RAZ50" s="321"/>
      <c r="RBA50" s="322"/>
      <c r="RBB50" s="323"/>
      <c r="RBC50" s="324"/>
      <c r="RBD50" s="325"/>
      <c r="RBE50" s="266"/>
      <c r="RBF50" s="264"/>
      <c r="RBG50" s="319"/>
      <c r="RBH50" s="320"/>
      <c r="RBI50" s="1091"/>
      <c r="RBJ50" s="321"/>
      <c r="RBK50" s="322"/>
      <c r="RBL50" s="323"/>
      <c r="RBM50" s="324"/>
      <c r="RBN50" s="325"/>
      <c r="RBO50" s="266"/>
      <c r="RBP50" s="264"/>
      <c r="RBQ50" s="319"/>
      <c r="RBR50" s="320"/>
      <c r="RBS50" s="1091"/>
      <c r="RBT50" s="321"/>
      <c r="RBU50" s="322"/>
      <c r="RBV50" s="323"/>
      <c r="RBW50" s="324"/>
      <c r="RBX50" s="325"/>
      <c r="RBY50" s="266"/>
      <c r="RBZ50" s="264"/>
      <c r="RCA50" s="319"/>
      <c r="RCB50" s="320"/>
      <c r="RCC50" s="1091"/>
      <c r="RCD50" s="321"/>
      <c r="RCE50" s="322"/>
      <c r="RCF50" s="323"/>
      <c r="RCG50" s="324"/>
      <c r="RCH50" s="325"/>
      <c r="RCI50" s="266"/>
      <c r="RCJ50" s="264"/>
      <c r="RCK50" s="319"/>
      <c r="RCL50" s="320"/>
      <c r="RCM50" s="1091"/>
      <c r="RCN50" s="321"/>
      <c r="RCO50" s="322"/>
      <c r="RCP50" s="323"/>
      <c r="RCQ50" s="324"/>
      <c r="RCR50" s="325"/>
      <c r="RCS50" s="266"/>
      <c r="RCT50" s="264"/>
      <c r="RCU50" s="319"/>
      <c r="RCV50" s="320"/>
      <c r="RCW50" s="1091"/>
      <c r="RCX50" s="321"/>
      <c r="RCY50" s="322"/>
      <c r="RCZ50" s="323"/>
      <c r="RDA50" s="324"/>
      <c r="RDB50" s="325"/>
      <c r="RDC50" s="266"/>
      <c r="RDD50" s="264"/>
      <c r="RDE50" s="319"/>
      <c r="RDF50" s="320"/>
      <c r="RDG50" s="1091"/>
      <c r="RDH50" s="321"/>
      <c r="RDI50" s="322"/>
      <c r="RDJ50" s="323"/>
      <c r="RDK50" s="324"/>
      <c r="RDL50" s="325"/>
      <c r="RDM50" s="266"/>
      <c r="RDN50" s="264"/>
      <c r="RDO50" s="319"/>
      <c r="RDP50" s="320"/>
      <c r="RDQ50" s="1091"/>
      <c r="RDR50" s="321"/>
      <c r="RDS50" s="322"/>
      <c r="RDT50" s="323"/>
      <c r="RDU50" s="324"/>
      <c r="RDV50" s="325"/>
      <c r="RDW50" s="266"/>
      <c r="RDX50" s="264"/>
      <c r="RDY50" s="319"/>
      <c r="RDZ50" s="320"/>
      <c r="REA50" s="1091"/>
      <c r="REB50" s="321"/>
      <c r="REC50" s="322"/>
      <c r="RED50" s="323"/>
      <c r="REE50" s="324"/>
      <c r="REF50" s="325"/>
      <c r="REG50" s="266"/>
      <c r="REH50" s="264"/>
      <c r="REI50" s="319"/>
      <c r="REJ50" s="320"/>
      <c r="REK50" s="1091"/>
      <c r="REL50" s="321"/>
      <c r="REM50" s="322"/>
      <c r="REN50" s="323"/>
      <c r="REO50" s="324"/>
      <c r="REP50" s="325"/>
      <c r="REQ50" s="266"/>
      <c r="RER50" s="264"/>
      <c r="RES50" s="319"/>
      <c r="RET50" s="320"/>
      <c r="REU50" s="1091"/>
      <c r="REV50" s="321"/>
      <c r="REW50" s="322"/>
      <c r="REX50" s="323"/>
      <c r="REY50" s="324"/>
      <c r="REZ50" s="325"/>
      <c r="RFA50" s="266"/>
      <c r="RFB50" s="264"/>
      <c r="RFC50" s="319"/>
      <c r="RFD50" s="320"/>
      <c r="RFE50" s="1091"/>
      <c r="RFF50" s="321"/>
      <c r="RFG50" s="322"/>
      <c r="RFH50" s="323"/>
      <c r="RFI50" s="324"/>
      <c r="RFJ50" s="325"/>
      <c r="RFK50" s="266"/>
      <c r="RFL50" s="264"/>
      <c r="RFM50" s="319"/>
      <c r="RFN50" s="320"/>
      <c r="RFO50" s="1091"/>
      <c r="RFP50" s="321"/>
      <c r="RFQ50" s="322"/>
      <c r="RFR50" s="323"/>
      <c r="RFS50" s="324"/>
      <c r="RFT50" s="325"/>
      <c r="RFU50" s="266"/>
      <c r="RFV50" s="264"/>
      <c r="RFW50" s="319"/>
      <c r="RFX50" s="320"/>
      <c r="RFY50" s="1091"/>
      <c r="RFZ50" s="321"/>
      <c r="RGA50" s="322"/>
      <c r="RGB50" s="323"/>
      <c r="RGC50" s="324"/>
      <c r="RGD50" s="325"/>
      <c r="RGE50" s="266"/>
      <c r="RGF50" s="264"/>
      <c r="RGG50" s="319"/>
      <c r="RGH50" s="320"/>
      <c r="RGI50" s="1091"/>
      <c r="RGJ50" s="321"/>
      <c r="RGK50" s="322"/>
      <c r="RGL50" s="323"/>
      <c r="RGM50" s="324"/>
      <c r="RGN50" s="325"/>
      <c r="RGO50" s="266"/>
      <c r="RGP50" s="264"/>
      <c r="RGQ50" s="319"/>
      <c r="RGR50" s="320"/>
      <c r="RGS50" s="1091"/>
      <c r="RGT50" s="321"/>
      <c r="RGU50" s="322"/>
      <c r="RGV50" s="323"/>
      <c r="RGW50" s="324"/>
      <c r="RGX50" s="325"/>
      <c r="RGY50" s="266"/>
      <c r="RGZ50" s="264"/>
      <c r="RHA50" s="319"/>
      <c r="RHB50" s="320"/>
      <c r="RHC50" s="1091"/>
      <c r="RHD50" s="321"/>
      <c r="RHE50" s="322"/>
      <c r="RHF50" s="323"/>
      <c r="RHG50" s="324"/>
      <c r="RHH50" s="325"/>
      <c r="RHI50" s="266"/>
      <c r="RHJ50" s="264"/>
      <c r="RHK50" s="319"/>
      <c r="RHL50" s="320"/>
      <c r="RHM50" s="1091"/>
      <c r="RHN50" s="321"/>
      <c r="RHO50" s="322"/>
      <c r="RHP50" s="323"/>
      <c r="RHQ50" s="324"/>
      <c r="RHR50" s="325"/>
      <c r="RHS50" s="266"/>
      <c r="RHT50" s="264"/>
      <c r="RHU50" s="319"/>
      <c r="RHV50" s="320"/>
      <c r="RHW50" s="1091"/>
      <c r="RHX50" s="321"/>
      <c r="RHY50" s="322"/>
      <c r="RHZ50" s="323"/>
      <c r="RIA50" s="324"/>
      <c r="RIB50" s="325"/>
      <c r="RIC50" s="266"/>
      <c r="RID50" s="264"/>
      <c r="RIE50" s="319"/>
      <c r="RIF50" s="320"/>
      <c r="RIG50" s="1091"/>
      <c r="RIH50" s="321"/>
      <c r="RII50" s="322"/>
      <c r="RIJ50" s="323"/>
      <c r="RIK50" s="324"/>
      <c r="RIL50" s="325"/>
      <c r="RIM50" s="266"/>
      <c r="RIN50" s="264"/>
      <c r="RIO50" s="319"/>
      <c r="RIP50" s="320"/>
      <c r="RIQ50" s="1091"/>
      <c r="RIR50" s="321"/>
      <c r="RIS50" s="322"/>
      <c r="RIT50" s="323"/>
      <c r="RIU50" s="324"/>
      <c r="RIV50" s="325"/>
      <c r="RIW50" s="266"/>
      <c r="RIX50" s="264"/>
      <c r="RIY50" s="319"/>
      <c r="RIZ50" s="320"/>
      <c r="RJA50" s="1091"/>
      <c r="RJB50" s="321"/>
      <c r="RJC50" s="322"/>
      <c r="RJD50" s="323"/>
      <c r="RJE50" s="324"/>
      <c r="RJF50" s="325"/>
      <c r="RJG50" s="266"/>
      <c r="RJH50" s="264"/>
      <c r="RJI50" s="319"/>
      <c r="RJJ50" s="320"/>
      <c r="RJK50" s="1091"/>
      <c r="RJL50" s="321"/>
      <c r="RJM50" s="322"/>
      <c r="RJN50" s="323"/>
      <c r="RJO50" s="324"/>
      <c r="RJP50" s="325"/>
      <c r="RJQ50" s="266"/>
      <c r="RJR50" s="264"/>
      <c r="RJS50" s="319"/>
      <c r="RJT50" s="320"/>
      <c r="RJU50" s="1091"/>
      <c r="RJV50" s="321"/>
      <c r="RJW50" s="322"/>
      <c r="RJX50" s="323"/>
      <c r="RJY50" s="324"/>
      <c r="RJZ50" s="325"/>
      <c r="RKA50" s="266"/>
      <c r="RKB50" s="264"/>
      <c r="RKC50" s="319"/>
      <c r="RKD50" s="320"/>
      <c r="RKE50" s="1091"/>
      <c r="RKF50" s="321"/>
      <c r="RKG50" s="322"/>
      <c r="RKH50" s="323"/>
      <c r="RKI50" s="324"/>
      <c r="RKJ50" s="325"/>
      <c r="RKK50" s="266"/>
      <c r="RKL50" s="264"/>
      <c r="RKM50" s="319"/>
      <c r="RKN50" s="320"/>
      <c r="RKO50" s="1091"/>
      <c r="RKP50" s="321"/>
      <c r="RKQ50" s="322"/>
      <c r="RKR50" s="323"/>
      <c r="RKS50" s="324"/>
      <c r="RKT50" s="325"/>
      <c r="RKU50" s="266"/>
      <c r="RKV50" s="264"/>
      <c r="RKW50" s="319"/>
      <c r="RKX50" s="320"/>
      <c r="RKY50" s="1091"/>
      <c r="RKZ50" s="321"/>
      <c r="RLA50" s="322"/>
      <c r="RLB50" s="323"/>
      <c r="RLC50" s="324"/>
      <c r="RLD50" s="325"/>
      <c r="RLE50" s="266"/>
      <c r="RLF50" s="264"/>
      <c r="RLG50" s="319"/>
      <c r="RLH50" s="320"/>
      <c r="RLI50" s="1091"/>
      <c r="RLJ50" s="321"/>
      <c r="RLK50" s="322"/>
      <c r="RLL50" s="323"/>
      <c r="RLM50" s="324"/>
      <c r="RLN50" s="325"/>
      <c r="RLO50" s="266"/>
      <c r="RLP50" s="264"/>
      <c r="RLQ50" s="319"/>
      <c r="RLR50" s="320"/>
      <c r="RLS50" s="1091"/>
      <c r="RLT50" s="321"/>
      <c r="RLU50" s="322"/>
      <c r="RLV50" s="323"/>
      <c r="RLW50" s="324"/>
      <c r="RLX50" s="325"/>
      <c r="RLY50" s="266"/>
      <c r="RLZ50" s="264"/>
      <c r="RMA50" s="319"/>
      <c r="RMB50" s="320"/>
      <c r="RMC50" s="1091"/>
      <c r="RMD50" s="321"/>
      <c r="RME50" s="322"/>
      <c r="RMF50" s="323"/>
      <c r="RMG50" s="324"/>
      <c r="RMH50" s="325"/>
      <c r="RMI50" s="266"/>
      <c r="RMJ50" s="264"/>
      <c r="RMK50" s="319"/>
      <c r="RML50" s="320"/>
      <c r="RMM50" s="1091"/>
      <c r="RMN50" s="321"/>
      <c r="RMO50" s="322"/>
      <c r="RMP50" s="323"/>
      <c r="RMQ50" s="324"/>
      <c r="RMR50" s="325"/>
      <c r="RMS50" s="266"/>
      <c r="RMT50" s="264"/>
      <c r="RMU50" s="319"/>
      <c r="RMV50" s="320"/>
      <c r="RMW50" s="1091"/>
      <c r="RMX50" s="321"/>
      <c r="RMY50" s="322"/>
      <c r="RMZ50" s="323"/>
      <c r="RNA50" s="324"/>
      <c r="RNB50" s="325"/>
      <c r="RNC50" s="266"/>
      <c r="RND50" s="264"/>
      <c r="RNE50" s="319"/>
      <c r="RNF50" s="320"/>
      <c r="RNG50" s="1091"/>
      <c r="RNH50" s="321"/>
      <c r="RNI50" s="322"/>
      <c r="RNJ50" s="323"/>
      <c r="RNK50" s="324"/>
      <c r="RNL50" s="325"/>
      <c r="RNM50" s="266"/>
      <c r="RNN50" s="264"/>
      <c r="RNO50" s="319"/>
      <c r="RNP50" s="320"/>
      <c r="RNQ50" s="1091"/>
      <c r="RNR50" s="321"/>
      <c r="RNS50" s="322"/>
      <c r="RNT50" s="323"/>
      <c r="RNU50" s="324"/>
      <c r="RNV50" s="325"/>
      <c r="RNW50" s="266"/>
      <c r="RNX50" s="264"/>
      <c r="RNY50" s="319"/>
      <c r="RNZ50" s="320"/>
      <c r="ROA50" s="1091"/>
      <c r="ROB50" s="321"/>
      <c r="ROC50" s="322"/>
      <c r="ROD50" s="323"/>
      <c r="ROE50" s="324"/>
      <c r="ROF50" s="325"/>
      <c r="ROG50" s="266"/>
      <c r="ROH50" s="264"/>
      <c r="ROI50" s="319"/>
      <c r="ROJ50" s="320"/>
      <c r="ROK50" s="1091"/>
      <c r="ROL50" s="321"/>
      <c r="ROM50" s="322"/>
      <c r="RON50" s="323"/>
      <c r="ROO50" s="324"/>
      <c r="ROP50" s="325"/>
      <c r="ROQ50" s="266"/>
      <c r="ROR50" s="264"/>
      <c r="ROS50" s="319"/>
      <c r="ROT50" s="320"/>
      <c r="ROU50" s="1091"/>
      <c r="ROV50" s="321"/>
      <c r="ROW50" s="322"/>
      <c r="ROX50" s="323"/>
      <c r="ROY50" s="324"/>
      <c r="ROZ50" s="325"/>
      <c r="RPA50" s="266"/>
      <c r="RPB50" s="264"/>
      <c r="RPC50" s="319"/>
      <c r="RPD50" s="320"/>
      <c r="RPE50" s="1091"/>
      <c r="RPF50" s="321"/>
      <c r="RPG50" s="322"/>
      <c r="RPH50" s="323"/>
      <c r="RPI50" s="324"/>
      <c r="RPJ50" s="325"/>
      <c r="RPK50" s="266"/>
      <c r="RPL50" s="264"/>
      <c r="RPM50" s="319"/>
      <c r="RPN50" s="320"/>
      <c r="RPO50" s="1091"/>
      <c r="RPP50" s="321"/>
      <c r="RPQ50" s="322"/>
      <c r="RPR50" s="323"/>
      <c r="RPS50" s="324"/>
      <c r="RPT50" s="325"/>
      <c r="RPU50" s="266"/>
      <c r="RPV50" s="264"/>
      <c r="RPW50" s="319"/>
      <c r="RPX50" s="320"/>
      <c r="RPY50" s="1091"/>
      <c r="RPZ50" s="321"/>
      <c r="RQA50" s="322"/>
      <c r="RQB50" s="323"/>
      <c r="RQC50" s="324"/>
      <c r="RQD50" s="325"/>
      <c r="RQE50" s="266"/>
      <c r="RQF50" s="264"/>
      <c r="RQG50" s="319"/>
      <c r="RQH50" s="320"/>
      <c r="RQI50" s="1091"/>
      <c r="RQJ50" s="321"/>
      <c r="RQK50" s="322"/>
      <c r="RQL50" s="323"/>
      <c r="RQM50" s="324"/>
      <c r="RQN50" s="325"/>
      <c r="RQO50" s="266"/>
      <c r="RQP50" s="264"/>
      <c r="RQQ50" s="319"/>
      <c r="RQR50" s="320"/>
      <c r="RQS50" s="1091"/>
      <c r="RQT50" s="321"/>
      <c r="RQU50" s="322"/>
      <c r="RQV50" s="323"/>
      <c r="RQW50" s="324"/>
      <c r="RQX50" s="325"/>
      <c r="RQY50" s="266"/>
      <c r="RQZ50" s="264"/>
      <c r="RRA50" s="319"/>
      <c r="RRB50" s="320"/>
      <c r="RRC50" s="1091"/>
      <c r="RRD50" s="321"/>
      <c r="RRE50" s="322"/>
      <c r="RRF50" s="323"/>
      <c r="RRG50" s="324"/>
      <c r="RRH50" s="325"/>
      <c r="RRI50" s="266"/>
      <c r="RRJ50" s="264"/>
      <c r="RRK50" s="319"/>
      <c r="RRL50" s="320"/>
      <c r="RRM50" s="1091"/>
      <c r="RRN50" s="321"/>
      <c r="RRO50" s="322"/>
      <c r="RRP50" s="323"/>
      <c r="RRQ50" s="324"/>
      <c r="RRR50" s="325"/>
      <c r="RRS50" s="266"/>
      <c r="RRT50" s="264"/>
      <c r="RRU50" s="319"/>
      <c r="RRV50" s="320"/>
      <c r="RRW50" s="1091"/>
      <c r="RRX50" s="321"/>
      <c r="RRY50" s="322"/>
      <c r="RRZ50" s="323"/>
      <c r="RSA50" s="324"/>
      <c r="RSB50" s="325"/>
      <c r="RSC50" s="266"/>
      <c r="RSD50" s="264"/>
      <c r="RSE50" s="319"/>
      <c r="RSF50" s="320"/>
      <c r="RSG50" s="1091"/>
      <c r="RSH50" s="321"/>
      <c r="RSI50" s="322"/>
      <c r="RSJ50" s="323"/>
      <c r="RSK50" s="324"/>
      <c r="RSL50" s="325"/>
      <c r="RSM50" s="266"/>
      <c r="RSN50" s="264"/>
      <c r="RSO50" s="319"/>
      <c r="RSP50" s="320"/>
      <c r="RSQ50" s="1091"/>
      <c r="RSR50" s="321"/>
      <c r="RSS50" s="322"/>
      <c r="RST50" s="323"/>
      <c r="RSU50" s="324"/>
      <c r="RSV50" s="325"/>
      <c r="RSW50" s="266"/>
      <c r="RSX50" s="264"/>
      <c r="RSY50" s="319"/>
      <c r="RSZ50" s="320"/>
      <c r="RTA50" s="1091"/>
      <c r="RTB50" s="321"/>
      <c r="RTC50" s="322"/>
      <c r="RTD50" s="323"/>
      <c r="RTE50" s="324"/>
      <c r="RTF50" s="325"/>
      <c r="RTG50" s="266"/>
      <c r="RTH50" s="264"/>
      <c r="RTI50" s="319"/>
      <c r="RTJ50" s="320"/>
      <c r="RTK50" s="1091"/>
      <c r="RTL50" s="321"/>
      <c r="RTM50" s="322"/>
      <c r="RTN50" s="323"/>
      <c r="RTO50" s="324"/>
      <c r="RTP50" s="325"/>
      <c r="RTQ50" s="266"/>
      <c r="RTR50" s="264"/>
      <c r="RTS50" s="319"/>
      <c r="RTT50" s="320"/>
      <c r="RTU50" s="1091"/>
      <c r="RTV50" s="321"/>
      <c r="RTW50" s="322"/>
      <c r="RTX50" s="323"/>
      <c r="RTY50" s="324"/>
      <c r="RTZ50" s="325"/>
      <c r="RUA50" s="266"/>
      <c r="RUB50" s="264"/>
      <c r="RUC50" s="319"/>
      <c r="RUD50" s="320"/>
      <c r="RUE50" s="1091"/>
      <c r="RUF50" s="321"/>
      <c r="RUG50" s="322"/>
      <c r="RUH50" s="323"/>
      <c r="RUI50" s="324"/>
      <c r="RUJ50" s="325"/>
      <c r="RUK50" s="266"/>
      <c r="RUL50" s="264"/>
      <c r="RUM50" s="319"/>
      <c r="RUN50" s="320"/>
      <c r="RUO50" s="1091"/>
      <c r="RUP50" s="321"/>
      <c r="RUQ50" s="322"/>
      <c r="RUR50" s="323"/>
      <c r="RUS50" s="324"/>
      <c r="RUT50" s="325"/>
      <c r="RUU50" s="266"/>
      <c r="RUV50" s="264"/>
      <c r="RUW50" s="319"/>
      <c r="RUX50" s="320"/>
      <c r="RUY50" s="1091"/>
      <c r="RUZ50" s="321"/>
      <c r="RVA50" s="322"/>
      <c r="RVB50" s="323"/>
      <c r="RVC50" s="324"/>
      <c r="RVD50" s="325"/>
      <c r="RVE50" s="266"/>
      <c r="RVF50" s="264"/>
      <c r="RVG50" s="319"/>
      <c r="RVH50" s="320"/>
      <c r="RVI50" s="1091"/>
      <c r="RVJ50" s="321"/>
      <c r="RVK50" s="322"/>
      <c r="RVL50" s="323"/>
      <c r="RVM50" s="324"/>
      <c r="RVN50" s="325"/>
      <c r="RVO50" s="266"/>
      <c r="RVP50" s="264"/>
      <c r="RVQ50" s="319"/>
      <c r="RVR50" s="320"/>
      <c r="RVS50" s="1091"/>
      <c r="RVT50" s="321"/>
      <c r="RVU50" s="322"/>
      <c r="RVV50" s="323"/>
      <c r="RVW50" s="324"/>
      <c r="RVX50" s="325"/>
      <c r="RVY50" s="266"/>
      <c r="RVZ50" s="264"/>
      <c r="RWA50" s="319"/>
      <c r="RWB50" s="320"/>
      <c r="RWC50" s="1091"/>
      <c r="RWD50" s="321"/>
      <c r="RWE50" s="322"/>
      <c r="RWF50" s="323"/>
      <c r="RWG50" s="324"/>
      <c r="RWH50" s="325"/>
      <c r="RWI50" s="266"/>
      <c r="RWJ50" s="264"/>
      <c r="RWK50" s="319"/>
      <c r="RWL50" s="320"/>
      <c r="RWM50" s="1091"/>
      <c r="RWN50" s="321"/>
      <c r="RWO50" s="322"/>
      <c r="RWP50" s="323"/>
      <c r="RWQ50" s="324"/>
      <c r="RWR50" s="325"/>
      <c r="RWS50" s="266"/>
      <c r="RWT50" s="264"/>
      <c r="RWU50" s="319"/>
      <c r="RWV50" s="320"/>
      <c r="RWW50" s="1091"/>
      <c r="RWX50" s="321"/>
      <c r="RWY50" s="322"/>
      <c r="RWZ50" s="323"/>
      <c r="RXA50" s="324"/>
      <c r="RXB50" s="325"/>
      <c r="RXC50" s="266"/>
      <c r="RXD50" s="264"/>
      <c r="RXE50" s="319"/>
      <c r="RXF50" s="320"/>
      <c r="RXG50" s="1091"/>
      <c r="RXH50" s="321"/>
      <c r="RXI50" s="322"/>
      <c r="RXJ50" s="323"/>
      <c r="RXK50" s="324"/>
      <c r="RXL50" s="325"/>
      <c r="RXM50" s="266"/>
      <c r="RXN50" s="264"/>
      <c r="RXO50" s="319"/>
      <c r="RXP50" s="320"/>
      <c r="RXQ50" s="1091"/>
      <c r="RXR50" s="321"/>
      <c r="RXS50" s="322"/>
      <c r="RXT50" s="323"/>
      <c r="RXU50" s="324"/>
      <c r="RXV50" s="325"/>
      <c r="RXW50" s="266"/>
      <c r="RXX50" s="264"/>
      <c r="RXY50" s="319"/>
      <c r="RXZ50" s="320"/>
      <c r="RYA50" s="1091"/>
      <c r="RYB50" s="321"/>
      <c r="RYC50" s="322"/>
      <c r="RYD50" s="323"/>
      <c r="RYE50" s="324"/>
      <c r="RYF50" s="325"/>
      <c r="RYG50" s="266"/>
      <c r="RYH50" s="264"/>
      <c r="RYI50" s="319"/>
      <c r="RYJ50" s="320"/>
      <c r="RYK50" s="1091"/>
      <c r="RYL50" s="321"/>
      <c r="RYM50" s="322"/>
      <c r="RYN50" s="323"/>
      <c r="RYO50" s="324"/>
      <c r="RYP50" s="325"/>
      <c r="RYQ50" s="266"/>
      <c r="RYR50" s="264"/>
      <c r="RYS50" s="319"/>
      <c r="RYT50" s="320"/>
      <c r="RYU50" s="1091"/>
      <c r="RYV50" s="321"/>
      <c r="RYW50" s="322"/>
      <c r="RYX50" s="323"/>
      <c r="RYY50" s="324"/>
      <c r="RYZ50" s="325"/>
      <c r="RZA50" s="266"/>
      <c r="RZB50" s="264"/>
      <c r="RZC50" s="319"/>
      <c r="RZD50" s="320"/>
      <c r="RZE50" s="1091"/>
      <c r="RZF50" s="321"/>
      <c r="RZG50" s="322"/>
      <c r="RZH50" s="323"/>
      <c r="RZI50" s="324"/>
      <c r="RZJ50" s="325"/>
      <c r="RZK50" s="266"/>
      <c r="RZL50" s="264"/>
      <c r="RZM50" s="319"/>
      <c r="RZN50" s="320"/>
      <c r="RZO50" s="1091"/>
      <c r="RZP50" s="321"/>
      <c r="RZQ50" s="322"/>
      <c r="RZR50" s="323"/>
      <c r="RZS50" s="324"/>
      <c r="RZT50" s="325"/>
      <c r="RZU50" s="266"/>
      <c r="RZV50" s="264"/>
      <c r="RZW50" s="319"/>
      <c r="RZX50" s="320"/>
      <c r="RZY50" s="1091"/>
      <c r="RZZ50" s="321"/>
      <c r="SAA50" s="322"/>
      <c r="SAB50" s="323"/>
      <c r="SAC50" s="324"/>
      <c r="SAD50" s="325"/>
      <c r="SAE50" s="266"/>
      <c r="SAF50" s="264"/>
      <c r="SAG50" s="319"/>
      <c r="SAH50" s="320"/>
      <c r="SAI50" s="1091"/>
      <c r="SAJ50" s="321"/>
      <c r="SAK50" s="322"/>
      <c r="SAL50" s="323"/>
      <c r="SAM50" s="324"/>
      <c r="SAN50" s="325"/>
      <c r="SAO50" s="266"/>
      <c r="SAP50" s="264"/>
      <c r="SAQ50" s="319"/>
      <c r="SAR50" s="320"/>
      <c r="SAS50" s="1091"/>
      <c r="SAT50" s="321"/>
      <c r="SAU50" s="322"/>
      <c r="SAV50" s="323"/>
      <c r="SAW50" s="324"/>
      <c r="SAX50" s="325"/>
      <c r="SAY50" s="266"/>
      <c r="SAZ50" s="264"/>
      <c r="SBA50" s="319"/>
      <c r="SBB50" s="320"/>
      <c r="SBC50" s="1091"/>
      <c r="SBD50" s="321"/>
      <c r="SBE50" s="322"/>
      <c r="SBF50" s="323"/>
      <c r="SBG50" s="324"/>
      <c r="SBH50" s="325"/>
      <c r="SBI50" s="266"/>
      <c r="SBJ50" s="264"/>
      <c r="SBK50" s="319"/>
      <c r="SBL50" s="320"/>
      <c r="SBM50" s="1091"/>
      <c r="SBN50" s="321"/>
      <c r="SBO50" s="322"/>
      <c r="SBP50" s="323"/>
      <c r="SBQ50" s="324"/>
      <c r="SBR50" s="325"/>
      <c r="SBS50" s="266"/>
      <c r="SBT50" s="264"/>
      <c r="SBU50" s="319"/>
      <c r="SBV50" s="320"/>
      <c r="SBW50" s="1091"/>
      <c r="SBX50" s="321"/>
      <c r="SBY50" s="322"/>
      <c r="SBZ50" s="323"/>
      <c r="SCA50" s="324"/>
      <c r="SCB50" s="325"/>
      <c r="SCC50" s="266"/>
      <c r="SCD50" s="264"/>
      <c r="SCE50" s="319"/>
      <c r="SCF50" s="320"/>
      <c r="SCG50" s="1091"/>
      <c r="SCH50" s="321"/>
      <c r="SCI50" s="322"/>
      <c r="SCJ50" s="323"/>
      <c r="SCK50" s="324"/>
      <c r="SCL50" s="325"/>
      <c r="SCM50" s="266"/>
      <c r="SCN50" s="264"/>
      <c r="SCO50" s="319"/>
      <c r="SCP50" s="320"/>
      <c r="SCQ50" s="1091"/>
      <c r="SCR50" s="321"/>
      <c r="SCS50" s="322"/>
      <c r="SCT50" s="323"/>
      <c r="SCU50" s="324"/>
      <c r="SCV50" s="325"/>
      <c r="SCW50" s="266"/>
      <c r="SCX50" s="264"/>
      <c r="SCY50" s="319"/>
      <c r="SCZ50" s="320"/>
      <c r="SDA50" s="1091"/>
      <c r="SDB50" s="321"/>
      <c r="SDC50" s="322"/>
      <c r="SDD50" s="323"/>
      <c r="SDE50" s="324"/>
      <c r="SDF50" s="325"/>
      <c r="SDG50" s="266"/>
      <c r="SDH50" s="264"/>
      <c r="SDI50" s="319"/>
      <c r="SDJ50" s="320"/>
      <c r="SDK50" s="1091"/>
      <c r="SDL50" s="321"/>
      <c r="SDM50" s="322"/>
      <c r="SDN50" s="323"/>
      <c r="SDO50" s="324"/>
      <c r="SDP50" s="325"/>
      <c r="SDQ50" s="266"/>
      <c r="SDR50" s="264"/>
      <c r="SDS50" s="319"/>
      <c r="SDT50" s="320"/>
      <c r="SDU50" s="1091"/>
      <c r="SDV50" s="321"/>
      <c r="SDW50" s="322"/>
      <c r="SDX50" s="323"/>
      <c r="SDY50" s="324"/>
      <c r="SDZ50" s="325"/>
      <c r="SEA50" s="266"/>
      <c r="SEB50" s="264"/>
      <c r="SEC50" s="319"/>
      <c r="SED50" s="320"/>
      <c r="SEE50" s="1091"/>
      <c r="SEF50" s="321"/>
      <c r="SEG50" s="322"/>
      <c r="SEH50" s="323"/>
      <c r="SEI50" s="324"/>
      <c r="SEJ50" s="325"/>
      <c r="SEK50" s="266"/>
      <c r="SEL50" s="264"/>
      <c r="SEM50" s="319"/>
      <c r="SEN50" s="320"/>
      <c r="SEO50" s="1091"/>
      <c r="SEP50" s="321"/>
      <c r="SEQ50" s="322"/>
      <c r="SER50" s="323"/>
      <c r="SES50" s="324"/>
      <c r="SET50" s="325"/>
      <c r="SEU50" s="266"/>
      <c r="SEV50" s="264"/>
      <c r="SEW50" s="319"/>
      <c r="SEX50" s="320"/>
      <c r="SEY50" s="1091"/>
      <c r="SEZ50" s="321"/>
      <c r="SFA50" s="322"/>
      <c r="SFB50" s="323"/>
      <c r="SFC50" s="324"/>
      <c r="SFD50" s="325"/>
      <c r="SFE50" s="266"/>
      <c r="SFF50" s="264"/>
      <c r="SFG50" s="319"/>
      <c r="SFH50" s="320"/>
      <c r="SFI50" s="1091"/>
      <c r="SFJ50" s="321"/>
      <c r="SFK50" s="322"/>
      <c r="SFL50" s="323"/>
      <c r="SFM50" s="324"/>
      <c r="SFN50" s="325"/>
      <c r="SFO50" s="266"/>
      <c r="SFP50" s="264"/>
      <c r="SFQ50" s="319"/>
      <c r="SFR50" s="320"/>
      <c r="SFS50" s="1091"/>
      <c r="SFT50" s="321"/>
      <c r="SFU50" s="322"/>
      <c r="SFV50" s="323"/>
      <c r="SFW50" s="324"/>
      <c r="SFX50" s="325"/>
      <c r="SFY50" s="266"/>
      <c r="SFZ50" s="264"/>
      <c r="SGA50" s="319"/>
      <c r="SGB50" s="320"/>
      <c r="SGC50" s="1091"/>
      <c r="SGD50" s="321"/>
      <c r="SGE50" s="322"/>
      <c r="SGF50" s="323"/>
      <c r="SGG50" s="324"/>
      <c r="SGH50" s="325"/>
      <c r="SGI50" s="266"/>
      <c r="SGJ50" s="264"/>
      <c r="SGK50" s="319"/>
      <c r="SGL50" s="320"/>
      <c r="SGM50" s="1091"/>
      <c r="SGN50" s="321"/>
      <c r="SGO50" s="322"/>
      <c r="SGP50" s="323"/>
      <c r="SGQ50" s="324"/>
      <c r="SGR50" s="325"/>
      <c r="SGS50" s="266"/>
      <c r="SGT50" s="264"/>
      <c r="SGU50" s="319"/>
      <c r="SGV50" s="320"/>
      <c r="SGW50" s="1091"/>
      <c r="SGX50" s="321"/>
      <c r="SGY50" s="322"/>
      <c r="SGZ50" s="323"/>
      <c r="SHA50" s="324"/>
      <c r="SHB50" s="325"/>
      <c r="SHC50" s="266"/>
      <c r="SHD50" s="264"/>
      <c r="SHE50" s="319"/>
      <c r="SHF50" s="320"/>
      <c r="SHG50" s="1091"/>
      <c r="SHH50" s="321"/>
      <c r="SHI50" s="322"/>
      <c r="SHJ50" s="323"/>
      <c r="SHK50" s="324"/>
      <c r="SHL50" s="325"/>
      <c r="SHM50" s="266"/>
      <c r="SHN50" s="264"/>
      <c r="SHO50" s="319"/>
      <c r="SHP50" s="320"/>
      <c r="SHQ50" s="1091"/>
      <c r="SHR50" s="321"/>
      <c r="SHS50" s="322"/>
      <c r="SHT50" s="323"/>
      <c r="SHU50" s="324"/>
      <c r="SHV50" s="325"/>
      <c r="SHW50" s="266"/>
      <c r="SHX50" s="264"/>
      <c r="SHY50" s="319"/>
      <c r="SHZ50" s="320"/>
      <c r="SIA50" s="1091"/>
      <c r="SIB50" s="321"/>
      <c r="SIC50" s="322"/>
      <c r="SID50" s="323"/>
      <c r="SIE50" s="324"/>
      <c r="SIF50" s="325"/>
      <c r="SIG50" s="266"/>
      <c r="SIH50" s="264"/>
      <c r="SII50" s="319"/>
      <c r="SIJ50" s="320"/>
      <c r="SIK50" s="1091"/>
      <c r="SIL50" s="321"/>
      <c r="SIM50" s="322"/>
      <c r="SIN50" s="323"/>
      <c r="SIO50" s="324"/>
      <c r="SIP50" s="325"/>
      <c r="SIQ50" s="266"/>
      <c r="SIR50" s="264"/>
      <c r="SIS50" s="319"/>
      <c r="SIT50" s="320"/>
      <c r="SIU50" s="1091"/>
      <c r="SIV50" s="321"/>
      <c r="SIW50" s="322"/>
      <c r="SIX50" s="323"/>
      <c r="SIY50" s="324"/>
      <c r="SIZ50" s="325"/>
      <c r="SJA50" s="266"/>
      <c r="SJB50" s="264"/>
      <c r="SJC50" s="319"/>
      <c r="SJD50" s="320"/>
      <c r="SJE50" s="1091"/>
      <c r="SJF50" s="321"/>
      <c r="SJG50" s="322"/>
      <c r="SJH50" s="323"/>
      <c r="SJI50" s="324"/>
      <c r="SJJ50" s="325"/>
      <c r="SJK50" s="266"/>
      <c r="SJL50" s="264"/>
      <c r="SJM50" s="319"/>
      <c r="SJN50" s="320"/>
      <c r="SJO50" s="1091"/>
      <c r="SJP50" s="321"/>
      <c r="SJQ50" s="322"/>
      <c r="SJR50" s="323"/>
      <c r="SJS50" s="324"/>
      <c r="SJT50" s="325"/>
      <c r="SJU50" s="266"/>
      <c r="SJV50" s="264"/>
      <c r="SJW50" s="319"/>
      <c r="SJX50" s="320"/>
      <c r="SJY50" s="1091"/>
      <c r="SJZ50" s="321"/>
      <c r="SKA50" s="322"/>
      <c r="SKB50" s="323"/>
      <c r="SKC50" s="324"/>
      <c r="SKD50" s="325"/>
      <c r="SKE50" s="266"/>
      <c r="SKF50" s="264"/>
      <c r="SKG50" s="319"/>
      <c r="SKH50" s="320"/>
      <c r="SKI50" s="1091"/>
      <c r="SKJ50" s="321"/>
      <c r="SKK50" s="322"/>
      <c r="SKL50" s="323"/>
      <c r="SKM50" s="324"/>
      <c r="SKN50" s="325"/>
      <c r="SKO50" s="266"/>
      <c r="SKP50" s="264"/>
      <c r="SKQ50" s="319"/>
      <c r="SKR50" s="320"/>
      <c r="SKS50" s="1091"/>
      <c r="SKT50" s="321"/>
      <c r="SKU50" s="322"/>
      <c r="SKV50" s="323"/>
      <c r="SKW50" s="324"/>
      <c r="SKX50" s="325"/>
      <c r="SKY50" s="266"/>
      <c r="SKZ50" s="264"/>
      <c r="SLA50" s="319"/>
      <c r="SLB50" s="320"/>
      <c r="SLC50" s="1091"/>
      <c r="SLD50" s="321"/>
      <c r="SLE50" s="322"/>
      <c r="SLF50" s="323"/>
      <c r="SLG50" s="324"/>
      <c r="SLH50" s="325"/>
      <c r="SLI50" s="266"/>
      <c r="SLJ50" s="264"/>
      <c r="SLK50" s="319"/>
      <c r="SLL50" s="320"/>
      <c r="SLM50" s="1091"/>
      <c r="SLN50" s="321"/>
      <c r="SLO50" s="322"/>
      <c r="SLP50" s="323"/>
      <c r="SLQ50" s="324"/>
      <c r="SLR50" s="325"/>
      <c r="SLS50" s="266"/>
      <c r="SLT50" s="264"/>
      <c r="SLU50" s="319"/>
      <c r="SLV50" s="320"/>
      <c r="SLW50" s="1091"/>
      <c r="SLX50" s="321"/>
      <c r="SLY50" s="322"/>
      <c r="SLZ50" s="323"/>
      <c r="SMA50" s="324"/>
      <c r="SMB50" s="325"/>
      <c r="SMC50" s="266"/>
      <c r="SMD50" s="264"/>
      <c r="SME50" s="319"/>
      <c r="SMF50" s="320"/>
      <c r="SMG50" s="1091"/>
      <c r="SMH50" s="321"/>
      <c r="SMI50" s="322"/>
      <c r="SMJ50" s="323"/>
      <c r="SMK50" s="324"/>
      <c r="SML50" s="325"/>
      <c r="SMM50" s="266"/>
      <c r="SMN50" s="264"/>
      <c r="SMO50" s="319"/>
      <c r="SMP50" s="320"/>
      <c r="SMQ50" s="1091"/>
      <c r="SMR50" s="321"/>
      <c r="SMS50" s="322"/>
      <c r="SMT50" s="323"/>
      <c r="SMU50" s="324"/>
      <c r="SMV50" s="325"/>
      <c r="SMW50" s="266"/>
      <c r="SMX50" s="264"/>
      <c r="SMY50" s="319"/>
      <c r="SMZ50" s="320"/>
      <c r="SNA50" s="1091"/>
      <c r="SNB50" s="321"/>
      <c r="SNC50" s="322"/>
      <c r="SND50" s="323"/>
      <c r="SNE50" s="324"/>
      <c r="SNF50" s="325"/>
      <c r="SNG50" s="266"/>
      <c r="SNH50" s="264"/>
      <c r="SNI50" s="319"/>
      <c r="SNJ50" s="320"/>
      <c r="SNK50" s="1091"/>
      <c r="SNL50" s="321"/>
      <c r="SNM50" s="322"/>
      <c r="SNN50" s="323"/>
      <c r="SNO50" s="324"/>
      <c r="SNP50" s="325"/>
      <c r="SNQ50" s="266"/>
      <c r="SNR50" s="264"/>
      <c r="SNS50" s="319"/>
      <c r="SNT50" s="320"/>
      <c r="SNU50" s="1091"/>
      <c r="SNV50" s="321"/>
      <c r="SNW50" s="322"/>
      <c r="SNX50" s="323"/>
      <c r="SNY50" s="324"/>
      <c r="SNZ50" s="325"/>
      <c r="SOA50" s="266"/>
      <c r="SOB50" s="264"/>
      <c r="SOC50" s="319"/>
      <c r="SOD50" s="320"/>
      <c r="SOE50" s="1091"/>
      <c r="SOF50" s="321"/>
      <c r="SOG50" s="322"/>
      <c r="SOH50" s="323"/>
      <c r="SOI50" s="324"/>
      <c r="SOJ50" s="325"/>
      <c r="SOK50" s="266"/>
      <c r="SOL50" s="264"/>
      <c r="SOM50" s="319"/>
      <c r="SON50" s="320"/>
      <c r="SOO50" s="1091"/>
      <c r="SOP50" s="321"/>
      <c r="SOQ50" s="322"/>
      <c r="SOR50" s="323"/>
      <c r="SOS50" s="324"/>
      <c r="SOT50" s="325"/>
      <c r="SOU50" s="266"/>
      <c r="SOV50" s="264"/>
      <c r="SOW50" s="319"/>
      <c r="SOX50" s="320"/>
      <c r="SOY50" s="1091"/>
      <c r="SOZ50" s="321"/>
      <c r="SPA50" s="322"/>
      <c r="SPB50" s="323"/>
      <c r="SPC50" s="324"/>
      <c r="SPD50" s="325"/>
      <c r="SPE50" s="266"/>
      <c r="SPF50" s="264"/>
      <c r="SPG50" s="319"/>
      <c r="SPH50" s="320"/>
      <c r="SPI50" s="1091"/>
      <c r="SPJ50" s="321"/>
      <c r="SPK50" s="322"/>
      <c r="SPL50" s="323"/>
      <c r="SPM50" s="324"/>
      <c r="SPN50" s="325"/>
      <c r="SPO50" s="266"/>
      <c r="SPP50" s="264"/>
      <c r="SPQ50" s="319"/>
      <c r="SPR50" s="320"/>
      <c r="SPS50" s="1091"/>
      <c r="SPT50" s="321"/>
      <c r="SPU50" s="322"/>
      <c r="SPV50" s="323"/>
      <c r="SPW50" s="324"/>
      <c r="SPX50" s="325"/>
      <c r="SPY50" s="266"/>
      <c r="SPZ50" s="264"/>
      <c r="SQA50" s="319"/>
      <c r="SQB50" s="320"/>
      <c r="SQC50" s="1091"/>
      <c r="SQD50" s="321"/>
      <c r="SQE50" s="322"/>
      <c r="SQF50" s="323"/>
      <c r="SQG50" s="324"/>
      <c r="SQH50" s="325"/>
      <c r="SQI50" s="266"/>
      <c r="SQJ50" s="264"/>
      <c r="SQK50" s="319"/>
      <c r="SQL50" s="320"/>
      <c r="SQM50" s="1091"/>
      <c r="SQN50" s="321"/>
      <c r="SQO50" s="322"/>
      <c r="SQP50" s="323"/>
      <c r="SQQ50" s="324"/>
      <c r="SQR50" s="325"/>
      <c r="SQS50" s="266"/>
      <c r="SQT50" s="264"/>
      <c r="SQU50" s="319"/>
      <c r="SQV50" s="320"/>
      <c r="SQW50" s="1091"/>
      <c r="SQX50" s="321"/>
      <c r="SQY50" s="322"/>
      <c r="SQZ50" s="323"/>
      <c r="SRA50" s="324"/>
      <c r="SRB50" s="325"/>
      <c r="SRC50" s="266"/>
      <c r="SRD50" s="264"/>
      <c r="SRE50" s="319"/>
      <c r="SRF50" s="320"/>
      <c r="SRG50" s="1091"/>
      <c r="SRH50" s="321"/>
      <c r="SRI50" s="322"/>
      <c r="SRJ50" s="323"/>
      <c r="SRK50" s="324"/>
      <c r="SRL50" s="325"/>
      <c r="SRM50" s="266"/>
      <c r="SRN50" s="264"/>
      <c r="SRO50" s="319"/>
      <c r="SRP50" s="320"/>
      <c r="SRQ50" s="1091"/>
      <c r="SRR50" s="321"/>
      <c r="SRS50" s="322"/>
      <c r="SRT50" s="323"/>
      <c r="SRU50" s="324"/>
      <c r="SRV50" s="325"/>
      <c r="SRW50" s="266"/>
      <c r="SRX50" s="264"/>
      <c r="SRY50" s="319"/>
      <c r="SRZ50" s="320"/>
      <c r="SSA50" s="1091"/>
      <c r="SSB50" s="321"/>
      <c r="SSC50" s="322"/>
      <c r="SSD50" s="323"/>
      <c r="SSE50" s="324"/>
      <c r="SSF50" s="325"/>
      <c r="SSG50" s="266"/>
      <c r="SSH50" s="264"/>
      <c r="SSI50" s="319"/>
      <c r="SSJ50" s="320"/>
      <c r="SSK50" s="1091"/>
      <c r="SSL50" s="321"/>
      <c r="SSM50" s="322"/>
      <c r="SSN50" s="323"/>
      <c r="SSO50" s="324"/>
      <c r="SSP50" s="325"/>
      <c r="SSQ50" s="266"/>
      <c r="SSR50" s="264"/>
      <c r="SSS50" s="319"/>
      <c r="SST50" s="320"/>
      <c r="SSU50" s="1091"/>
      <c r="SSV50" s="321"/>
      <c r="SSW50" s="322"/>
      <c r="SSX50" s="323"/>
      <c r="SSY50" s="324"/>
      <c r="SSZ50" s="325"/>
      <c r="STA50" s="266"/>
      <c r="STB50" s="264"/>
      <c r="STC50" s="319"/>
      <c r="STD50" s="320"/>
      <c r="STE50" s="1091"/>
      <c r="STF50" s="321"/>
      <c r="STG50" s="322"/>
      <c r="STH50" s="323"/>
      <c r="STI50" s="324"/>
      <c r="STJ50" s="325"/>
      <c r="STK50" s="266"/>
      <c r="STL50" s="264"/>
      <c r="STM50" s="319"/>
      <c r="STN50" s="320"/>
      <c r="STO50" s="1091"/>
      <c r="STP50" s="321"/>
      <c r="STQ50" s="322"/>
      <c r="STR50" s="323"/>
      <c r="STS50" s="324"/>
      <c r="STT50" s="325"/>
      <c r="STU50" s="266"/>
      <c r="STV50" s="264"/>
      <c r="STW50" s="319"/>
      <c r="STX50" s="320"/>
      <c r="STY50" s="1091"/>
      <c r="STZ50" s="321"/>
      <c r="SUA50" s="322"/>
      <c r="SUB50" s="323"/>
      <c r="SUC50" s="324"/>
      <c r="SUD50" s="325"/>
      <c r="SUE50" s="266"/>
      <c r="SUF50" s="264"/>
      <c r="SUG50" s="319"/>
      <c r="SUH50" s="320"/>
      <c r="SUI50" s="1091"/>
      <c r="SUJ50" s="321"/>
      <c r="SUK50" s="322"/>
      <c r="SUL50" s="323"/>
      <c r="SUM50" s="324"/>
      <c r="SUN50" s="325"/>
      <c r="SUO50" s="266"/>
      <c r="SUP50" s="264"/>
      <c r="SUQ50" s="319"/>
      <c r="SUR50" s="320"/>
      <c r="SUS50" s="1091"/>
      <c r="SUT50" s="321"/>
      <c r="SUU50" s="322"/>
      <c r="SUV50" s="323"/>
      <c r="SUW50" s="324"/>
      <c r="SUX50" s="325"/>
      <c r="SUY50" s="266"/>
      <c r="SUZ50" s="264"/>
      <c r="SVA50" s="319"/>
      <c r="SVB50" s="320"/>
      <c r="SVC50" s="1091"/>
      <c r="SVD50" s="321"/>
      <c r="SVE50" s="322"/>
      <c r="SVF50" s="323"/>
      <c r="SVG50" s="324"/>
      <c r="SVH50" s="325"/>
      <c r="SVI50" s="266"/>
      <c r="SVJ50" s="264"/>
      <c r="SVK50" s="319"/>
      <c r="SVL50" s="320"/>
      <c r="SVM50" s="1091"/>
      <c r="SVN50" s="321"/>
      <c r="SVO50" s="322"/>
      <c r="SVP50" s="323"/>
      <c r="SVQ50" s="324"/>
      <c r="SVR50" s="325"/>
      <c r="SVS50" s="266"/>
      <c r="SVT50" s="264"/>
      <c r="SVU50" s="319"/>
      <c r="SVV50" s="320"/>
      <c r="SVW50" s="1091"/>
      <c r="SVX50" s="321"/>
      <c r="SVY50" s="322"/>
      <c r="SVZ50" s="323"/>
      <c r="SWA50" s="324"/>
      <c r="SWB50" s="325"/>
      <c r="SWC50" s="266"/>
      <c r="SWD50" s="264"/>
      <c r="SWE50" s="319"/>
      <c r="SWF50" s="320"/>
      <c r="SWG50" s="1091"/>
      <c r="SWH50" s="321"/>
      <c r="SWI50" s="322"/>
      <c r="SWJ50" s="323"/>
      <c r="SWK50" s="324"/>
      <c r="SWL50" s="325"/>
      <c r="SWM50" s="266"/>
      <c r="SWN50" s="264"/>
      <c r="SWO50" s="319"/>
      <c r="SWP50" s="320"/>
      <c r="SWQ50" s="1091"/>
      <c r="SWR50" s="321"/>
      <c r="SWS50" s="322"/>
      <c r="SWT50" s="323"/>
      <c r="SWU50" s="324"/>
      <c r="SWV50" s="325"/>
      <c r="SWW50" s="266"/>
      <c r="SWX50" s="264"/>
      <c r="SWY50" s="319"/>
      <c r="SWZ50" s="320"/>
      <c r="SXA50" s="1091"/>
      <c r="SXB50" s="321"/>
      <c r="SXC50" s="322"/>
      <c r="SXD50" s="323"/>
      <c r="SXE50" s="324"/>
      <c r="SXF50" s="325"/>
      <c r="SXG50" s="266"/>
      <c r="SXH50" s="264"/>
      <c r="SXI50" s="319"/>
      <c r="SXJ50" s="320"/>
      <c r="SXK50" s="1091"/>
      <c r="SXL50" s="321"/>
      <c r="SXM50" s="322"/>
      <c r="SXN50" s="323"/>
      <c r="SXO50" s="324"/>
      <c r="SXP50" s="325"/>
      <c r="SXQ50" s="266"/>
      <c r="SXR50" s="264"/>
      <c r="SXS50" s="319"/>
      <c r="SXT50" s="320"/>
      <c r="SXU50" s="1091"/>
      <c r="SXV50" s="321"/>
      <c r="SXW50" s="322"/>
      <c r="SXX50" s="323"/>
      <c r="SXY50" s="324"/>
      <c r="SXZ50" s="325"/>
      <c r="SYA50" s="266"/>
      <c r="SYB50" s="264"/>
      <c r="SYC50" s="319"/>
      <c r="SYD50" s="320"/>
      <c r="SYE50" s="1091"/>
      <c r="SYF50" s="321"/>
      <c r="SYG50" s="322"/>
      <c r="SYH50" s="323"/>
      <c r="SYI50" s="324"/>
      <c r="SYJ50" s="325"/>
      <c r="SYK50" s="266"/>
      <c r="SYL50" s="264"/>
      <c r="SYM50" s="319"/>
      <c r="SYN50" s="320"/>
      <c r="SYO50" s="1091"/>
      <c r="SYP50" s="321"/>
      <c r="SYQ50" s="322"/>
      <c r="SYR50" s="323"/>
      <c r="SYS50" s="324"/>
      <c r="SYT50" s="325"/>
      <c r="SYU50" s="266"/>
      <c r="SYV50" s="264"/>
      <c r="SYW50" s="319"/>
      <c r="SYX50" s="320"/>
      <c r="SYY50" s="1091"/>
      <c r="SYZ50" s="321"/>
      <c r="SZA50" s="322"/>
      <c r="SZB50" s="323"/>
      <c r="SZC50" s="324"/>
      <c r="SZD50" s="325"/>
      <c r="SZE50" s="266"/>
      <c r="SZF50" s="264"/>
      <c r="SZG50" s="319"/>
      <c r="SZH50" s="320"/>
      <c r="SZI50" s="1091"/>
      <c r="SZJ50" s="321"/>
      <c r="SZK50" s="322"/>
      <c r="SZL50" s="323"/>
      <c r="SZM50" s="324"/>
      <c r="SZN50" s="325"/>
      <c r="SZO50" s="266"/>
      <c r="SZP50" s="264"/>
      <c r="SZQ50" s="319"/>
      <c r="SZR50" s="320"/>
      <c r="SZS50" s="1091"/>
      <c r="SZT50" s="321"/>
      <c r="SZU50" s="322"/>
      <c r="SZV50" s="323"/>
      <c r="SZW50" s="324"/>
      <c r="SZX50" s="325"/>
      <c r="SZY50" s="266"/>
      <c r="SZZ50" s="264"/>
      <c r="TAA50" s="319"/>
      <c r="TAB50" s="320"/>
      <c r="TAC50" s="1091"/>
      <c r="TAD50" s="321"/>
      <c r="TAE50" s="322"/>
      <c r="TAF50" s="323"/>
      <c r="TAG50" s="324"/>
      <c r="TAH50" s="325"/>
      <c r="TAI50" s="266"/>
      <c r="TAJ50" s="264"/>
      <c r="TAK50" s="319"/>
      <c r="TAL50" s="320"/>
      <c r="TAM50" s="1091"/>
      <c r="TAN50" s="321"/>
      <c r="TAO50" s="322"/>
      <c r="TAP50" s="323"/>
      <c r="TAQ50" s="324"/>
      <c r="TAR50" s="325"/>
      <c r="TAS50" s="266"/>
      <c r="TAT50" s="264"/>
      <c r="TAU50" s="319"/>
      <c r="TAV50" s="320"/>
      <c r="TAW50" s="1091"/>
      <c r="TAX50" s="321"/>
      <c r="TAY50" s="322"/>
      <c r="TAZ50" s="323"/>
      <c r="TBA50" s="324"/>
      <c r="TBB50" s="325"/>
      <c r="TBC50" s="266"/>
      <c r="TBD50" s="264"/>
      <c r="TBE50" s="319"/>
      <c r="TBF50" s="320"/>
      <c r="TBG50" s="1091"/>
      <c r="TBH50" s="321"/>
      <c r="TBI50" s="322"/>
      <c r="TBJ50" s="323"/>
      <c r="TBK50" s="324"/>
      <c r="TBL50" s="325"/>
      <c r="TBM50" s="266"/>
      <c r="TBN50" s="264"/>
      <c r="TBO50" s="319"/>
      <c r="TBP50" s="320"/>
      <c r="TBQ50" s="1091"/>
      <c r="TBR50" s="321"/>
      <c r="TBS50" s="322"/>
      <c r="TBT50" s="323"/>
      <c r="TBU50" s="324"/>
      <c r="TBV50" s="325"/>
      <c r="TBW50" s="266"/>
      <c r="TBX50" s="264"/>
      <c r="TBY50" s="319"/>
      <c r="TBZ50" s="320"/>
      <c r="TCA50" s="1091"/>
      <c r="TCB50" s="321"/>
      <c r="TCC50" s="322"/>
      <c r="TCD50" s="323"/>
      <c r="TCE50" s="324"/>
      <c r="TCF50" s="325"/>
      <c r="TCG50" s="266"/>
      <c r="TCH50" s="264"/>
      <c r="TCI50" s="319"/>
      <c r="TCJ50" s="320"/>
      <c r="TCK50" s="1091"/>
      <c r="TCL50" s="321"/>
      <c r="TCM50" s="322"/>
      <c r="TCN50" s="323"/>
      <c r="TCO50" s="324"/>
      <c r="TCP50" s="325"/>
      <c r="TCQ50" s="266"/>
      <c r="TCR50" s="264"/>
      <c r="TCS50" s="319"/>
      <c r="TCT50" s="320"/>
      <c r="TCU50" s="1091"/>
      <c r="TCV50" s="321"/>
      <c r="TCW50" s="322"/>
      <c r="TCX50" s="323"/>
      <c r="TCY50" s="324"/>
      <c r="TCZ50" s="325"/>
      <c r="TDA50" s="266"/>
      <c r="TDB50" s="264"/>
      <c r="TDC50" s="319"/>
      <c r="TDD50" s="320"/>
      <c r="TDE50" s="1091"/>
      <c r="TDF50" s="321"/>
      <c r="TDG50" s="322"/>
      <c r="TDH50" s="323"/>
      <c r="TDI50" s="324"/>
      <c r="TDJ50" s="325"/>
      <c r="TDK50" s="266"/>
      <c r="TDL50" s="264"/>
      <c r="TDM50" s="319"/>
      <c r="TDN50" s="320"/>
      <c r="TDO50" s="1091"/>
      <c r="TDP50" s="321"/>
      <c r="TDQ50" s="322"/>
      <c r="TDR50" s="323"/>
      <c r="TDS50" s="324"/>
      <c r="TDT50" s="325"/>
      <c r="TDU50" s="266"/>
      <c r="TDV50" s="264"/>
      <c r="TDW50" s="319"/>
      <c r="TDX50" s="320"/>
      <c r="TDY50" s="1091"/>
      <c r="TDZ50" s="321"/>
      <c r="TEA50" s="322"/>
      <c r="TEB50" s="323"/>
      <c r="TEC50" s="324"/>
      <c r="TED50" s="325"/>
      <c r="TEE50" s="266"/>
      <c r="TEF50" s="264"/>
      <c r="TEG50" s="319"/>
      <c r="TEH50" s="320"/>
      <c r="TEI50" s="1091"/>
      <c r="TEJ50" s="321"/>
      <c r="TEK50" s="322"/>
      <c r="TEL50" s="323"/>
      <c r="TEM50" s="324"/>
      <c r="TEN50" s="325"/>
      <c r="TEO50" s="266"/>
      <c r="TEP50" s="264"/>
      <c r="TEQ50" s="319"/>
      <c r="TER50" s="320"/>
      <c r="TES50" s="1091"/>
      <c r="TET50" s="321"/>
      <c r="TEU50" s="322"/>
      <c r="TEV50" s="323"/>
      <c r="TEW50" s="324"/>
      <c r="TEX50" s="325"/>
      <c r="TEY50" s="266"/>
      <c r="TEZ50" s="264"/>
      <c r="TFA50" s="319"/>
      <c r="TFB50" s="320"/>
      <c r="TFC50" s="1091"/>
      <c r="TFD50" s="321"/>
      <c r="TFE50" s="322"/>
      <c r="TFF50" s="323"/>
      <c r="TFG50" s="324"/>
      <c r="TFH50" s="325"/>
      <c r="TFI50" s="266"/>
      <c r="TFJ50" s="264"/>
      <c r="TFK50" s="319"/>
      <c r="TFL50" s="320"/>
      <c r="TFM50" s="1091"/>
      <c r="TFN50" s="321"/>
      <c r="TFO50" s="322"/>
      <c r="TFP50" s="323"/>
      <c r="TFQ50" s="324"/>
      <c r="TFR50" s="325"/>
      <c r="TFS50" s="266"/>
      <c r="TFT50" s="264"/>
      <c r="TFU50" s="319"/>
      <c r="TFV50" s="320"/>
      <c r="TFW50" s="1091"/>
      <c r="TFX50" s="321"/>
      <c r="TFY50" s="322"/>
      <c r="TFZ50" s="323"/>
      <c r="TGA50" s="324"/>
      <c r="TGB50" s="325"/>
      <c r="TGC50" s="266"/>
      <c r="TGD50" s="264"/>
      <c r="TGE50" s="319"/>
      <c r="TGF50" s="320"/>
      <c r="TGG50" s="1091"/>
      <c r="TGH50" s="321"/>
      <c r="TGI50" s="322"/>
      <c r="TGJ50" s="323"/>
      <c r="TGK50" s="324"/>
      <c r="TGL50" s="325"/>
      <c r="TGM50" s="266"/>
      <c r="TGN50" s="264"/>
      <c r="TGO50" s="319"/>
      <c r="TGP50" s="320"/>
      <c r="TGQ50" s="1091"/>
      <c r="TGR50" s="321"/>
      <c r="TGS50" s="322"/>
      <c r="TGT50" s="323"/>
      <c r="TGU50" s="324"/>
      <c r="TGV50" s="325"/>
      <c r="TGW50" s="266"/>
      <c r="TGX50" s="264"/>
      <c r="TGY50" s="319"/>
      <c r="TGZ50" s="320"/>
      <c r="THA50" s="1091"/>
      <c r="THB50" s="321"/>
      <c r="THC50" s="322"/>
      <c r="THD50" s="323"/>
      <c r="THE50" s="324"/>
      <c r="THF50" s="325"/>
      <c r="THG50" s="266"/>
      <c r="THH50" s="264"/>
      <c r="THI50" s="319"/>
      <c r="THJ50" s="320"/>
      <c r="THK50" s="1091"/>
      <c r="THL50" s="321"/>
      <c r="THM50" s="322"/>
      <c r="THN50" s="323"/>
      <c r="THO50" s="324"/>
      <c r="THP50" s="325"/>
      <c r="THQ50" s="266"/>
      <c r="THR50" s="264"/>
      <c r="THS50" s="319"/>
      <c r="THT50" s="320"/>
      <c r="THU50" s="1091"/>
      <c r="THV50" s="321"/>
      <c r="THW50" s="322"/>
      <c r="THX50" s="323"/>
      <c r="THY50" s="324"/>
      <c r="THZ50" s="325"/>
      <c r="TIA50" s="266"/>
      <c r="TIB50" s="264"/>
      <c r="TIC50" s="319"/>
      <c r="TID50" s="320"/>
      <c r="TIE50" s="1091"/>
      <c r="TIF50" s="321"/>
      <c r="TIG50" s="322"/>
      <c r="TIH50" s="323"/>
      <c r="TII50" s="324"/>
      <c r="TIJ50" s="325"/>
      <c r="TIK50" s="266"/>
      <c r="TIL50" s="264"/>
      <c r="TIM50" s="319"/>
      <c r="TIN50" s="320"/>
      <c r="TIO50" s="1091"/>
      <c r="TIP50" s="321"/>
      <c r="TIQ50" s="322"/>
      <c r="TIR50" s="323"/>
      <c r="TIS50" s="324"/>
      <c r="TIT50" s="325"/>
      <c r="TIU50" s="266"/>
      <c r="TIV50" s="264"/>
      <c r="TIW50" s="319"/>
      <c r="TIX50" s="320"/>
      <c r="TIY50" s="1091"/>
      <c r="TIZ50" s="321"/>
      <c r="TJA50" s="322"/>
      <c r="TJB50" s="323"/>
      <c r="TJC50" s="324"/>
      <c r="TJD50" s="325"/>
      <c r="TJE50" s="266"/>
      <c r="TJF50" s="264"/>
      <c r="TJG50" s="319"/>
      <c r="TJH50" s="320"/>
      <c r="TJI50" s="1091"/>
      <c r="TJJ50" s="321"/>
      <c r="TJK50" s="322"/>
      <c r="TJL50" s="323"/>
      <c r="TJM50" s="324"/>
      <c r="TJN50" s="325"/>
      <c r="TJO50" s="266"/>
      <c r="TJP50" s="264"/>
      <c r="TJQ50" s="319"/>
      <c r="TJR50" s="320"/>
      <c r="TJS50" s="1091"/>
      <c r="TJT50" s="321"/>
      <c r="TJU50" s="322"/>
      <c r="TJV50" s="323"/>
      <c r="TJW50" s="324"/>
      <c r="TJX50" s="325"/>
      <c r="TJY50" s="266"/>
      <c r="TJZ50" s="264"/>
      <c r="TKA50" s="319"/>
      <c r="TKB50" s="320"/>
      <c r="TKC50" s="1091"/>
      <c r="TKD50" s="321"/>
      <c r="TKE50" s="322"/>
      <c r="TKF50" s="323"/>
      <c r="TKG50" s="324"/>
      <c r="TKH50" s="325"/>
      <c r="TKI50" s="266"/>
      <c r="TKJ50" s="264"/>
      <c r="TKK50" s="319"/>
      <c r="TKL50" s="320"/>
      <c r="TKM50" s="1091"/>
      <c r="TKN50" s="321"/>
      <c r="TKO50" s="322"/>
      <c r="TKP50" s="323"/>
      <c r="TKQ50" s="324"/>
      <c r="TKR50" s="325"/>
      <c r="TKS50" s="266"/>
      <c r="TKT50" s="264"/>
      <c r="TKU50" s="319"/>
      <c r="TKV50" s="320"/>
      <c r="TKW50" s="1091"/>
      <c r="TKX50" s="321"/>
      <c r="TKY50" s="322"/>
      <c r="TKZ50" s="323"/>
      <c r="TLA50" s="324"/>
      <c r="TLB50" s="325"/>
      <c r="TLC50" s="266"/>
      <c r="TLD50" s="264"/>
      <c r="TLE50" s="319"/>
      <c r="TLF50" s="320"/>
      <c r="TLG50" s="1091"/>
      <c r="TLH50" s="321"/>
      <c r="TLI50" s="322"/>
      <c r="TLJ50" s="323"/>
      <c r="TLK50" s="324"/>
      <c r="TLL50" s="325"/>
      <c r="TLM50" s="266"/>
      <c r="TLN50" s="264"/>
      <c r="TLO50" s="319"/>
      <c r="TLP50" s="320"/>
      <c r="TLQ50" s="1091"/>
      <c r="TLR50" s="321"/>
      <c r="TLS50" s="322"/>
      <c r="TLT50" s="323"/>
      <c r="TLU50" s="324"/>
      <c r="TLV50" s="325"/>
      <c r="TLW50" s="266"/>
      <c r="TLX50" s="264"/>
      <c r="TLY50" s="319"/>
      <c r="TLZ50" s="320"/>
      <c r="TMA50" s="1091"/>
      <c r="TMB50" s="321"/>
      <c r="TMC50" s="322"/>
      <c r="TMD50" s="323"/>
      <c r="TME50" s="324"/>
      <c r="TMF50" s="325"/>
      <c r="TMG50" s="266"/>
      <c r="TMH50" s="264"/>
      <c r="TMI50" s="319"/>
      <c r="TMJ50" s="320"/>
      <c r="TMK50" s="1091"/>
      <c r="TML50" s="321"/>
      <c r="TMM50" s="322"/>
      <c r="TMN50" s="323"/>
      <c r="TMO50" s="324"/>
      <c r="TMP50" s="325"/>
      <c r="TMQ50" s="266"/>
      <c r="TMR50" s="264"/>
      <c r="TMS50" s="319"/>
      <c r="TMT50" s="320"/>
      <c r="TMU50" s="1091"/>
      <c r="TMV50" s="321"/>
      <c r="TMW50" s="322"/>
      <c r="TMX50" s="323"/>
      <c r="TMY50" s="324"/>
      <c r="TMZ50" s="325"/>
      <c r="TNA50" s="266"/>
      <c r="TNB50" s="264"/>
      <c r="TNC50" s="319"/>
      <c r="TND50" s="320"/>
      <c r="TNE50" s="1091"/>
      <c r="TNF50" s="321"/>
      <c r="TNG50" s="322"/>
      <c r="TNH50" s="323"/>
      <c r="TNI50" s="324"/>
      <c r="TNJ50" s="325"/>
      <c r="TNK50" s="266"/>
      <c r="TNL50" s="264"/>
      <c r="TNM50" s="319"/>
      <c r="TNN50" s="320"/>
      <c r="TNO50" s="1091"/>
      <c r="TNP50" s="321"/>
      <c r="TNQ50" s="322"/>
      <c r="TNR50" s="323"/>
      <c r="TNS50" s="324"/>
      <c r="TNT50" s="325"/>
      <c r="TNU50" s="266"/>
      <c r="TNV50" s="264"/>
      <c r="TNW50" s="319"/>
      <c r="TNX50" s="320"/>
      <c r="TNY50" s="1091"/>
      <c r="TNZ50" s="321"/>
      <c r="TOA50" s="322"/>
      <c r="TOB50" s="323"/>
      <c r="TOC50" s="324"/>
      <c r="TOD50" s="325"/>
      <c r="TOE50" s="266"/>
      <c r="TOF50" s="264"/>
      <c r="TOG50" s="319"/>
      <c r="TOH50" s="320"/>
      <c r="TOI50" s="1091"/>
      <c r="TOJ50" s="321"/>
      <c r="TOK50" s="322"/>
      <c r="TOL50" s="323"/>
      <c r="TOM50" s="324"/>
      <c r="TON50" s="325"/>
      <c r="TOO50" s="266"/>
      <c r="TOP50" s="264"/>
      <c r="TOQ50" s="319"/>
      <c r="TOR50" s="320"/>
      <c r="TOS50" s="1091"/>
      <c r="TOT50" s="321"/>
      <c r="TOU50" s="322"/>
      <c r="TOV50" s="323"/>
      <c r="TOW50" s="324"/>
      <c r="TOX50" s="325"/>
      <c r="TOY50" s="266"/>
      <c r="TOZ50" s="264"/>
      <c r="TPA50" s="319"/>
      <c r="TPB50" s="320"/>
      <c r="TPC50" s="1091"/>
      <c r="TPD50" s="321"/>
      <c r="TPE50" s="322"/>
      <c r="TPF50" s="323"/>
      <c r="TPG50" s="324"/>
      <c r="TPH50" s="325"/>
      <c r="TPI50" s="266"/>
      <c r="TPJ50" s="264"/>
      <c r="TPK50" s="319"/>
      <c r="TPL50" s="320"/>
      <c r="TPM50" s="1091"/>
      <c r="TPN50" s="321"/>
      <c r="TPO50" s="322"/>
      <c r="TPP50" s="323"/>
      <c r="TPQ50" s="324"/>
      <c r="TPR50" s="325"/>
      <c r="TPS50" s="266"/>
      <c r="TPT50" s="264"/>
      <c r="TPU50" s="319"/>
      <c r="TPV50" s="320"/>
      <c r="TPW50" s="1091"/>
      <c r="TPX50" s="321"/>
      <c r="TPY50" s="322"/>
      <c r="TPZ50" s="323"/>
      <c r="TQA50" s="324"/>
      <c r="TQB50" s="325"/>
      <c r="TQC50" s="266"/>
      <c r="TQD50" s="264"/>
      <c r="TQE50" s="319"/>
      <c r="TQF50" s="320"/>
      <c r="TQG50" s="1091"/>
      <c r="TQH50" s="321"/>
      <c r="TQI50" s="322"/>
      <c r="TQJ50" s="323"/>
      <c r="TQK50" s="324"/>
      <c r="TQL50" s="325"/>
      <c r="TQM50" s="266"/>
      <c r="TQN50" s="264"/>
      <c r="TQO50" s="319"/>
      <c r="TQP50" s="320"/>
      <c r="TQQ50" s="1091"/>
      <c r="TQR50" s="321"/>
      <c r="TQS50" s="322"/>
      <c r="TQT50" s="323"/>
      <c r="TQU50" s="324"/>
      <c r="TQV50" s="325"/>
      <c r="TQW50" s="266"/>
      <c r="TQX50" s="264"/>
      <c r="TQY50" s="319"/>
      <c r="TQZ50" s="320"/>
      <c r="TRA50" s="1091"/>
      <c r="TRB50" s="321"/>
      <c r="TRC50" s="322"/>
      <c r="TRD50" s="323"/>
      <c r="TRE50" s="324"/>
      <c r="TRF50" s="325"/>
      <c r="TRG50" s="266"/>
      <c r="TRH50" s="264"/>
      <c r="TRI50" s="319"/>
      <c r="TRJ50" s="320"/>
      <c r="TRK50" s="1091"/>
      <c r="TRL50" s="321"/>
      <c r="TRM50" s="322"/>
      <c r="TRN50" s="323"/>
      <c r="TRO50" s="324"/>
      <c r="TRP50" s="325"/>
      <c r="TRQ50" s="266"/>
      <c r="TRR50" s="264"/>
      <c r="TRS50" s="319"/>
      <c r="TRT50" s="320"/>
      <c r="TRU50" s="1091"/>
      <c r="TRV50" s="321"/>
      <c r="TRW50" s="322"/>
      <c r="TRX50" s="323"/>
      <c r="TRY50" s="324"/>
      <c r="TRZ50" s="325"/>
      <c r="TSA50" s="266"/>
      <c r="TSB50" s="264"/>
      <c r="TSC50" s="319"/>
      <c r="TSD50" s="320"/>
      <c r="TSE50" s="1091"/>
      <c r="TSF50" s="321"/>
      <c r="TSG50" s="322"/>
      <c r="TSH50" s="323"/>
      <c r="TSI50" s="324"/>
      <c r="TSJ50" s="325"/>
      <c r="TSK50" s="266"/>
      <c r="TSL50" s="264"/>
      <c r="TSM50" s="319"/>
      <c r="TSN50" s="320"/>
      <c r="TSO50" s="1091"/>
      <c r="TSP50" s="321"/>
      <c r="TSQ50" s="322"/>
      <c r="TSR50" s="323"/>
      <c r="TSS50" s="324"/>
      <c r="TST50" s="325"/>
      <c r="TSU50" s="266"/>
      <c r="TSV50" s="264"/>
      <c r="TSW50" s="319"/>
      <c r="TSX50" s="320"/>
      <c r="TSY50" s="1091"/>
      <c r="TSZ50" s="321"/>
      <c r="TTA50" s="322"/>
      <c r="TTB50" s="323"/>
      <c r="TTC50" s="324"/>
      <c r="TTD50" s="325"/>
      <c r="TTE50" s="266"/>
      <c r="TTF50" s="264"/>
      <c r="TTG50" s="319"/>
      <c r="TTH50" s="320"/>
      <c r="TTI50" s="1091"/>
      <c r="TTJ50" s="321"/>
      <c r="TTK50" s="322"/>
      <c r="TTL50" s="323"/>
      <c r="TTM50" s="324"/>
      <c r="TTN50" s="325"/>
      <c r="TTO50" s="266"/>
      <c r="TTP50" s="264"/>
      <c r="TTQ50" s="319"/>
      <c r="TTR50" s="320"/>
      <c r="TTS50" s="1091"/>
      <c r="TTT50" s="321"/>
      <c r="TTU50" s="322"/>
      <c r="TTV50" s="323"/>
      <c r="TTW50" s="324"/>
      <c r="TTX50" s="325"/>
      <c r="TTY50" s="266"/>
      <c r="TTZ50" s="264"/>
      <c r="TUA50" s="319"/>
      <c r="TUB50" s="320"/>
      <c r="TUC50" s="1091"/>
      <c r="TUD50" s="321"/>
      <c r="TUE50" s="322"/>
      <c r="TUF50" s="323"/>
      <c r="TUG50" s="324"/>
      <c r="TUH50" s="325"/>
      <c r="TUI50" s="266"/>
      <c r="TUJ50" s="264"/>
      <c r="TUK50" s="319"/>
      <c r="TUL50" s="320"/>
      <c r="TUM50" s="1091"/>
      <c r="TUN50" s="321"/>
      <c r="TUO50" s="322"/>
      <c r="TUP50" s="323"/>
      <c r="TUQ50" s="324"/>
      <c r="TUR50" s="325"/>
      <c r="TUS50" s="266"/>
      <c r="TUT50" s="264"/>
      <c r="TUU50" s="319"/>
      <c r="TUV50" s="320"/>
      <c r="TUW50" s="1091"/>
      <c r="TUX50" s="321"/>
      <c r="TUY50" s="322"/>
      <c r="TUZ50" s="323"/>
      <c r="TVA50" s="324"/>
      <c r="TVB50" s="325"/>
      <c r="TVC50" s="266"/>
      <c r="TVD50" s="264"/>
      <c r="TVE50" s="319"/>
      <c r="TVF50" s="320"/>
      <c r="TVG50" s="1091"/>
      <c r="TVH50" s="321"/>
      <c r="TVI50" s="322"/>
      <c r="TVJ50" s="323"/>
      <c r="TVK50" s="324"/>
      <c r="TVL50" s="325"/>
      <c r="TVM50" s="266"/>
      <c r="TVN50" s="264"/>
      <c r="TVO50" s="319"/>
      <c r="TVP50" s="320"/>
      <c r="TVQ50" s="1091"/>
      <c r="TVR50" s="321"/>
      <c r="TVS50" s="322"/>
      <c r="TVT50" s="323"/>
      <c r="TVU50" s="324"/>
      <c r="TVV50" s="325"/>
      <c r="TVW50" s="266"/>
      <c r="TVX50" s="264"/>
      <c r="TVY50" s="319"/>
      <c r="TVZ50" s="320"/>
      <c r="TWA50" s="1091"/>
      <c r="TWB50" s="321"/>
      <c r="TWC50" s="322"/>
      <c r="TWD50" s="323"/>
      <c r="TWE50" s="324"/>
      <c r="TWF50" s="325"/>
      <c r="TWG50" s="266"/>
      <c r="TWH50" s="264"/>
      <c r="TWI50" s="319"/>
      <c r="TWJ50" s="320"/>
      <c r="TWK50" s="1091"/>
      <c r="TWL50" s="321"/>
      <c r="TWM50" s="322"/>
      <c r="TWN50" s="323"/>
      <c r="TWO50" s="324"/>
      <c r="TWP50" s="325"/>
      <c r="TWQ50" s="266"/>
      <c r="TWR50" s="264"/>
      <c r="TWS50" s="319"/>
      <c r="TWT50" s="320"/>
      <c r="TWU50" s="1091"/>
      <c r="TWV50" s="321"/>
      <c r="TWW50" s="322"/>
      <c r="TWX50" s="323"/>
      <c r="TWY50" s="324"/>
      <c r="TWZ50" s="325"/>
      <c r="TXA50" s="266"/>
      <c r="TXB50" s="264"/>
      <c r="TXC50" s="319"/>
      <c r="TXD50" s="320"/>
      <c r="TXE50" s="1091"/>
      <c r="TXF50" s="321"/>
      <c r="TXG50" s="322"/>
      <c r="TXH50" s="323"/>
      <c r="TXI50" s="324"/>
      <c r="TXJ50" s="325"/>
      <c r="TXK50" s="266"/>
      <c r="TXL50" s="264"/>
      <c r="TXM50" s="319"/>
      <c r="TXN50" s="320"/>
      <c r="TXO50" s="1091"/>
      <c r="TXP50" s="321"/>
      <c r="TXQ50" s="322"/>
      <c r="TXR50" s="323"/>
      <c r="TXS50" s="324"/>
      <c r="TXT50" s="325"/>
      <c r="TXU50" s="266"/>
      <c r="TXV50" s="264"/>
      <c r="TXW50" s="319"/>
      <c r="TXX50" s="320"/>
      <c r="TXY50" s="1091"/>
      <c r="TXZ50" s="321"/>
      <c r="TYA50" s="322"/>
      <c r="TYB50" s="323"/>
      <c r="TYC50" s="324"/>
      <c r="TYD50" s="325"/>
      <c r="TYE50" s="266"/>
      <c r="TYF50" s="264"/>
      <c r="TYG50" s="319"/>
      <c r="TYH50" s="320"/>
      <c r="TYI50" s="1091"/>
      <c r="TYJ50" s="321"/>
      <c r="TYK50" s="322"/>
      <c r="TYL50" s="323"/>
      <c r="TYM50" s="324"/>
      <c r="TYN50" s="325"/>
      <c r="TYO50" s="266"/>
      <c r="TYP50" s="264"/>
      <c r="TYQ50" s="319"/>
      <c r="TYR50" s="320"/>
      <c r="TYS50" s="1091"/>
      <c r="TYT50" s="321"/>
      <c r="TYU50" s="322"/>
      <c r="TYV50" s="323"/>
      <c r="TYW50" s="324"/>
      <c r="TYX50" s="325"/>
      <c r="TYY50" s="266"/>
      <c r="TYZ50" s="264"/>
      <c r="TZA50" s="319"/>
      <c r="TZB50" s="320"/>
      <c r="TZC50" s="1091"/>
      <c r="TZD50" s="321"/>
      <c r="TZE50" s="322"/>
      <c r="TZF50" s="323"/>
      <c r="TZG50" s="324"/>
      <c r="TZH50" s="325"/>
      <c r="TZI50" s="266"/>
      <c r="TZJ50" s="264"/>
      <c r="TZK50" s="319"/>
      <c r="TZL50" s="320"/>
      <c r="TZM50" s="1091"/>
      <c r="TZN50" s="321"/>
      <c r="TZO50" s="322"/>
      <c r="TZP50" s="323"/>
      <c r="TZQ50" s="324"/>
      <c r="TZR50" s="325"/>
      <c r="TZS50" s="266"/>
      <c r="TZT50" s="264"/>
      <c r="TZU50" s="319"/>
      <c r="TZV50" s="320"/>
      <c r="TZW50" s="1091"/>
      <c r="TZX50" s="321"/>
      <c r="TZY50" s="322"/>
      <c r="TZZ50" s="323"/>
      <c r="UAA50" s="324"/>
      <c r="UAB50" s="325"/>
      <c r="UAC50" s="266"/>
      <c r="UAD50" s="264"/>
      <c r="UAE50" s="319"/>
      <c r="UAF50" s="320"/>
      <c r="UAG50" s="1091"/>
      <c r="UAH50" s="321"/>
      <c r="UAI50" s="322"/>
      <c r="UAJ50" s="323"/>
      <c r="UAK50" s="324"/>
      <c r="UAL50" s="325"/>
      <c r="UAM50" s="266"/>
      <c r="UAN50" s="264"/>
      <c r="UAO50" s="319"/>
      <c r="UAP50" s="320"/>
      <c r="UAQ50" s="1091"/>
      <c r="UAR50" s="321"/>
      <c r="UAS50" s="322"/>
      <c r="UAT50" s="323"/>
      <c r="UAU50" s="324"/>
      <c r="UAV50" s="325"/>
      <c r="UAW50" s="266"/>
      <c r="UAX50" s="264"/>
      <c r="UAY50" s="319"/>
      <c r="UAZ50" s="320"/>
      <c r="UBA50" s="1091"/>
      <c r="UBB50" s="321"/>
      <c r="UBC50" s="322"/>
      <c r="UBD50" s="323"/>
      <c r="UBE50" s="324"/>
      <c r="UBF50" s="325"/>
      <c r="UBG50" s="266"/>
      <c r="UBH50" s="264"/>
      <c r="UBI50" s="319"/>
      <c r="UBJ50" s="320"/>
      <c r="UBK50" s="1091"/>
      <c r="UBL50" s="321"/>
      <c r="UBM50" s="322"/>
      <c r="UBN50" s="323"/>
      <c r="UBO50" s="324"/>
      <c r="UBP50" s="325"/>
      <c r="UBQ50" s="266"/>
      <c r="UBR50" s="264"/>
      <c r="UBS50" s="319"/>
      <c r="UBT50" s="320"/>
      <c r="UBU50" s="1091"/>
      <c r="UBV50" s="321"/>
      <c r="UBW50" s="322"/>
      <c r="UBX50" s="323"/>
      <c r="UBY50" s="324"/>
      <c r="UBZ50" s="325"/>
      <c r="UCA50" s="266"/>
      <c r="UCB50" s="264"/>
      <c r="UCC50" s="319"/>
      <c r="UCD50" s="320"/>
      <c r="UCE50" s="1091"/>
      <c r="UCF50" s="321"/>
      <c r="UCG50" s="322"/>
      <c r="UCH50" s="323"/>
      <c r="UCI50" s="324"/>
      <c r="UCJ50" s="325"/>
      <c r="UCK50" s="266"/>
      <c r="UCL50" s="264"/>
      <c r="UCM50" s="319"/>
      <c r="UCN50" s="320"/>
      <c r="UCO50" s="1091"/>
      <c r="UCP50" s="321"/>
      <c r="UCQ50" s="322"/>
      <c r="UCR50" s="323"/>
      <c r="UCS50" s="324"/>
      <c r="UCT50" s="325"/>
      <c r="UCU50" s="266"/>
      <c r="UCV50" s="264"/>
      <c r="UCW50" s="319"/>
      <c r="UCX50" s="320"/>
      <c r="UCY50" s="1091"/>
      <c r="UCZ50" s="321"/>
      <c r="UDA50" s="322"/>
      <c r="UDB50" s="323"/>
      <c r="UDC50" s="324"/>
      <c r="UDD50" s="325"/>
      <c r="UDE50" s="266"/>
      <c r="UDF50" s="264"/>
      <c r="UDG50" s="319"/>
      <c r="UDH50" s="320"/>
      <c r="UDI50" s="1091"/>
      <c r="UDJ50" s="321"/>
      <c r="UDK50" s="322"/>
      <c r="UDL50" s="323"/>
      <c r="UDM50" s="324"/>
      <c r="UDN50" s="325"/>
      <c r="UDO50" s="266"/>
      <c r="UDP50" s="264"/>
      <c r="UDQ50" s="319"/>
      <c r="UDR50" s="320"/>
      <c r="UDS50" s="1091"/>
      <c r="UDT50" s="321"/>
      <c r="UDU50" s="322"/>
      <c r="UDV50" s="323"/>
      <c r="UDW50" s="324"/>
      <c r="UDX50" s="325"/>
      <c r="UDY50" s="266"/>
      <c r="UDZ50" s="264"/>
      <c r="UEA50" s="319"/>
      <c r="UEB50" s="320"/>
      <c r="UEC50" s="1091"/>
      <c r="UED50" s="321"/>
      <c r="UEE50" s="322"/>
      <c r="UEF50" s="323"/>
      <c r="UEG50" s="324"/>
      <c r="UEH50" s="325"/>
      <c r="UEI50" s="266"/>
      <c r="UEJ50" s="264"/>
      <c r="UEK50" s="319"/>
      <c r="UEL50" s="320"/>
      <c r="UEM50" s="1091"/>
      <c r="UEN50" s="321"/>
      <c r="UEO50" s="322"/>
      <c r="UEP50" s="323"/>
      <c r="UEQ50" s="324"/>
      <c r="UER50" s="325"/>
      <c r="UES50" s="266"/>
      <c r="UET50" s="264"/>
      <c r="UEU50" s="319"/>
      <c r="UEV50" s="320"/>
      <c r="UEW50" s="1091"/>
      <c r="UEX50" s="321"/>
      <c r="UEY50" s="322"/>
      <c r="UEZ50" s="323"/>
      <c r="UFA50" s="324"/>
      <c r="UFB50" s="325"/>
      <c r="UFC50" s="266"/>
      <c r="UFD50" s="264"/>
      <c r="UFE50" s="319"/>
      <c r="UFF50" s="320"/>
      <c r="UFG50" s="1091"/>
      <c r="UFH50" s="321"/>
      <c r="UFI50" s="322"/>
      <c r="UFJ50" s="323"/>
      <c r="UFK50" s="324"/>
      <c r="UFL50" s="325"/>
      <c r="UFM50" s="266"/>
      <c r="UFN50" s="264"/>
      <c r="UFO50" s="319"/>
      <c r="UFP50" s="320"/>
      <c r="UFQ50" s="1091"/>
      <c r="UFR50" s="321"/>
      <c r="UFS50" s="322"/>
      <c r="UFT50" s="323"/>
      <c r="UFU50" s="324"/>
      <c r="UFV50" s="325"/>
      <c r="UFW50" s="266"/>
      <c r="UFX50" s="264"/>
      <c r="UFY50" s="319"/>
      <c r="UFZ50" s="320"/>
      <c r="UGA50" s="1091"/>
      <c r="UGB50" s="321"/>
      <c r="UGC50" s="322"/>
      <c r="UGD50" s="323"/>
      <c r="UGE50" s="324"/>
      <c r="UGF50" s="325"/>
      <c r="UGG50" s="266"/>
      <c r="UGH50" s="264"/>
      <c r="UGI50" s="319"/>
      <c r="UGJ50" s="320"/>
      <c r="UGK50" s="1091"/>
      <c r="UGL50" s="321"/>
      <c r="UGM50" s="322"/>
      <c r="UGN50" s="323"/>
      <c r="UGO50" s="324"/>
      <c r="UGP50" s="325"/>
      <c r="UGQ50" s="266"/>
      <c r="UGR50" s="264"/>
      <c r="UGS50" s="319"/>
      <c r="UGT50" s="320"/>
      <c r="UGU50" s="1091"/>
      <c r="UGV50" s="321"/>
      <c r="UGW50" s="322"/>
      <c r="UGX50" s="323"/>
      <c r="UGY50" s="324"/>
      <c r="UGZ50" s="325"/>
      <c r="UHA50" s="266"/>
      <c r="UHB50" s="264"/>
      <c r="UHC50" s="319"/>
      <c r="UHD50" s="320"/>
      <c r="UHE50" s="1091"/>
      <c r="UHF50" s="321"/>
      <c r="UHG50" s="322"/>
      <c r="UHH50" s="323"/>
      <c r="UHI50" s="324"/>
      <c r="UHJ50" s="325"/>
      <c r="UHK50" s="266"/>
      <c r="UHL50" s="264"/>
      <c r="UHM50" s="319"/>
      <c r="UHN50" s="320"/>
      <c r="UHO50" s="1091"/>
      <c r="UHP50" s="321"/>
      <c r="UHQ50" s="322"/>
      <c r="UHR50" s="323"/>
      <c r="UHS50" s="324"/>
      <c r="UHT50" s="325"/>
      <c r="UHU50" s="266"/>
      <c r="UHV50" s="264"/>
      <c r="UHW50" s="319"/>
      <c r="UHX50" s="320"/>
      <c r="UHY50" s="1091"/>
      <c r="UHZ50" s="321"/>
      <c r="UIA50" s="322"/>
      <c r="UIB50" s="323"/>
      <c r="UIC50" s="324"/>
      <c r="UID50" s="325"/>
      <c r="UIE50" s="266"/>
      <c r="UIF50" s="264"/>
      <c r="UIG50" s="319"/>
      <c r="UIH50" s="320"/>
      <c r="UII50" s="1091"/>
      <c r="UIJ50" s="321"/>
      <c r="UIK50" s="322"/>
      <c r="UIL50" s="323"/>
      <c r="UIM50" s="324"/>
      <c r="UIN50" s="325"/>
      <c r="UIO50" s="266"/>
      <c r="UIP50" s="264"/>
      <c r="UIQ50" s="319"/>
      <c r="UIR50" s="320"/>
      <c r="UIS50" s="1091"/>
      <c r="UIT50" s="321"/>
      <c r="UIU50" s="322"/>
      <c r="UIV50" s="323"/>
      <c r="UIW50" s="324"/>
      <c r="UIX50" s="325"/>
      <c r="UIY50" s="266"/>
      <c r="UIZ50" s="264"/>
      <c r="UJA50" s="319"/>
      <c r="UJB50" s="320"/>
      <c r="UJC50" s="1091"/>
      <c r="UJD50" s="321"/>
      <c r="UJE50" s="322"/>
      <c r="UJF50" s="323"/>
      <c r="UJG50" s="324"/>
      <c r="UJH50" s="325"/>
      <c r="UJI50" s="266"/>
      <c r="UJJ50" s="264"/>
      <c r="UJK50" s="319"/>
      <c r="UJL50" s="320"/>
      <c r="UJM50" s="1091"/>
      <c r="UJN50" s="321"/>
      <c r="UJO50" s="322"/>
      <c r="UJP50" s="323"/>
      <c r="UJQ50" s="324"/>
      <c r="UJR50" s="325"/>
      <c r="UJS50" s="266"/>
      <c r="UJT50" s="264"/>
      <c r="UJU50" s="319"/>
      <c r="UJV50" s="320"/>
      <c r="UJW50" s="1091"/>
      <c r="UJX50" s="321"/>
      <c r="UJY50" s="322"/>
      <c r="UJZ50" s="323"/>
      <c r="UKA50" s="324"/>
      <c r="UKB50" s="325"/>
      <c r="UKC50" s="266"/>
      <c r="UKD50" s="264"/>
      <c r="UKE50" s="319"/>
      <c r="UKF50" s="320"/>
      <c r="UKG50" s="1091"/>
      <c r="UKH50" s="321"/>
      <c r="UKI50" s="322"/>
      <c r="UKJ50" s="323"/>
      <c r="UKK50" s="324"/>
      <c r="UKL50" s="325"/>
      <c r="UKM50" s="266"/>
      <c r="UKN50" s="264"/>
      <c r="UKO50" s="319"/>
      <c r="UKP50" s="320"/>
      <c r="UKQ50" s="1091"/>
      <c r="UKR50" s="321"/>
      <c r="UKS50" s="322"/>
      <c r="UKT50" s="323"/>
      <c r="UKU50" s="324"/>
      <c r="UKV50" s="325"/>
      <c r="UKW50" s="266"/>
      <c r="UKX50" s="264"/>
      <c r="UKY50" s="319"/>
      <c r="UKZ50" s="320"/>
      <c r="ULA50" s="1091"/>
      <c r="ULB50" s="321"/>
      <c r="ULC50" s="322"/>
      <c r="ULD50" s="323"/>
      <c r="ULE50" s="324"/>
      <c r="ULF50" s="325"/>
      <c r="ULG50" s="266"/>
      <c r="ULH50" s="264"/>
      <c r="ULI50" s="319"/>
      <c r="ULJ50" s="320"/>
      <c r="ULK50" s="1091"/>
      <c r="ULL50" s="321"/>
      <c r="ULM50" s="322"/>
      <c r="ULN50" s="323"/>
      <c r="ULO50" s="324"/>
      <c r="ULP50" s="325"/>
      <c r="ULQ50" s="266"/>
      <c r="ULR50" s="264"/>
      <c r="ULS50" s="319"/>
      <c r="ULT50" s="320"/>
      <c r="ULU50" s="1091"/>
      <c r="ULV50" s="321"/>
      <c r="ULW50" s="322"/>
      <c r="ULX50" s="323"/>
      <c r="ULY50" s="324"/>
      <c r="ULZ50" s="325"/>
      <c r="UMA50" s="266"/>
      <c r="UMB50" s="264"/>
      <c r="UMC50" s="319"/>
      <c r="UMD50" s="320"/>
      <c r="UME50" s="1091"/>
      <c r="UMF50" s="321"/>
      <c r="UMG50" s="322"/>
      <c r="UMH50" s="323"/>
      <c r="UMI50" s="324"/>
      <c r="UMJ50" s="325"/>
      <c r="UMK50" s="266"/>
      <c r="UML50" s="264"/>
      <c r="UMM50" s="319"/>
      <c r="UMN50" s="320"/>
      <c r="UMO50" s="1091"/>
      <c r="UMP50" s="321"/>
      <c r="UMQ50" s="322"/>
      <c r="UMR50" s="323"/>
      <c r="UMS50" s="324"/>
      <c r="UMT50" s="325"/>
      <c r="UMU50" s="266"/>
      <c r="UMV50" s="264"/>
      <c r="UMW50" s="319"/>
      <c r="UMX50" s="320"/>
      <c r="UMY50" s="1091"/>
      <c r="UMZ50" s="321"/>
      <c r="UNA50" s="322"/>
      <c r="UNB50" s="323"/>
      <c r="UNC50" s="324"/>
      <c r="UND50" s="325"/>
      <c r="UNE50" s="266"/>
      <c r="UNF50" s="264"/>
      <c r="UNG50" s="319"/>
      <c r="UNH50" s="320"/>
      <c r="UNI50" s="1091"/>
      <c r="UNJ50" s="321"/>
      <c r="UNK50" s="322"/>
      <c r="UNL50" s="323"/>
      <c r="UNM50" s="324"/>
      <c r="UNN50" s="325"/>
      <c r="UNO50" s="266"/>
      <c r="UNP50" s="264"/>
      <c r="UNQ50" s="319"/>
      <c r="UNR50" s="320"/>
      <c r="UNS50" s="1091"/>
      <c r="UNT50" s="321"/>
      <c r="UNU50" s="322"/>
      <c r="UNV50" s="323"/>
      <c r="UNW50" s="324"/>
      <c r="UNX50" s="325"/>
      <c r="UNY50" s="266"/>
      <c r="UNZ50" s="264"/>
      <c r="UOA50" s="319"/>
      <c r="UOB50" s="320"/>
      <c r="UOC50" s="1091"/>
      <c r="UOD50" s="321"/>
      <c r="UOE50" s="322"/>
      <c r="UOF50" s="323"/>
      <c r="UOG50" s="324"/>
      <c r="UOH50" s="325"/>
      <c r="UOI50" s="266"/>
      <c r="UOJ50" s="264"/>
      <c r="UOK50" s="319"/>
      <c r="UOL50" s="320"/>
      <c r="UOM50" s="1091"/>
      <c r="UON50" s="321"/>
      <c r="UOO50" s="322"/>
      <c r="UOP50" s="323"/>
      <c r="UOQ50" s="324"/>
      <c r="UOR50" s="325"/>
      <c r="UOS50" s="266"/>
      <c r="UOT50" s="264"/>
      <c r="UOU50" s="319"/>
      <c r="UOV50" s="320"/>
      <c r="UOW50" s="1091"/>
      <c r="UOX50" s="321"/>
      <c r="UOY50" s="322"/>
      <c r="UOZ50" s="323"/>
      <c r="UPA50" s="324"/>
      <c r="UPB50" s="325"/>
      <c r="UPC50" s="266"/>
      <c r="UPD50" s="264"/>
      <c r="UPE50" s="319"/>
      <c r="UPF50" s="320"/>
      <c r="UPG50" s="1091"/>
      <c r="UPH50" s="321"/>
      <c r="UPI50" s="322"/>
      <c r="UPJ50" s="323"/>
      <c r="UPK50" s="324"/>
      <c r="UPL50" s="325"/>
      <c r="UPM50" s="266"/>
      <c r="UPN50" s="264"/>
      <c r="UPO50" s="319"/>
      <c r="UPP50" s="320"/>
      <c r="UPQ50" s="1091"/>
      <c r="UPR50" s="321"/>
      <c r="UPS50" s="322"/>
      <c r="UPT50" s="323"/>
      <c r="UPU50" s="324"/>
      <c r="UPV50" s="325"/>
      <c r="UPW50" s="266"/>
      <c r="UPX50" s="264"/>
      <c r="UPY50" s="319"/>
      <c r="UPZ50" s="320"/>
      <c r="UQA50" s="1091"/>
      <c r="UQB50" s="321"/>
      <c r="UQC50" s="322"/>
      <c r="UQD50" s="323"/>
      <c r="UQE50" s="324"/>
      <c r="UQF50" s="325"/>
      <c r="UQG50" s="266"/>
      <c r="UQH50" s="264"/>
      <c r="UQI50" s="319"/>
      <c r="UQJ50" s="320"/>
      <c r="UQK50" s="1091"/>
      <c r="UQL50" s="321"/>
      <c r="UQM50" s="322"/>
      <c r="UQN50" s="323"/>
      <c r="UQO50" s="324"/>
      <c r="UQP50" s="325"/>
      <c r="UQQ50" s="266"/>
      <c r="UQR50" s="264"/>
      <c r="UQS50" s="319"/>
      <c r="UQT50" s="320"/>
      <c r="UQU50" s="1091"/>
      <c r="UQV50" s="321"/>
      <c r="UQW50" s="322"/>
      <c r="UQX50" s="323"/>
      <c r="UQY50" s="324"/>
      <c r="UQZ50" s="325"/>
      <c r="URA50" s="266"/>
      <c r="URB50" s="264"/>
      <c r="URC50" s="319"/>
      <c r="URD50" s="320"/>
      <c r="URE50" s="1091"/>
      <c r="URF50" s="321"/>
      <c r="URG50" s="322"/>
      <c r="URH50" s="323"/>
      <c r="URI50" s="324"/>
      <c r="URJ50" s="325"/>
      <c r="URK50" s="266"/>
      <c r="URL50" s="264"/>
      <c r="URM50" s="319"/>
      <c r="URN50" s="320"/>
      <c r="URO50" s="1091"/>
      <c r="URP50" s="321"/>
      <c r="URQ50" s="322"/>
      <c r="URR50" s="323"/>
      <c r="URS50" s="324"/>
      <c r="URT50" s="325"/>
      <c r="URU50" s="266"/>
      <c r="URV50" s="264"/>
      <c r="URW50" s="319"/>
      <c r="URX50" s="320"/>
      <c r="URY50" s="1091"/>
      <c r="URZ50" s="321"/>
      <c r="USA50" s="322"/>
      <c r="USB50" s="323"/>
      <c r="USC50" s="324"/>
      <c r="USD50" s="325"/>
      <c r="USE50" s="266"/>
      <c r="USF50" s="264"/>
      <c r="USG50" s="319"/>
      <c r="USH50" s="320"/>
      <c r="USI50" s="1091"/>
      <c r="USJ50" s="321"/>
      <c r="USK50" s="322"/>
      <c r="USL50" s="323"/>
      <c r="USM50" s="324"/>
      <c r="USN50" s="325"/>
      <c r="USO50" s="266"/>
      <c r="USP50" s="264"/>
      <c r="USQ50" s="319"/>
      <c r="USR50" s="320"/>
      <c r="USS50" s="1091"/>
      <c r="UST50" s="321"/>
      <c r="USU50" s="322"/>
      <c r="USV50" s="323"/>
      <c r="USW50" s="324"/>
      <c r="USX50" s="325"/>
      <c r="USY50" s="266"/>
      <c r="USZ50" s="264"/>
      <c r="UTA50" s="319"/>
      <c r="UTB50" s="320"/>
      <c r="UTC50" s="1091"/>
      <c r="UTD50" s="321"/>
      <c r="UTE50" s="322"/>
      <c r="UTF50" s="323"/>
      <c r="UTG50" s="324"/>
      <c r="UTH50" s="325"/>
      <c r="UTI50" s="266"/>
      <c r="UTJ50" s="264"/>
      <c r="UTK50" s="319"/>
      <c r="UTL50" s="320"/>
      <c r="UTM50" s="1091"/>
      <c r="UTN50" s="321"/>
      <c r="UTO50" s="322"/>
      <c r="UTP50" s="323"/>
      <c r="UTQ50" s="324"/>
      <c r="UTR50" s="325"/>
      <c r="UTS50" s="266"/>
      <c r="UTT50" s="264"/>
      <c r="UTU50" s="319"/>
      <c r="UTV50" s="320"/>
      <c r="UTW50" s="1091"/>
      <c r="UTX50" s="321"/>
      <c r="UTY50" s="322"/>
      <c r="UTZ50" s="323"/>
      <c r="UUA50" s="324"/>
      <c r="UUB50" s="325"/>
      <c r="UUC50" s="266"/>
      <c r="UUD50" s="264"/>
      <c r="UUE50" s="319"/>
      <c r="UUF50" s="320"/>
      <c r="UUG50" s="1091"/>
      <c r="UUH50" s="321"/>
      <c r="UUI50" s="322"/>
      <c r="UUJ50" s="323"/>
      <c r="UUK50" s="324"/>
      <c r="UUL50" s="325"/>
      <c r="UUM50" s="266"/>
      <c r="UUN50" s="264"/>
      <c r="UUO50" s="319"/>
      <c r="UUP50" s="320"/>
      <c r="UUQ50" s="1091"/>
      <c r="UUR50" s="321"/>
      <c r="UUS50" s="322"/>
      <c r="UUT50" s="323"/>
      <c r="UUU50" s="324"/>
      <c r="UUV50" s="325"/>
      <c r="UUW50" s="266"/>
      <c r="UUX50" s="264"/>
      <c r="UUY50" s="319"/>
      <c r="UUZ50" s="320"/>
      <c r="UVA50" s="1091"/>
      <c r="UVB50" s="321"/>
      <c r="UVC50" s="322"/>
      <c r="UVD50" s="323"/>
      <c r="UVE50" s="324"/>
      <c r="UVF50" s="325"/>
      <c r="UVG50" s="266"/>
      <c r="UVH50" s="264"/>
      <c r="UVI50" s="319"/>
      <c r="UVJ50" s="320"/>
      <c r="UVK50" s="1091"/>
      <c r="UVL50" s="321"/>
      <c r="UVM50" s="322"/>
      <c r="UVN50" s="323"/>
      <c r="UVO50" s="324"/>
      <c r="UVP50" s="325"/>
      <c r="UVQ50" s="266"/>
      <c r="UVR50" s="264"/>
      <c r="UVS50" s="319"/>
      <c r="UVT50" s="320"/>
      <c r="UVU50" s="1091"/>
      <c r="UVV50" s="321"/>
      <c r="UVW50" s="322"/>
      <c r="UVX50" s="323"/>
      <c r="UVY50" s="324"/>
      <c r="UVZ50" s="325"/>
      <c r="UWA50" s="266"/>
      <c r="UWB50" s="264"/>
      <c r="UWC50" s="319"/>
      <c r="UWD50" s="320"/>
      <c r="UWE50" s="1091"/>
      <c r="UWF50" s="321"/>
      <c r="UWG50" s="322"/>
      <c r="UWH50" s="323"/>
      <c r="UWI50" s="324"/>
      <c r="UWJ50" s="325"/>
      <c r="UWK50" s="266"/>
      <c r="UWL50" s="264"/>
      <c r="UWM50" s="319"/>
      <c r="UWN50" s="320"/>
      <c r="UWO50" s="1091"/>
      <c r="UWP50" s="321"/>
      <c r="UWQ50" s="322"/>
      <c r="UWR50" s="323"/>
      <c r="UWS50" s="324"/>
      <c r="UWT50" s="325"/>
      <c r="UWU50" s="266"/>
      <c r="UWV50" s="264"/>
      <c r="UWW50" s="319"/>
      <c r="UWX50" s="320"/>
      <c r="UWY50" s="1091"/>
      <c r="UWZ50" s="321"/>
      <c r="UXA50" s="322"/>
      <c r="UXB50" s="323"/>
      <c r="UXC50" s="324"/>
      <c r="UXD50" s="325"/>
      <c r="UXE50" s="266"/>
      <c r="UXF50" s="264"/>
      <c r="UXG50" s="319"/>
      <c r="UXH50" s="320"/>
      <c r="UXI50" s="1091"/>
      <c r="UXJ50" s="321"/>
      <c r="UXK50" s="322"/>
      <c r="UXL50" s="323"/>
      <c r="UXM50" s="324"/>
      <c r="UXN50" s="325"/>
      <c r="UXO50" s="266"/>
      <c r="UXP50" s="264"/>
      <c r="UXQ50" s="319"/>
      <c r="UXR50" s="320"/>
      <c r="UXS50" s="1091"/>
      <c r="UXT50" s="321"/>
      <c r="UXU50" s="322"/>
      <c r="UXV50" s="323"/>
      <c r="UXW50" s="324"/>
      <c r="UXX50" s="325"/>
      <c r="UXY50" s="266"/>
      <c r="UXZ50" s="264"/>
      <c r="UYA50" s="319"/>
      <c r="UYB50" s="320"/>
      <c r="UYC50" s="1091"/>
      <c r="UYD50" s="321"/>
      <c r="UYE50" s="322"/>
      <c r="UYF50" s="323"/>
      <c r="UYG50" s="324"/>
      <c r="UYH50" s="325"/>
      <c r="UYI50" s="266"/>
      <c r="UYJ50" s="264"/>
      <c r="UYK50" s="319"/>
      <c r="UYL50" s="320"/>
      <c r="UYM50" s="1091"/>
      <c r="UYN50" s="321"/>
      <c r="UYO50" s="322"/>
      <c r="UYP50" s="323"/>
      <c r="UYQ50" s="324"/>
      <c r="UYR50" s="325"/>
      <c r="UYS50" s="266"/>
      <c r="UYT50" s="264"/>
      <c r="UYU50" s="319"/>
      <c r="UYV50" s="320"/>
      <c r="UYW50" s="1091"/>
      <c r="UYX50" s="321"/>
      <c r="UYY50" s="322"/>
      <c r="UYZ50" s="323"/>
      <c r="UZA50" s="324"/>
      <c r="UZB50" s="325"/>
      <c r="UZC50" s="266"/>
      <c r="UZD50" s="264"/>
      <c r="UZE50" s="319"/>
      <c r="UZF50" s="320"/>
      <c r="UZG50" s="1091"/>
      <c r="UZH50" s="321"/>
      <c r="UZI50" s="322"/>
      <c r="UZJ50" s="323"/>
      <c r="UZK50" s="324"/>
      <c r="UZL50" s="325"/>
      <c r="UZM50" s="266"/>
      <c r="UZN50" s="264"/>
      <c r="UZO50" s="319"/>
      <c r="UZP50" s="320"/>
      <c r="UZQ50" s="1091"/>
      <c r="UZR50" s="321"/>
      <c r="UZS50" s="322"/>
      <c r="UZT50" s="323"/>
      <c r="UZU50" s="324"/>
      <c r="UZV50" s="325"/>
      <c r="UZW50" s="266"/>
      <c r="UZX50" s="264"/>
      <c r="UZY50" s="319"/>
      <c r="UZZ50" s="320"/>
      <c r="VAA50" s="1091"/>
      <c r="VAB50" s="321"/>
      <c r="VAC50" s="322"/>
      <c r="VAD50" s="323"/>
      <c r="VAE50" s="324"/>
      <c r="VAF50" s="325"/>
      <c r="VAG50" s="266"/>
      <c r="VAH50" s="264"/>
      <c r="VAI50" s="319"/>
      <c r="VAJ50" s="320"/>
      <c r="VAK50" s="1091"/>
      <c r="VAL50" s="321"/>
      <c r="VAM50" s="322"/>
      <c r="VAN50" s="323"/>
      <c r="VAO50" s="324"/>
      <c r="VAP50" s="325"/>
      <c r="VAQ50" s="266"/>
      <c r="VAR50" s="264"/>
      <c r="VAS50" s="319"/>
      <c r="VAT50" s="320"/>
      <c r="VAU50" s="1091"/>
      <c r="VAV50" s="321"/>
      <c r="VAW50" s="322"/>
      <c r="VAX50" s="323"/>
      <c r="VAY50" s="324"/>
      <c r="VAZ50" s="325"/>
      <c r="VBA50" s="266"/>
      <c r="VBB50" s="264"/>
      <c r="VBC50" s="319"/>
      <c r="VBD50" s="320"/>
      <c r="VBE50" s="1091"/>
      <c r="VBF50" s="321"/>
      <c r="VBG50" s="322"/>
      <c r="VBH50" s="323"/>
      <c r="VBI50" s="324"/>
      <c r="VBJ50" s="325"/>
      <c r="VBK50" s="266"/>
      <c r="VBL50" s="264"/>
      <c r="VBM50" s="319"/>
      <c r="VBN50" s="320"/>
      <c r="VBO50" s="1091"/>
      <c r="VBP50" s="321"/>
      <c r="VBQ50" s="322"/>
      <c r="VBR50" s="323"/>
      <c r="VBS50" s="324"/>
      <c r="VBT50" s="325"/>
      <c r="VBU50" s="266"/>
      <c r="VBV50" s="264"/>
      <c r="VBW50" s="319"/>
      <c r="VBX50" s="320"/>
      <c r="VBY50" s="1091"/>
      <c r="VBZ50" s="321"/>
      <c r="VCA50" s="322"/>
      <c r="VCB50" s="323"/>
      <c r="VCC50" s="324"/>
      <c r="VCD50" s="325"/>
      <c r="VCE50" s="266"/>
      <c r="VCF50" s="264"/>
      <c r="VCG50" s="319"/>
      <c r="VCH50" s="320"/>
      <c r="VCI50" s="1091"/>
      <c r="VCJ50" s="321"/>
      <c r="VCK50" s="322"/>
      <c r="VCL50" s="323"/>
      <c r="VCM50" s="324"/>
      <c r="VCN50" s="325"/>
      <c r="VCO50" s="266"/>
      <c r="VCP50" s="264"/>
      <c r="VCQ50" s="319"/>
      <c r="VCR50" s="320"/>
      <c r="VCS50" s="1091"/>
      <c r="VCT50" s="321"/>
      <c r="VCU50" s="322"/>
      <c r="VCV50" s="323"/>
      <c r="VCW50" s="324"/>
      <c r="VCX50" s="325"/>
      <c r="VCY50" s="266"/>
      <c r="VCZ50" s="264"/>
      <c r="VDA50" s="319"/>
      <c r="VDB50" s="320"/>
      <c r="VDC50" s="1091"/>
      <c r="VDD50" s="321"/>
      <c r="VDE50" s="322"/>
      <c r="VDF50" s="323"/>
      <c r="VDG50" s="324"/>
      <c r="VDH50" s="325"/>
      <c r="VDI50" s="266"/>
      <c r="VDJ50" s="264"/>
      <c r="VDK50" s="319"/>
      <c r="VDL50" s="320"/>
      <c r="VDM50" s="1091"/>
      <c r="VDN50" s="321"/>
      <c r="VDO50" s="322"/>
      <c r="VDP50" s="323"/>
      <c r="VDQ50" s="324"/>
      <c r="VDR50" s="325"/>
      <c r="VDS50" s="266"/>
      <c r="VDT50" s="264"/>
      <c r="VDU50" s="319"/>
      <c r="VDV50" s="320"/>
      <c r="VDW50" s="1091"/>
      <c r="VDX50" s="321"/>
      <c r="VDY50" s="322"/>
      <c r="VDZ50" s="323"/>
      <c r="VEA50" s="324"/>
      <c r="VEB50" s="325"/>
      <c r="VEC50" s="266"/>
      <c r="VED50" s="264"/>
      <c r="VEE50" s="319"/>
      <c r="VEF50" s="320"/>
      <c r="VEG50" s="1091"/>
      <c r="VEH50" s="321"/>
      <c r="VEI50" s="322"/>
      <c r="VEJ50" s="323"/>
      <c r="VEK50" s="324"/>
      <c r="VEL50" s="325"/>
      <c r="VEM50" s="266"/>
      <c r="VEN50" s="264"/>
      <c r="VEO50" s="319"/>
      <c r="VEP50" s="320"/>
      <c r="VEQ50" s="1091"/>
      <c r="VER50" s="321"/>
      <c r="VES50" s="322"/>
      <c r="VET50" s="323"/>
      <c r="VEU50" s="324"/>
      <c r="VEV50" s="325"/>
      <c r="VEW50" s="266"/>
      <c r="VEX50" s="264"/>
      <c r="VEY50" s="319"/>
      <c r="VEZ50" s="320"/>
      <c r="VFA50" s="1091"/>
      <c r="VFB50" s="321"/>
      <c r="VFC50" s="322"/>
      <c r="VFD50" s="323"/>
      <c r="VFE50" s="324"/>
      <c r="VFF50" s="325"/>
      <c r="VFG50" s="266"/>
      <c r="VFH50" s="264"/>
      <c r="VFI50" s="319"/>
      <c r="VFJ50" s="320"/>
      <c r="VFK50" s="1091"/>
      <c r="VFL50" s="321"/>
      <c r="VFM50" s="322"/>
      <c r="VFN50" s="323"/>
      <c r="VFO50" s="324"/>
      <c r="VFP50" s="325"/>
      <c r="VFQ50" s="266"/>
      <c r="VFR50" s="264"/>
      <c r="VFS50" s="319"/>
      <c r="VFT50" s="320"/>
      <c r="VFU50" s="1091"/>
      <c r="VFV50" s="321"/>
      <c r="VFW50" s="322"/>
      <c r="VFX50" s="323"/>
      <c r="VFY50" s="324"/>
      <c r="VFZ50" s="325"/>
      <c r="VGA50" s="266"/>
      <c r="VGB50" s="264"/>
      <c r="VGC50" s="319"/>
      <c r="VGD50" s="320"/>
      <c r="VGE50" s="1091"/>
      <c r="VGF50" s="321"/>
      <c r="VGG50" s="322"/>
      <c r="VGH50" s="323"/>
      <c r="VGI50" s="324"/>
      <c r="VGJ50" s="325"/>
      <c r="VGK50" s="266"/>
      <c r="VGL50" s="264"/>
      <c r="VGM50" s="319"/>
      <c r="VGN50" s="320"/>
      <c r="VGO50" s="1091"/>
      <c r="VGP50" s="321"/>
      <c r="VGQ50" s="322"/>
      <c r="VGR50" s="323"/>
      <c r="VGS50" s="324"/>
      <c r="VGT50" s="325"/>
      <c r="VGU50" s="266"/>
      <c r="VGV50" s="264"/>
      <c r="VGW50" s="319"/>
      <c r="VGX50" s="320"/>
      <c r="VGY50" s="1091"/>
      <c r="VGZ50" s="321"/>
      <c r="VHA50" s="322"/>
      <c r="VHB50" s="323"/>
      <c r="VHC50" s="324"/>
      <c r="VHD50" s="325"/>
      <c r="VHE50" s="266"/>
      <c r="VHF50" s="264"/>
      <c r="VHG50" s="319"/>
      <c r="VHH50" s="320"/>
      <c r="VHI50" s="1091"/>
      <c r="VHJ50" s="321"/>
      <c r="VHK50" s="322"/>
      <c r="VHL50" s="323"/>
      <c r="VHM50" s="324"/>
      <c r="VHN50" s="325"/>
      <c r="VHO50" s="266"/>
      <c r="VHP50" s="264"/>
      <c r="VHQ50" s="319"/>
      <c r="VHR50" s="320"/>
      <c r="VHS50" s="1091"/>
      <c r="VHT50" s="321"/>
      <c r="VHU50" s="322"/>
      <c r="VHV50" s="323"/>
      <c r="VHW50" s="324"/>
      <c r="VHX50" s="325"/>
      <c r="VHY50" s="266"/>
      <c r="VHZ50" s="264"/>
      <c r="VIA50" s="319"/>
      <c r="VIB50" s="320"/>
      <c r="VIC50" s="1091"/>
      <c r="VID50" s="321"/>
      <c r="VIE50" s="322"/>
      <c r="VIF50" s="323"/>
      <c r="VIG50" s="324"/>
      <c r="VIH50" s="325"/>
      <c r="VII50" s="266"/>
      <c r="VIJ50" s="264"/>
      <c r="VIK50" s="319"/>
      <c r="VIL50" s="320"/>
      <c r="VIM50" s="1091"/>
      <c r="VIN50" s="321"/>
      <c r="VIO50" s="322"/>
      <c r="VIP50" s="323"/>
      <c r="VIQ50" s="324"/>
      <c r="VIR50" s="325"/>
      <c r="VIS50" s="266"/>
      <c r="VIT50" s="264"/>
      <c r="VIU50" s="319"/>
      <c r="VIV50" s="320"/>
      <c r="VIW50" s="1091"/>
      <c r="VIX50" s="321"/>
      <c r="VIY50" s="322"/>
      <c r="VIZ50" s="323"/>
      <c r="VJA50" s="324"/>
      <c r="VJB50" s="325"/>
      <c r="VJC50" s="266"/>
      <c r="VJD50" s="264"/>
      <c r="VJE50" s="319"/>
      <c r="VJF50" s="320"/>
      <c r="VJG50" s="1091"/>
      <c r="VJH50" s="321"/>
      <c r="VJI50" s="322"/>
      <c r="VJJ50" s="323"/>
      <c r="VJK50" s="324"/>
      <c r="VJL50" s="325"/>
      <c r="VJM50" s="266"/>
      <c r="VJN50" s="264"/>
      <c r="VJO50" s="319"/>
      <c r="VJP50" s="320"/>
      <c r="VJQ50" s="1091"/>
      <c r="VJR50" s="321"/>
      <c r="VJS50" s="322"/>
      <c r="VJT50" s="323"/>
      <c r="VJU50" s="324"/>
      <c r="VJV50" s="325"/>
      <c r="VJW50" s="266"/>
      <c r="VJX50" s="264"/>
      <c r="VJY50" s="319"/>
      <c r="VJZ50" s="320"/>
      <c r="VKA50" s="1091"/>
      <c r="VKB50" s="321"/>
      <c r="VKC50" s="322"/>
      <c r="VKD50" s="323"/>
      <c r="VKE50" s="324"/>
      <c r="VKF50" s="325"/>
      <c r="VKG50" s="266"/>
      <c r="VKH50" s="264"/>
      <c r="VKI50" s="319"/>
      <c r="VKJ50" s="320"/>
      <c r="VKK50" s="1091"/>
      <c r="VKL50" s="321"/>
      <c r="VKM50" s="322"/>
      <c r="VKN50" s="323"/>
      <c r="VKO50" s="324"/>
      <c r="VKP50" s="325"/>
      <c r="VKQ50" s="266"/>
      <c r="VKR50" s="264"/>
      <c r="VKS50" s="319"/>
      <c r="VKT50" s="320"/>
      <c r="VKU50" s="1091"/>
      <c r="VKV50" s="321"/>
      <c r="VKW50" s="322"/>
      <c r="VKX50" s="323"/>
      <c r="VKY50" s="324"/>
      <c r="VKZ50" s="325"/>
      <c r="VLA50" s="266"/>
      <c r="VLB50" s="264"/>
      <c r="VLC50" s="319"/>
      <c r="VLD50" s="320"/>
      <c r="VLE50" s="1091"/>
      <c r="VLF50" s="321"/>
      <c r="VLG50" s="322"/>
      <c r="VLH50" s="323"/>
      <c r="VLI50" s="324"/>
      <c r="VLJ50" s="325"/>
      <c r="VLK50" s="266"/>
      <c r="VLL50" s="264"/>
      <c r="VLM50" s="319"/>
      <c r="VLN50" s="320"/>
      <c r="VLO50" s="1091"/>
      <c r="VLP50" s="321"/>
      <c r="VLQ50" s="322"/>
      <c r="VLR50" s="323"/>
      <c r="VLS50" s="324"/>
      <c r="VLT50" s="325"/>
      <c r="VLU50" s="266"/>
      <c r="VLV50" s="264"/>
      <c r="VLW50" s="319"/>
      <c r="VLX50" s="320"/>
      <c r="VLY50" s="1091"/>
      <c r="VLZ50" s="321"/>
      <c r="VMA50" s="322"/>
      <c r="VMB50" s="323"/>
      <c r="VMC50" s="324"/>
      <c r="VMD50" s="325"/>
      <c r="VME50" s="266"/>
      <c r="VMF50" s="264"/>
      <c r="VMG50" s="319"/>
      <c r="VMH50" s="320"/>
      <c r="VMI50" s="1091"/>
      <c r="VMJ50" s="321"/>
      <c r="VMK50" s="322"/>
      <c r="VML50" s="323"/>
      <c r="VMM50" s="324"/>
      <c r="VMN50" s="325"/>
      <c r="VMO50" s="266"/>
      <c r="VMP50" s="264"/>
      <c r="VMQ50" s="319"/>
      <c r="VMR50" s="320"/>
      <c r="VMS50" s="1091"/>
      <c r="VMT50" s="321"/>
      <c r="VMU50" s="322"/>
      <c r="VMV50" s="323"/>
      <c r="VMW50" s="324"/>
      <c r="VMX50" s="325"/>
      <c r="VMY50" s="266"/>
      <c r="VMZ50" s="264"/>
      <c r="VNA50" s="319"/>
      <c r="VNB50" s="320"/>
      <c r="VNC50" s="1091"/>
      <c r="VND50" s="321"/>
      <c r="VNE50" s="322"/>
      <c r="VNF50" s="323"/>
      <c r="VNG50" s="324"/>
      <c r="VNH50" s="325"/>
      <c r="VNI50" s="266"/>
      <c r="VNJ50" s="264"/>
      <c r="VNK50" s="319"/>
      <c r="VNL50" s="320"/>
      <c r="VNM50" s="1091"/>
      <c r="VNN50" s="321"/>
      <c r="VNO50" s="322"/>
      <c r="VNP50" s="323"/>
      <c r="VNQ50" s="324"/>
      <c r="VNR50" s="325"/>
      <c r="VNS50" s="266"/>
      <c r="VNT50" s="264"/>
      <c r="VNU50" s="319"/>
      <c r="VNV50" s="320"/>
      <c r="VNW50" s="1091"/>
      <c r="VNX50" s="321"/>
      <c r="VNY50" s="322"/>
      <c r="VNZ50" s="323"/>
      <c r="VOA50" s="324"/>
      <c r="VOB50" s="325"/>
      <c r="VOC50" s="266"/>
      <c r="VOD50" s="264"/>
      <c r="VOE50" s="319"/>
      <c r="VOF50" s="320"/>
      <c r="VOG50" s="1091"/>
      <c r="VOH50" s="321"/>
      <c r="VOI50" s="322"/>
      <c r="VOJ50" s="323"/>
      <c r="VOK50" s="324"/>
      <c r="VOL50" s="325"/>
      <c r="VOM50" s="266"/>
      <c r="VON50" s="264"/>
      <c r="VOO50" s="319"/>
      <c r="VOP50" s="320"/>
      <c r="VOQ50" s="1091"/>
      <c r="VOR50" s="321"/>
      <c r="VOS50" s="322"/>
      <c r="VOT50" s="323"/>
      <c r="VOU50" s="324"/>
      <c r="VOV50" s="325"/>
      <c r="VOW50" s="266"/>
      <c r="VOX50" s="264"/>
      <c r="VOY50" s="319"/>
      <c r="VOZ50" s="320"/>
      <c r="VPA50" s="1091"/>
      <c r="VPB50" s="321"/>
      <c r="VPC50" s="322"/>
      <c r="VPD50" s="323"/>
      <c r="VPE50" s="324"/>
      <c r="VPF50" s="325"/>
      <c r="VPG50" s="266"/>
      <c r="VPH50" s="264"/>
      <c r="VPI50" s="319"/>
      <c r="VPJ50" s="320"/>
      <c r="VPK50" s="1091"/>
      <c r="VPL50" s="321"/>
      <c r="VPM50" s="322"/>
      <c r="VPN50" s="323"/>
      <c r="VPO50" s="324"/>
      <c r="VPP50" s="325"/>
      <c r="VPQ50" s="266"/>
      <c r="VPR50" s="264"/>
      <c r="VPS50" s="319"/>
      <c r="VPT50" s="320"/>
      <c r="VPU50" s="1091"/>
      <c r="VPV50" s="321"/>
      <c r="VPW50" s="322"/>
      <c r="VPX50" s="323"/>
      <c r="VPY50" s="324"/>
      <c r="VPZ50" s="325"/>
      <c r="VQA50" s="266"/>
      <c r="VQB50" s="264"/>
      <c r="VQC50" s="319"/>
      <c r="VQD50" s="320"/>
      <c r="VQE50" s="1091"/>
      <c r="VQF50" s="321"/>
      <c r="VQG50" s="322"/>
      <c r="VQH50" s="323"/>
      <c r="VQI50" s="324"/>
      <c r="VQJ50" s="325"/>
      <c r="VQK50" s="266"/>
      <c r="VQL50" s="264"/>
      <c r="VQM50" s="319"/>
      <c r="VQN50" s="320"/>
      <c r="VQO50" s="1091"/>
      <c r="VQP50" s="321"/>
      <c r="VQQ50" s="322"/>
      <c r="VQR50" s="323"/>
      <c r="VQS50" s="324"/>
      <c r="VQT50" s="325"/>
      <c r="VQU50" s="266"/>
      <c r="VQV50" s="264"/>
      <c r="VQW50" s="319"/>
      <c r="VQX50" s="320"/>
      <c r="VQY50" s="1091"/>
      <c r="VQZ50" s="321"/>
      <c r="VRA50" s="322"/>
      <c r="VRB50" s="323"/>
      <c r="VRC50" s="324"/>
      <c r="VRD50" s="325"/>
      <c r="VRE50" s="266"/>
      <c r="VRF50" s="264"/>
      <c r="VRG50" s="319"/>
      <c r="VRH50" s="320"/>
      <c r="VRI50" s="1091"/>
      <c r="VRJ50" s="321"/>
      <c r="VRK50" s="322"/>
      <c r="VRL50" s="323"/>
      <c r="VRM50" s="324"/>
      <c r="VRN50" s="325"/>
      <c r="VRO50" s="266"/>
      <c r="VRP50" s="264"/>
      <c r="VRQ50" s="319"/>
      <c r="VRR50" s="320"/>
      <c r="VRS50" s="1091"/>
      <c r="VRT50" s="321"/>
      <c r="VRU50" s="322"/>
      <c r="VRV50" s="323"/>
      <c r="VRW50" s="324"/>
      <c r="VRX50" s="325"/>
      <c r="VRY50" s="266"/>
      <c r="VRZ50" s="264"/>
      <c r="VSA50" s="319"/>
      <c r="VSB50" s="320"/>
      <c r="VSC50" s="1091"/>
      <c r="VSD50" s="321"/>
      <c r="VSE50" s="322"/>
      <c r="VSF50" s="323"/>
      <c r="VSG50" s="324"/>
      <c r="VSH50" s="325"/>
      <c r="VSI50" s="266"/>
      <c r="VSJ50" s="264"/>
      <c r="VSK50" s="319"/>
      <c r="VSL50" s="320"/>
      <c r="VSM50" s="1091"/>
      <c r="VSN50" s="321"/>
      <c r="VSO50" s="322"/>
      <c r="VSP50" s="323"/>
      <c r="VSQ50" s="324"/>
      <c r="VSR50" s="325"/>
      <c r="VSS50" s="266"/>
      <c r="VST50" s="264"/>
      <c r="VSU50" s="319"/>
      <c r="VSV50" s="320"/>
      <c r="VSW50" s="1091"/>
      <c r="VSX50" s="321"/>
      <c r="VSY50" s="322"/>
      <c r="VSZ50" s="323"/>
      <c r="VTA50" s="324"/>
      <c r="VTB50" s="325"/>
      <c r="VTC50" s="266"/>
      <c r="VTD50" s="264"/>
      <c r="VTE50" s="319"/>
      <c r="VTF50" s="320"/>
      <c r="VTG50" s="1091"/>
      <c r="VTH50" s="321"/>
      <c r="VTI50" s="322"/>
      <c r="VTJ50" s="323"/>
      <c r="VTK50" s="324"/>
      <c r="VTL50" s="325"/>
      <c r="VTM50" s="266"/>
      <c r="VTN50" s="264"/>
      <c r="VTO50" s="319"/>
      <c r="VTP50" s="320"/>
      <c r="VTQ50" s="1091"/>
      <c r="VTR50" s="321"/>
      <c r="VTS50" s="322"/>
      <c r="VTT50" s="323"/>
      <c r="VTU50" s="324"/>
      <c r="VTV50" s="325"/>
      <c r="VTW50" s="266"/>
      <c r="VTX50" s="264"/>
      <c r="VTY50" s="319"/>
      <c r="VTZ50" s="320"/>
      <c r="VUA50" s="1091"/>
      <c r="VUB50" s="321"/>
      <c r="VUC50" s="322"/>
      <c r="VUD50" s="323"/>
      <c r="VUE50" s="324"/>
      <c r="VUF50" s="325"/>
      <c r="VUG50" s="266"/>
      <c r="VUH50" s="264"/>
      <c r="VUI50" s="319"/>
      <c r="VUJ50" s="320"/>
      <c r="VUK50" s="1091"/>
      <c r="VUL50" s="321"/>
      <c r="VUM50" s="322"/>
      <c r="VUN50" s="323"/>
      <c r="VUO50" s="324"/>
      <c r="VUP50" s="325"/>
      <c r="VUQ50" s="266"/>
      <c r="VUR50" s="264"/>
      <c r="VUS50" s="319"/>
      <c r="VUT50" s="320"/>
      <c r="VUU50" s="1091"/>
      <c r="VUV50" s="321"/>
      <c r="VUW50" s="322"/>
      <c r="VUX50" s="323"/>
      <c r="VUY50" s="324"/>
      <c r="VUZ50" s="325"/>
      <c r="VVA50" s="266"/>
      <c r="VVB50" s="264"/>
      <c r="VVC50" s="319"/>
      <c r="VVD50" s="320"/>
      <c r="VVE50" s="1091"/>
      <c r="VVF50" s="321"/>
      <c r="VVG50" s="322"/>
      <c r="VVH50" s="323"/>
      <c r="VVI50" s="324"/>
      <c r="VVJ50" s="325"/>
      <c r="VVK50" s="266"/>
      <c r="VVL50" s="264"/>
      <c r="VVM50" s="319"/>
      <c r="VVN50" s="320"/>
      <c r="VVO50" s="1091"/>
      <c r="VVP50" s="321"/>
      <c r="VVQ50" s="322"/>
      <c r="VVR50" s="323"/>
      <c r="VVS50" s="324"/>
      <c r="VVT50" s="325"/>
      <c r="VVU50" s="266"/>
      <c r="VVV50" s="264"/>
      <c r="VVW50" s="319"/>
      <c r="VVX50" s="320"/>
      <c r="VVY50" s="1091"/>
      <c r="VVZ50" s="321"/>
      <c r="VWA50" s="322"/>
      <c r="VWB50" s="323"/>
      <c r="VWC50" s="324"/>
      <c r="VWD50" s="325"/>
      <c r="VWE50" s="266"/>
      <c r="VWF50" s="264"/>
      <c r="VWG50" s="319"/>
      <c r="VWH50" s="320"/>
      <c r="VWI50" s="1091"/>
      <c r="VWJ50" s="321"/>
      <c r="VWK50" s="322"/>
      <c r="VWL50" s="323"/>
      <c r="VWM50" s="324"/>
      <c r="VWN50" s="325"/>
      <c r="VWO50" s="266"/>
      <c r="VWP50" s="264"/>
      <c r="VWQ50" s="319"/>
      <c r="VWR50" s="320"/>
      <c r="VWS50" s="1091"/>
      <c r="VWT50" s="321"/>
      <c r="VWU50" s="322"/>
      <c r="VWV50" s="323"/>
      <c r="VWW50" s="324"/>
      <c r="VWX50" s="325"/>
      <c r="VWY50" s="266"/>
      <c r="VWZ50" s="264"/>
      <c r="VXA50" s="319"/>
      <c r="VXB50" s="320"/>
      <c r="VXC50" s="1091"/>
      <c r="VXD50" s="321"/>
      <c r="VXE50" s="322"/>
      <c r="VXF50" s="323"/>
      <c r="VXG50" s="324"/>
      <c r="VXH50" s="325"/>
      <c r="VXI50" s="266"/>
      <c r="VXJ50" s="264"/>
      <c r="VXK50" s="319"/>
      <c r="VXL50" s="320"/>
      <c r="VXM50" s="1091"/>
      <c r="VXN50" s="321"/>
      <c r="VXO50" s="322"/>
      <c r="VXP50" s="323"/>
      <c r="VXQ50" s="324"/>
      <c r="VXR50" s="325"/>
      <c r="VXS50" s="266"/>
      <c r="VXT50" s="264"/>
      <c r="VXU50" s="319"/>
      <c r="VXV50" s="320"/>
      <c r="VXW50" s="1091"/>
      <c r="VXX50" s="321"/>
      <c r="VXY50" s="322"/>
      <c r="VXZ50" s="323"/>
      <c r="VYA50" s="324"/>
      <c r="VYB50" s="325"/>
      <c r="VYC50" s="266"/>
      <c r="VYD50" s="264"/>
      <c r="VYE50" s="319"/>
      <c r="VYF50" s="320"/>
      <c r="VYG50" s="1091"/>
      <c r="VYH50" s="321"/>
      <c r="VYI50" s="322"/>
      <c r="VYJ50" s="323"/>
      <c r="VYK50" s="324"/>
      <c r="VYL50" s="325"/>
      <c r="VYM50" s="266"/>
      <c r="VYN50" s="264"/>
      <c r="VYO50" s="319"/>
      <c r="VYP50" s="320"/>
      <c r="VYQ50" s="1091"/>
      <c r="VYR50" s="321"/>
      <c r="VYS50" s="322"/>
      <c r="VYT50" s="323"/>
      <c r="VYU50" s="324"/>
      <c r="VYV50" s="325"/>
      <c r="VYW50" s="266"/>
      <c r="VYX50" s="264"/>
      <c r="VYY50" s="319"/>
      <c r="VYZ50" s="320"/>
      <c r="VZA50" s="1091"/>
      <c r="VZB50" s="321"/>
      <c r="VZC50" s="322"/>
      <c r="VZD50" s="323"/>
      <c r="VZE50" s="324"/>
      <c r="VZF50" s="325"/>
      <c r="VZG50" s="266"/>
      <c r="VZH50" s="264"/>
      <c r="VZI50" s="319"/>
      <c r="VZJ50" s="320"/>
      <c r="VZK50" s="1091"/>
      <c r="VZL50" s="321"/>
      <c r="VZM50" s="322"/>
      <c r="VZN50" s="323"/>
      <c r="VZO50" s="324"/>
      <c r="VZP50" s="325"/>
      <c r="VZQ50" s="266"/>
      <c r="VZR50" s="264"/>
      <c r="VZS50" s="319"/>
      <c r="VZT50" s="320"/>
      <c r="VZU50" s="1091"/>
      <c r="VZV50" s="321"/>
      <c r="VZW50" s="322"/>
      <c r="VZX50" s="323"/>
      <c r="VZY50" s="324"/>
      <c r="VZZ50" s="325"/>
      <c r="WAA50" s="266"/>
      <c r="WAB50" s="264"/>
      <c r="WAC50" s="319"/>
      <c r="WAD50" s="320"/>
      <c r="WAE50" s="1091"/>
      <c r="WAF50" s="321"/>
      <c r="WAG50" s="322"/>
      <c r="WAH50" s="323"/>
      <c r="WAI50" s="324"/>
      <c r="WAJ50" s="325"/>
      <c r="WAK50" s="266"/>
      <c r="WAL50" s="264"/>
      <c r="WAM50" s="319"/>
      <c r="WAN50" s="320"/>
      <c r="WAO50" s="1091"/>
      <c r="WAP50" s="321"/>
      <c r="WAQ50" s="322"/>
      <c r="WAR50" s="323"/>
      <c r="WAS50" s="324"/>
      <c r="WAT50" s="325"/>
      <c r="WAU50" s="266"/>
      <c r="WAV50" s="264"/>
      <c r="WAW50" s="319"/>
      <c r="WAX50" s="320"/>
      <c r="WAY50" s="1091"/>
      <c r="WAZ50" s="321"/>
      <c r="WBA50" s="322"/>
      <c r="WBB50" s="323"/>
      <c r="WBC50" s="324"/>
      <c r="WBD50" s="325"/>
      <c r="WBE50" s="266"/>
      <c r="WBF50" s="264"/>
      <c r="WBG50" s="319"/>
      <c r="WBH50" s="320"/>
      <c r="WBI50" s="1091"/>
      <c r="WBJ50" s="321"/>
      <c r="WBK50" s="322"/>
      <c r="WBL50" s="323"/>
      <c r="WBM50" s="324"/>
      <c r="WBN50" s="325"/>
      <c r="WBO50" s="266"/>
      <c r="WBP50" s="264"/>
      <c r="WBQ50" s="319"/>
      <c r="WBR50" s="320"/>
      <c r="WBS50" s="1091"/>
      <c r="WBT50" s="321"/>
      <c r="WBU50" s="322"/>
      <c r="WBV50" s="323"/>
      <c r="WBW50" s="324"/>
      <c r="WBX50" s="325"/>
      <c r="WBY50" s="266"/>
      <c r="WBZ50" s="264"/>
      <c r="WCA50" s="319"/>
      <c r="WCB50" s="320"/>
      <c r="WCC50" s="1091"/>
      <c r="WCD50" s="321"/>
      <c r="WCE50" s="322"/>
      <c r="WCF50" s="323"/>
      <c r="WCG50" s="324"/>
      <c r="WCH50" s="325"/>
      <c r="WCI50" s="266"/>
      <c r="WCJ50" s="264"/>
      <c r="WCK50" s="319"/>
      <c r="WCL50" s="320"/>
      <c r="WCM50" s="1091"/>
      <c r="WCN50" s="321"/>
      <c r="WCO50" s="322"/>
      <c r="WCP50" s="323"/>
      <c r="WCQ50" s="324"/>
      <c r="WCR50" s="325"/>
      <c r="WCS50" s="266"/>
      <c r="WCT50" s="264"/>
      <c r="WCU50" s="319"/>
      <c r="WCV50" s="320"/>
      <c r="WCW50" s="1091"/>
      <c r="WCX50" s="321"/>
      <c r="WCY50" s="322"/>
      <c r="WCZ50" s="323"/>
      <c r="WDA50" s="324"/>
      <c r="WDB50" s="325"/>
      <c r="WDC50" s="266"/>
      <c r="WDD50" s="264"/>
      <c r="WDE50" s="319"/>
      <c r="WDF50" s="320"/>
      <c r="WDG50" s="1091"/>
      <c r="WDH50" s="321"/>
      <c r="WDI50" s="322"/>
      <c r="WDJ50" s="323"/>
      <c r="WDK50" s="324"/>
      <c r="WDL50" s="325"/>
      <c r="WDM50" s="266"/>
      <c r="WDN50" s="264"/>
      <c r="WDO50" s="319"/>
      <c r="WDP50" s="320"/>
      <c r="WDQ50" s="1091"/>
      <c r="WDR50" s="321"/>
      <c r="WDS50" s="322"/>
      <c r="WDT50" s="323"/>
      <c r="WDU50" s="324"/>
      <c r="WDV50" s="325"/>
      <c r="WDW50" s="266"/>
      <c r="WDX50" s="264"/>
      <c r="WDY50" s="319"/>
      <c r="WDZ50" s="320"/>
      <c r="WEA50" s="1091"/>
      <c r="WEB50" s="321"/>
      <c r="WEC50" s="322"/>
      <c r="WED50" s="323"/>
      <c r="WEE50" s="324"/>
      <c r="WEF50" s="325"/>
      <c r="WEG50" s="266"/>
      <c r="WEH50" s="264"/>
      <c r="WEI50" s="319"/>
      <c r="WEJ50" s="320"/>
      <c r="WEK50" s="1091"/>
      <c r="WEL50" s="321"/>
      <c r="WEM50" s="322"/>
      <c r="WEN50" s="323"/>
      <c r="WEO50" s="324"/>
      <c r="WEP50" s="325"/>
      <c r="WEQ50" s="266"/>
      <c r="WER50" s="264"/>
      <c r="WES50" s="319"/>
      <c r="WET50" s="320"/>
      <c r="WEU50" s="1091"/>
      <c r="WEV50" s="321"/>
      <c r="WEW50" s="322"/>
      <c r="WEX50" s="323"/>
      <c r="WEY50" s="324"/>
      <c r="WEZ50" s="325"/>
      <c r="WFA50" s="266"/>
      <c r="WFB50" s="264"/>
      <c r="WFC50" s="319"/>
      <c r="WFD50" s="320"/>
      <c r="WFE50" s="1091"/>
      <c r="WFF50" s="321"/>
      <c r="WFG50" s="322"/>
      <c r="WFH50" s="323"/>
      <c r="WFI50" s="324"/>
      <c r="WFJ50" s="325"/>
      <c r="WFK50" s="266"/>
      <c r="WFL50" s="264"/>
      <c r="WFM50" s="319"/>
      <c r="WFN50" s="320"/>
      <c r="WFO50" s="1091"/>
      <c r="WFP50" s="321"/>
      <c r="WFQ50" s="322"/>
      <c r="WFR50" s="323"/>
      <c r="WFS50" s="324"/>
      <c r="WFT50" s="325"/>
      <c r="WFU50" s="266"/>
      <c r="WFV50" s="264"/>
      <c r="WFW50" s="319"/>
      <c r="WFX50" s="320"/>
      <c r="WFY50" s="1091"/>
      <c r="WFZ50" s="321"/>
      <c r="WGA50" s="322"/>
      <c r="WGB50" s="323"/>
      <c r="WGC50" s="324"/>
      <c r="WGD50" s="325"/>
      <c r="WGE50" s="266"/>
      <c r="WGF50" s="264"/>
      <c r="WGG50" s="319"/>
      <c r="WGH50" s="320"/>
      <c r="WGI50" s="1091"/>
      <c r="WGJ50" s="321"/>
      <c r="WGK50" s="322"/>
      <c r="WGL50" s="323"/>
      <c r="WGM50" s="324"/>
      <c r="WGN50" s="325"/>
      <c r="WGO50" s="266"/>
      <c r="WGP50" s="264"/>
      <c r="WGQ50" s="319"/>
      <c r="WGR50" s="320"/>
      <c r="WGS50" s="1091"/>
      <c r="WGT50" s="321"/>
      <c r="WGU50" s="322"/>
      <c r="WGV50" s="323"/>
      <c r="WGW50" s="324"/>
      <c r="WGX50" s="325"/>
      <c r="WGY50" s="266"/>
      <c r="WGZ50" s="264"/>
      <c r="WHA50" s="319"/>
      <c r="WHB50" s="320"/>
      <c r="WHC50" s="1091"/>
      <c r="WHD50" s="321"/>
      <c r="WHE50" s="322"/>
      <c r="WHF50" s="323"/>
      <c r="WHG50" s="324"/>
      <c r="WHH50" s="325"/>
      <c r="WHI50" s="266"/>
      <c r="WHJ50" s="264"/>
      <c r="WHK50" s="319"/>
      <c r="WHL50" s="320"/>
      <c r="WHM50" s="1091"/>
      <c r="WHN50" s="321"/>
      <c r="WHO50" s="322"/>
      <c r="WHP50" s="323"/>
      <c r="WHQ50" s="324"/>
      <c r="WHR50" s="325"/>
      <c r="WHS50" s="266"/>
      <c r="WHT50" s="264"/>
      <c r="WHU50" s="319"/>
      <c r="WHV50" s="320"/>
      <c r="WHW50" s="1091"/>
      <c r="WHX50" s="321"/>
      <c r="WHY50" s="322"/>
      <c r="WHZ50" s="323"/>
      <c r="WIA50" s="324"/>
      <c r="WIB50" s="325"/>
      <c r="WIC50" s="266"/>
      <c r="WID50" s="264"/>
      <c r="WIE50" s="319"/>
      <c r="WIF50" s="320"/>
      <c r="WIG50" s="1091"/>
      <c r="WIH50" s="321"/>
      <c r="WII50" s="322"/>
      <c r="WIJ50" s="323"/>
      <c r="WIK50" s="324"/>
      <c r="WIL50" s="325"/>
      <c r="WIM50" s="266"/>
      <c r="WIN50" s="264"/>
      <c r="WIO50" s="319"/>
      <c r="WIP50" s="320"/>
      <c r="WIQ50" s="1091"/>
      <c r="WIR50" s="321"/>
      <c r="WIS50" s="322"/>
      <c r="WIT50" s="323"/>
      <c r="WIU50" s="324"/>
      <c r="WIV50" s="325"/>
      <c r="WIW50" s="266"/>
      <c r="WIX50" s="264"/>
      <c r="WIY50" s="319"/>
      <c r="WIZ50" s="320"/>
      <c r="WJA50" s="1091"/>
      <c r="WJB50" s="321"/>
      <c r="WJC50" s="322"/>
      <c r="WJD50" s="323"/>
      <c r="WJE50" s="324"/>
      <c r="WJF50" s="325"/>
      <c r="WJG50" s="266"/>
      <c r="WJH50" s="264"/>
      <c r="WJI50" s="319"/>
      <c r="WJJ50" s="320"/>
      <c r="WJK50" s="1091"/>
      <c r="WJL50" s="321"/>
      <c r="WJM50" s="322"/>
      <c r="WJN50" s="323"/>
      <c r="WJO50" s="324"/>
      <c r="WJP50" s="325"/>
      <c r="WJQ50" s="266"/>
      <c r="WJR50" s="264"/>
      <c r="WJS50" s="319"/>
      <c r="WJT50" s="320"/>
      <c r="WJU50" s="1091"/>
      <c r="WJV50" s="321"/>
      <c r="WJW50" s="322"/>
      <c r="WJX50" s="323"/>
      <c r="WJY50" s="324"/>
      <c r="WJZ50" s="325"/>
      <c r="WKA50" s="266"/>
      <c r="WKB50" s="264"/>
      <c r="WKC50" s="319"/>
      <c r="WKD50" s="320"/>
      <c r="WKE50" s="1091"/>
      <c r="WKF50" s="321"/>
      <c r="WKG50" s="322"/>
      <c r="WKH50" s="323"/>
      <c r="WKI50" s="324"/>
      <c r="WKJ50" s="325"/>
      <c r="WKK50" s="266"/>
      <c r="WKL50" s="264"/>
      <c r="WKM50" s="319"/>
      <c r="WKN50" s="320"/>
      <c r="WKO50" s="1091"/>
      <c r="WKP50" s="321"/>
      <c r="WKQ50" s="322"/>
      <c r="WKR50" s="323"/>
      <c r="WKS50" s="324"/>
      <c r="WKT50" s="325"/>
      <c r="WKU50" s="266"/>
      <c r="WKV50" s="264"/>
      <c r="WKW50" s="319"/>
      <c r="WKX50" s="320"/>
      <c r="WKY50" s="1091"/>
      <c r="WKZ50" s="321"/>
      <c r="WLA50" s="322"/>
      <c r="WLB50" s="323"/>
      <c r="WLC50" s="324"/>
      <c r="WLD50" s="325"/>
      <c r="WLE50" s="266"/>
      <c r="WLF50" s="264"/>
      <c r="WLG50" s="319"/>
      <c r="WLH50" s="320"/>
      <c r="WLI50" s="1091"/>
      <c r="WLJ50" s="321"/>
      <c r="WLK50" s="322"/>
      <c r="WLL50" s="323"/>
      <c r="WLM50" s="324"/>
      <c r="WLN50" s="325"/>
      <c r="WLO50" s="266"/>
      <c r="WLP50" s="264"/>
      <c r="WLQ50" s="319"/>
      <c r="WLR50" s="320"/>
      <c r="WLS50" s="1091"/>
      <c r="WLT50" s="321"/>
      <c r="WLU50" s="322"/>
      <c r="WLV50" s="323"/>
      <c r="WLW50" s="324"/>
      <c r="WLX50" s="325"/>
      <c r="WLY50" s="266"/>
      <c r="WLZ50" s="264"/>
      <c r="WMA50" s="319"/>
      <c r="WMB50" s="320"/>
      <c r="WMC50" s="1091"/>
      <c r="WMD50" s="321"/>
      <c r="WME50" s="322"/>
      <c r="WMF50" s="323"/>
      <c r="WMG50" s="324"/>
      <c r="WMH50" s="325"/>
      <c r="WMI50" s="266"/>
      <c r="WMJ50" s="264"/>
      <c r="WMK50" s="319"/>
      <c r="WML50" s="320"/>
      <c r="WMM50" s="1091"/>
      <c r="WMN50" s="321"/>
      <c r="WMO50" s="322"/>
      <c r="WMP50" s="323"/>
      <c r="WMQ50" s="324"/>
      <c r="WMR50" s="325"/>
      <c r="WMS50" s="266"/>
      <c r="WMT50" s="264"/>
      <c r="WMU50" s="319"/>
      <c r="WMV50" s="320"/>
      <c r="WMW50" s="1091"/>
      <c r="WMX50" s="321"/>
      <c r="WMY50" s="322"/>
      <c r="WMZ50" s="323"/>
      <c r="WNA50" s="324"/>
      <c r="WNB50" s="325"/>
      <c r="WNC50" s="266"/>
      <c r="WND50" s="264"/>
      <c r="WNE50" s="319"/>
      <c r="WNF50" s="320"/>
      <c r="WNG50" s="1091"/>
      <c r="WNH50" s="321"/>
      <c r="WNI50" s="322"/>
      <c r="WNJ50" s="323"/>
      <c r="WNK50" s="324"/>
      <c r="WNL50" s="325"/>
      <c r="WNM50" s="266"/>
      <c r="WNN50" s="264"/>
      <c r="WNO50" s="319"/>
      <c r="WNP50" s="320"/>
      <c r="WNQ50" s="1091"/>
      <c r="WNR50" s="321"/>
      <c r="WNS50" s="322"/>
      <c r="WNT50" s="323"/>
      <c r="WNU50" s="324"/>
      <c r="WNV50" s="325"/>
      <c r="WNW50" s="266"/>
      <c r="WNX50" s="264"/>
      <c r="WNY50" s="319"/>
      <c r="WNZ50" s="320"/>
      <c r="WOA50" s="1091"/>
      <c r="WOB50" s="321"/>
      <c r="WOC50" s="322"/>
      <c r="WOD50" s="323"/>
      <c r="WOE50" s="324"/>
      <c r="WOF50" s="325"/>
      <c r="WOG50" s="266"/>
      <c r="WOH50" s="264"/>
      <c r="WOI50" s="319"/>
      <c r="WOJ50" s="320"/>
      <c r="WOK50" s="1091"/>
      <c r="WOL50" s="321"/>
      <c r="WOM50" s="322"/>
      <c r="WON50" s="323"/>
      <c r="WOO50" s="324"/>
      <c r="WOP50" s="325"/>
      <c r="WOQ50" s="266"/>
      <c r="WOR50" s="264"/>
      <c r="WOS50" s="319"/>
      <c r="WOT50" s="320"/>
      <c r="WOU50" s="1091"/>
      <c r="WOV50" s="321"/>
      <c r="WOW50" s="322"/>
      <c r="WOX50" s="323"/>
      <c r="WOY50" s="324"/>
      <c r="WOZ50" s="325"/>
      <c r="WPA50" s="266"/>
      <c r="WPB50" s="264"/>
      <c r="WPC50" s="319"/>
      <c r="WPD50" s="320"/>
      <c r="WPE50" s="1091"/>
      <c r="WPF50" s="321"/>
      <c r="WPG50" s="322"/>
      <c r="WPH50" s="323"/>
      <c r="WPI50" s="324"/>
      <c r="WPJ50" s="325"/>
      <c r="WPK50" s="266"/>
      <c r="WPL50" s="264"/>
      <c r="WPM50" s="319"/>
      <c r="WPN50" s="320"/>
      <c r="WPO50" s="1091"/>
      <c r="WPP50" s="321"/>
      <c r="WPQ50" s="322"/>
      <c r="WPR50" s="323"/>
      <c r="WPS50" s="324"/>
      <c r="WPT50" s="325"/>
      <c r="WPU50" s="266"/>
      <c r="WPV50" s="264"/>
      <c r="WPW50" s="319"/>
      <c r="WPX50" s="320"/>
      <c r="WPY50" s="1091"/>
      <c r="WPZ50" s="321"/>
      <c r="WQA50" s="322"/>
      <c r="WQB50" s="323"/>
      <c r="WQC50" s="324"/>
      <c r="WQD50" s="325"/>
      <c r="WQE50" s="266"/>
      <c r="WQF50" s="264"/>
      <c r="WQG50" s="319"/>
      <c r="WQH50" s="320"/>
      <c r="WQI50" s="1091"/>
      <c r="WQJ50" s="321"/>
      <c r="WQK50" s="322"/>
      <c r="WQL50" s="323"/>
      <c r="WQM50" s="324"/>
      <c r="WQN50" s="325"/>
      <c r="WQO50" s="266"/>
      <c r="WQP50" s="264"/>
      <c r="WQQ50" s="319"/>
      <c r="WQR50" s="320"/>
      <c r="WQS50" s="1091"/>
      <c r="WQT50" s="321"/>
      <c r="WQU50" s="322"/>
      <c r="WQV50" s="323"/>
      <c r="WQW50" s="324"/>
      <c r="WQX50" s="325"/>
      <c r="WQY50" s="266"/>
      <c r="WQZ50" s="264"/>
      <c r="WRA50" s="319"/>
      <c r="WRB50" s="320"/>
      <c r="WRC50" s="1091"/>
      <c r="WRD50" s="321"/>
      <c r="WRE50" s="322"/>
      <c r="WRF50" s="323"/>
      <c r="WRG50" s="324"/>
      <c r="WRH50" s="325"/>
      <c r="WRI50" s="266"/>
      <c r="WRJ50" s="264"/>
      <c r="WRK50" s="319"/>
      <c r="WRL50" s="320"/>
      <c r="WRM50" s="1091"/>
      <c r="WRN50" s="321"/>
      <c r="WRO50" s="322"/>
      <c r="WRP50" s="323"/>
      <c r="WRQ50" s="324"/>
      <c r="WRR50" s="325"/>
      <c r="WRS50" s="266"/>
      <c r="WRT50" s="264"/>
      <c r="WRU50" s="319"/>
      <c r="WRV50" s="320"/>
      <c r="WRW50" s="1091"/>
      <c r="WRX50" s="321"/>
      <c r="WRY50" s="322"/>
      <c r="WRZ50" s="323"/>
      <c r="WSA50" s="324"/>
      <c r="WSB50" s="325"/>
      <c r="WSC50" s="266"/>
      <c r="WSD50" s="264"/>
      <c r="WSE50" s="319"/>
      <c r="WSF50" s="320"/>
      <c r="WSG50" s="1091"/>
      <c r="WSH50" s="321"/>
      <c r="WSI50" s="322"/>
      <c r="WSJ50" s="323"/>
      <c r="WSK50" s="324"/>
      <c r="WSL50" s="325"/>
      <c r="WSM50" s="266"/>
      <c r="WSN50" s="264"/>
      <c r="WSO50" s="319"/>
      <c r="WSP50" s="320"/>
      <c r="WSQ50" s="1091"/>
      <c r="WSR50" s="321"/>
      <c r="WSS50" s="322"/>
      <c r="WST50" s="323"/>
      <c r="WSU50" s="324"/>
      <c r="WSV50" s="325"/>
      <c r="WSW50" s="266"/>
      <c r="WSX50" s="264"/>
      <c r="WSY50" s="319"/>
      <c r="WSZ50" s="320"/>
      <c r="WTA50" s="1091"/>
      <c r="WTB50" s="321"/>
      <c r="WTC50" s="322"/>
      <c r="WTD50" s="323"/>
      <c r="WTE50" s="324"/>
      <c r="WTF50" s="325"/>
      <c r="WTG50" s="266"/>
      <c r="WTH50" s="264"/>
      <c r="WTI50" s="319"/>
      <c r="WTJ50" s="320"/>
      <c r="WTK50" s="1091"/>
      <c r="WTL50" s="321"/>
      <c r="WTM50" s="322"/>
      <c r="WTN50" s="323"/>
      <c r="WTO50" s="324"/>
      <c r="WTP50" s="325"/>
      <c r="WTQ50" s="266"/>
      <c r="WTR50" s="264"/>
      <c r="WTS50" s="319"/>
      <c r="WTT50" s="320"/>
      <c r="WTU50" s="1091"/>
      <c r="WTV50" s="321"/>
      <c r="WTW50" s="322"/>
      <c r="WTX50" s="323"/>
      <c r="WTY50" s="324"/>
      <c r="WTZ50" s="325"/>
      <c r="WUA50" s="266"/>
      <c r="WUB50" s="264"/>
      <c r="WUC50" s="319"/>
      <c r="WUD50" s="320"/>
      <c r="WUE50" s="1091"/>
      <c r="WUF50" s="321"/>
      <c r="WUG50" s="322"/>
      <c r="WUH50" s="323"/>
      <c r="WUI50" s="324"/>
      <c r="WUJ50" s="325"/>
      <c r="WUK50" s="266"/>
      <c r="WUL50" s="264"/>
      <c r="WUM50" s="319"/>
      <c r="WUN50" s="320"/>
      <c r="WUO50" s="1091"/>
      <c r="WUP50" s="321"/>
      <c r="WUQ50" s="322"/>
      <c r="WUR50" s="323"/>
      <c r="WUS50" s="324"/>
      <c r="WUT50" s="325"/>
      <c r="WUU50" s="266"/>
      <c r="WUV50" s="264"/>
      <c r="WUW50" s="319"/>
      <c r="WUX50" s="320"/>
      <c r="WUY50" s="1091"/>
      <c r="WUZ50" s="321"/>
      <c r="WVA50" s="322"/>
      <c r="WVB50" s="323"/>
      <c r="WVC50" s="324"/>
      <c r="WVD50" s="325"/>
      <c r="WVE50" s="266"/>
      <c r="WVF50" s="264"/>
      <c r="WVG50" s="319"/>
      <c r="WVH50" s="320"/>
      <c r="WVI50" s="1091"/>
      <c r="WVJ50" s="321"/>
      <c r="WVK50" s="322"/>
      <c r="WVL50" s="323"/>
      <c r="WVM50" s="324"/>
      <c r="WVN50" s="325"/>
      <c r="WVO50" s="266"/>
      <c r="WVP50" s="264"/>
      <c r="WVQ50" s="319"/>
      <c r="WVR50" s="320"/>
      <c r="WVS50" s="1091"/>
      <c r="WVT50" s="321"/>
      <c r="WVU50" s="322"/>
      <c r="WVV50" s="323"/>
      <c r="WVW50" s="324"/>
      <c r="WVX50" s="325"/>
      <c r="WVY50" s="266"/>
      <c r="WVZ50" s="264"/>
      <c r="WWA50" s="319"/>
      <c r="WWB50" s="320"/>
      <c r="WWC50" s="1091"/>
      <c r="WWD50" s="321"/>
      <c r="WWE50" s="322"/>
      <c r="WWF50" s="323"/>
      <c r="WWG50" s="324"/>
      <c r="WWH50" s="325"/>
      <c r="WWI50" s="266"/>
      <c r="WWJ50" s="264"/>
      <c r="WWK50" s="319"/>
      <c r="WWL50" s="320"/>
      <c r="WWM50" s="1091"/>
      <c r="WWN50" s="321"/>
      <c r="WWO50" s="322"/>
      <c r="WWP50" s="323"/>
      <c r="WWQ50" s="324"/>
      <c r="WWR50" s="325"/>
      <c r="WWS50" s="266"/>
      <c r="WWT50" s="264"/>
      <c r="WWU50" s="319"/>
      <c r="WWV50" s="320"/>
      <c r="WWW50" s="1091"/>
      <c r="WWX50" s="321"/>
      <c r="WWY50" s="322"/>
      <c r="WWZ50" s="323"/>
      <c r="WXA50" s="324"/>
      <c r="WXB50" s="325"/>
      <c r="WXC50" s="266"/>
      <c r="WXD50" s="264"/>
      <c r="WXE50" s="319"/>
      <c r="WXF50" s="320"/>
      <c r="WXG50" s="1091"/>
      <c r="WXH50" s="321"/>
      <c r="WXI50" s="322"/>
      <c r="WXJ50" s="323"/>
      <c r="WXK50" s="324"/>
      <c r="WXL50" s="325"/>
      <c r="WXM50" s="266"/>
      <c r="WXN50" s="264"/>
      <c r="WXO50" s="319"/>
      <c r="WXP50" s="320"/>
      <c r="WXQ50" s="1091"/>
      <c r="WXR50" s="321"/>
      <c r="WXS50" s="322"/>
      <c r="WXT50" s="323"/>
      <c r="WXU50" s="324"/>
      <c r="WXV50" s="325"/>
      <c r="WXW50" s="266"/>
      <c r="WXX50" s="264"/>
      <c r="WXY50" s="319"/>
      <c r="WXZ50" s="320"/>
      <c r="WYA50" s="1091"/>
      <c r="WYB50" s="321"/>
      <c r="WYC50" s="322"/>
      <c r="WYD50" s="323"/>
      <c r="WYE50" s="324"/>
      <c r="WYF50" s="325"/>
      <c r="WYG50" s="266"/>
      <c r="WYH50" s="264"/>
      <c r="WYI50" s="319"/>
      <c r="WYJ50" s="320"/>
      <c r="WYK50" s="1091"/>
      <c r="WYL50" s="321"/>
      <c r="WYM50" s="322"/>
      <c r="WYN50" s="323"/>
      <c r="WYO50" s="324"/>
      <c r="WYP50" s="325"/>
      <c r="WYQ50" s="266"/>
      <c r="WYR50" s="264"/>
      <c r="WYS50" s="319"/>
      <c r="WYT50" s="320"/>
      <c r="WYU50" s="1091"/>
      <c r="WYV50" s="321"/>
      <c r="WYW50" s="322"/>
      <c r="WYX50" s="323"/>
      <c r="WYY50" s="324"/>
      <c r="WYZ50" s="325"/>
      <c r="WZA50" s="266"/>
      <c r="WZB50" s="264"/>
      <c r="WZC50" s="319"/>
      <c r="WZD50" s="320"/>
      <c r="WZE50" s="1091"/>
      <c r="WZF50" s="321"/>
      <c r="WZG50" s="322"/>
      <c r="WZH50" s="323"/>
      <c r="WZI50" s="324"/>
      <c r="WZJ50" s="325"/>
      <c r="WZK50" s="266"/>
      <c r="WZL50" s="264"/>
      <c r="WZM50" s="319"/>
      <c r="WZN50" s="320"/>
      <c r="WZO50" s="1091"/>
      <c r="WZP50" s="321"/>
      <c r="WZQ50" s="322"/>
      <c r="WZR50" s="323"/>
      <c r="WZS50" s="324"/>
      <c r="WZT50" s="325"/>
      <c r="WZU50" s="266"/>
      <c r="WZV50" s="264"/>
      <c r="WZW50" s="319"/>
      <c r="WZX50" s="320"/>
      <c r="WZY50" s="1091"/>
      <c r="WZZ50" s="321"/>
      <c r="XAA50" s="322"/>
      <c r="XAB50" s="323"/>
      <c r="XAC50" s="324"/>
      <c r="XAD50" s="325"/>
      <c r="XAE50" s="266"/>
      <c r="XAF50" s="264"/>
      <c r="XAG50" s="319"/>
      <c r="XAH50" s="320"/>
      <c r="XAI50" s="1091"/>
      <c r="XAJ50" s="321"/>
      <c r="XAK50" s="322"/>
      <c r="XAL50" s="323"/>
      <c r="XAM50" s="324"/>
      <c r="XAN50" s="325"/>
      <c r="XAO50" s="266"/>
      <c r="XAP50" s="264"/>
      <c r="XAQ50" s="319"/>
      <c r="XAR50" s="320"/>
      <c r="XAS50" s="1091"/>
      <c r="XAT50" s="321"/>
      <c r="XAU50" s="322"/>
      <c r="XAV50" s="323"/>
      <c r="XAW50" s="324"/>
      <c r="XAX50" s="325"/>
      <c r="XAY50" s="266"/>
      <c r="XAZ50" s="264"/>
      <c r="XBA50" s="319"/>
      <c r="XBB50" s="320"/>
      <c r="XBC50" s="1091"/>
      <c r="XBD50" s="321"/>
      <c r="XBE50" s="322"/>
      <c r="XBF50" s="323"/>
      <c r="XBG50" s="324"/>
      <c r="XBH50" s="325"/>
      <c r="XBI50" s="266"/>
      <c r="XBJ50" s="264"/>
      <c r="XBK50" s="319"/>
      <c r="XBL50" s="320"/>
      <c r="XBM50" s="1091"/>
      <c r="XBN50" s="321"/>
      <c r="XBO50" s="322"/>
      <c r="XBP50" s="323"/>
      <c r="XBQ50" s="324"/>
      <c r="XBR50" s="325"/>
      <c r="XBS50" s="266"/>
      <c r="XBT50" s="264"/>
      <c r="XBU50" s="319"/>
      <c r="XBV50" s="320"/>
      <c r="XBW50" s="1091"/>
      <c r="XBX50" s="321"/>
      <c r="XBY50" s="322"/>
      <c r="XBZ50" s="323"/>
      <c r="XCA50" s="324"/>
      <c r="XCB50" s="325"/>
      <c r="XCC50" s="266"/>
      <c r="XCD50" s="264"/>
      <c r="XCE50" s="319"/>
      <c r="XCF50" s="320"/>
      <c r="XCG50" s="1091"/>
      <c r="XCH50" s="321"/>
      <c r="XCI50" s="322"/>
      <c r="XCJ50" s="323"/>
      <c r="XCK50" s="324"/>
      <c r="XCL50" s="325"/>
      <c r="XCM50" s="266"/>
      <c r="XCN50" s="264"/>
      <c r="XCO50" s="319"/>
      <c r="XCP50" s="320"/>
      <c r="XCQ50" s="1091"/>
      <c r="XCR50" s="321"/>
      <c r="XCS50" s="322"/>
      <c r="XCT50" s="323"/>
      <c r="XCU50" s="324"/>
      <c r="XCV50" s="325"/>
      <c r="XCW50" s="266"/>
      <c r="XCX50" s="264"/>
      <c r="XCY50" s="319"/>
      <c r="XCZ50" s="320"/>
      <c r="XDA50" s="1091"/>
      <c r="XDB50" s="321"/>
      <c r="XDC50" s="322"/>
      <c r="XDD50" s="323"/>
      <c r="XDE50" s="324"/>
      <c r="XDF50" s="325"/>
      <c r="XDG50" s="266"/>
      <c r="XDH50" s="264"/>
      <c r="XDI50" s="319"/>
      <c r="XDJ50" s="320"/>
      <c r="XDK50" s="1091"/>
      <c r="XDL50" s="321"/>
      <c r="XDM50" s="322"/>
      <c r="XDN50" s="323"/>
      <c r="XDO50" s="324"/>
      <c r="XDP50" s="325"/>
      <c r="XDQ50" s="266"/>
      <c r="XDR50" s="264"/>
      <c r="XDS50" s="319"/>
      <c r="XDT50" s="320"/>
      <c r="XDU50" s="1091"/>
      <c r="XDV50" s="321"/>
      <c r="XDW50" s="322"/>
      <c r="XDX50" s="323"/>
      <c r="XDY50" s="324"/>
      <c r="XDZ50" s="325"/>
      <c r="XEA50" s="266"/>
      <c r="XEB50" s="264"/>
      <c r="XEC50" s="319"/>
      <c r="XED50" s="320"/>
      <c r="XEE50" s="1091"/>
      <c r="XEF50" s="321"/>
      <c r="XEG50" s="322"/>
      <c r="XEH50" s="323"/>
      <c r="XEI50" s="324"/>
      <c r="XEJ50" s="325"/>
      <c r="XEK50" s="266"/>
      <c r="XEL50" s="264"/>
      <c r="XEM50" s="319"/>
      <c r="XEN50" s="320"/>
      <c r="XEO50" s="1091"/>
      <c r="XEP50" s="321"/>
      <c r="XEQ50" s="322"/>
      <c r="XER50" s="323"/>
      <c r="XES50" s="324"/>
      <c r="XET50" s="325"/>
      <c r="XEU50" s="266"/>
      <c r="XEV50" s="264"/>
      <c r="XEW50" s="319"/>
      <c r="XEX50" s="320"/>
      <c r="XEY50" s="1091"/>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527</v>
      </c>
      <c r="AL51" s="318"/>
      <c r="AM51" s="326">
        <v>71200518</v>
      </c>
      <c r="AN51" s="327">
        <v>52246</v>
      </c>
      <c r="AO51" s="328">
        <v>8.1</v>
      </c>
      <c r="AP51" s="329">
        <v>82531</v>
      </c>
      <c r="AQ51" s="330">
        <v>5.9</v>
      </c>
      <c r="AR51" s="331">
        <v>2.2000000000000002</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528</v>
      </c>
      <c r="AM52" s="334">
        <v>18519001</v>
      </c>
      <c r="AN52" s="335">
        <v>13589</v>
      </c>
      <c r="AO52" s="336">
        <v>14.8</v>
      </c>
      <c r="AP52" s="337">
        <v>19102</v>
      </c>
      <c r="AQ52" s="338">
        <v>-1.5</v>
      </c>
      <c r="AR52" s="339">
        <v>16.3</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529</v>
      </c>
      <c r="AL53" s="318"/>
      <c r="AM53" s="326">
        <v>84796080</v>
      </c>
      <c r="AN53" s="327">
        <v>62634</v>
      </c>
      <c r="AO53" s="328">
        <v>19.899999999999999</v>
      </c>
      <c r="AP53" s="329">
        <v>91743</v>
      </c>
      <c r="AQ53" s="330">
        <v>11.2</v>
      </c>
      <c r="AR53" s="331">
        <v>8.6999999999999993</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528</v>
      </c>
      <c r="AM54" s="334">
        <v>29742609</v>
      </c>
      <c r="AN54" s="335">
        <v>21969</v>
      </c>
      <c r="AO54" s="336">
        <v>61.7</v>
      </c>
      <c r="AP54" s="337">
        <v>21872</v>
      </c>
      <c r="AQ54" s="338">
        <v>14.5</v>
      </c>
      <c r="AR54" s="339">
        <v>47.2</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530</v>
      </c>
      <c r="AL55" s="318"/>
      <c r="AM55" s="326">
        <v>90752681</v>
      </c>
      <c r="AN55" s="327">
        <v>67477</v>
      </c>
      <c r="AO55" s="328">
        <v>7.7</v>
      </c>
      <c r="AP55" s="329">
        <v>95429</v>
      </c>
      <c r="AQ55" s="330">
        <v>4</v>
      </c>
      <c r="AR55" s="331">
        <v>3.7</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528</v>
      </c>
      <c r="AM56" s="334">
        <v>23673569</v>
      </c>
      <c r="AN56" s="335">
        <v>17602</v>
      </c>
      <c r="AO56" s="336">
        <v>-19.899999999999999</v>
      </c>
      <c r="AP56" s="337">
        <v>19371</v>
      </c>
      <c r="AQ56" s="338">
        <v>-11.4</v>
      </c>
      <c r="AR56" s="339">
        <v>-8.5</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531</v>
      </c>
      <c r="AL57" s="318"/>
      <c r="AM57" s="326">
        <v>90864848</v>
      </c>
      <c r="AN57" s="327">
        <v>68044</v>
      </c>
      <c r="AO57" s="328">
        <v>0.8</v>
      </c>
      <c r="AP57" s="329">
        <v>93540</v>
      </c>
      <c r="AQ57" s="330">
        <v>-2</v>
      </c>
      <c r="AR57" s="331">
        <v>2.8</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528</v>
      </c>
      <c r="AM58" s="334">
        <v>26766178</v>
      </c>
      <c r="AN58" s="335">
        <v>20044</v>
      </c>
      <c r="AO58" s="336">
        <v>13.9</v>
      </c>
      <c r="AP58" s="337">
        <v>20617</v>
      </c>
      <c r="AQ58" s="338">
        <v>6.4</v>
      </c>
      <c r="AR58" s="339">
        <v>7.5</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532</v>
      </c>
      <c r="AL59" s="318"/>
      <c r="AM59" s="326">
        <v>78106307</v>
      </c>
      <c r="AN59" s="327">
        <v>58931</v>
      </c>
      <c r="AO59" s="328">
        <v>-13.4</v>
      </c>
      <c r="AP59" s="329">
        <v>88232</v>
      </c>
      <c r="AQ59" s="330">
        <v>-5.7</v>
      </c>
      <c r="AR59" s="331">
        <v>-7.7</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528</v>
      </c>
      <c r="AM60" s="334">
        <v>23210421</v>
      </c>
      <c r="AN60" s="335">
        <v>17512</v>
      </c>
      <c r="AO60" s="336">
        <v>-12.6</v>
      </c>
      <c r="AP60" s="337">
        <v>18955</v>
      </c>
      <c r="AQ60" s="338">
        <v>-8.1</v>
      </c>
      <c r="AR60" s="339">
        <v>-4.5</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533</v>
      </c>
      <c r="AL61" s="340"/>
      <c r="AM61" s="341">
        <v>83144087</v>
      </c>
      <c r="AN61" s="342">
        <v>61866</v>
      </c>
      <c r="AO61" s="343">
        <v>4.5999999999999996</v>
      </c>
      <c r="AP61" s="344">
        <v>90295</v>
      </c>
      <c r="AQ61" s="345">
        <v>2.7</v>
      </c>
      <c r="AR61" s="331">
        <v>1.9</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528</v>
      </c>
      <c r="AM62" s="334">
        <v>24382356</v>
      </c>
      <c r="AN62" s="335">
        <v>18143</v>
      </c>
      <c r="AO62" s="336">
        <v>11.6</v>
      </c>
      <c r="AP62" s="337">
        <v>19983</v>
      </c>
      <c r="AQ62" s="338">
        <v>0</v>
      </c>
      <c r="AR62" s="339">
        <v>11.6</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pnuDYz5NW3ybLhiNciJH8IcnPbHlgumIgPgb0F6zGeL4hJy1LhBuQtTqeAFDtfUlZSwqeLHclGJLPeflyPL4BA==" saltValue="4OAIkyhBpNpQdV/bbxqoCg=="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election activeCell="DB24" sqref="DB24:DI25"/>
    </sheetView>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534</v>
      </c>
    </row>
    <row r="121" spans="125:125" ht="13.5" hidden="1" customHeight="1" x14ac:dyDescent="0.15">
      <c r="DU121" s="257"/>
    </row>
  </sheetData>
  <sheetProtection algorithmName="SHA-512" hashValue="M2hmsmaBBajzvihzBLJD15rMuMfpL4rpRk3CdRlIj+5bb89dwgwVhip2trlCwWocr1myjanSt/wERvtPv7y2EQ==" saltValue="0PgD/gnsKzCxoZ5l1D7A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election activeCell="DB24" sqref="DB24:DI25"/>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535</v>
      </c>
    </row>
  </sheetData>
  <sheetProtection algorithmName="SHA-512" hashValue="ESm9iyLFqxnWe5sAtNtIo/8GhiLfigak+ORgLS1u3wHCKCbqxkNHMxrLWeG5JqG09WNKPQpmNy0Gc0n7/vQdOA==" saltValue="dsUBTsUAMIUtEmfySU3U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1" zoomScaleSheetLayoutView="100" workbookViewId="0">
      <selection activeCell="O45" sqref="O45"/>
    </sheetView>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536</v>
      </c>
      <c r="G46" s="349" t="s">
        <v>537</v>
      </c>
      <c r="H46" s="349" t="s">
        <v>538</v>
      </c>
      <c r="I46" s="349" t="s">
        <v>539</v>
      </c>
      <c r="J46" s="350" t="s">
        <v>540</v>
      </c>
    </row>
    <row r="47" spans="2:10" ht="57.75" customHeight="1" x14ac:dyDescent="0.15">
      <c r="B47" s="7"/>
      <c r="C47" s="1113" t="s">
        <v>4</v>
      </c>
      <c r="D47" s="1113"/>
      <c r="E47" s="1114"/>
      <c r="F47" s="351">
        <v>7.89</v>
      </c>
      <c r="G47" s="352">
        <v>7.47</v>
      </c>
      <c r="H47" s="352">
        <v>7.28</v>
      </c>
      <c r="I47" s="352">
        <v>6.82</v>
      </c>
      <c r="J47" s="353">
        <v>7.2</v>
      </c>
    </row>
    <row r="48" spans="2:10" ht="57.75" customHeight="1" x14ac:dyDescent="0.15">
      <c r="B48" s="8"/>
      <c r="C48" s="1115" t="s">
        <v>5</v>
      </c>
      <c r="D48" s="1115"/>
      <c r="E48" s="1116"/>
      <c r="F48" s="354">
        <v>0.39</v>
      </c>
      <c r="G48" s="355">
        <v>0.45</v>
      </c>
      <c r="H48" s="355">
        <v>0.4</v>
      </c>
      <c r="I48" s="355">
        <v>0.39</v>
      </c>
      <c r="J48" s="356">
        <v>0.83</v>
      </c>
    </row>
    <row r="49" spans="2:10" ht="57.75" customHeight="1" thickBot="1" x14ac:dyDescent="0.2">
      <c r="B49" s="9"/>
      <c r="C49" s="1117" t="s">
        <v>6</v>
      </c>
      <c r="D49" s="1117"/>
      <c r="E49" s="1118"/>
      <c r="F49" s="357">
        <v>4.41</v>
      </c>
      <c r="G49" s="358">
        <v>4.7</v>
      </c>
      <c r="H49" s="358">
        <v>7.14</v>
      </c>
      <c r="I49" s="358">
        <v>3.15</v>
      </c>
      <c r="J49" s="359">
        <v>3.4</v>
      </c>
    </row>
    <row r="50" spans="2:10" ht="13.5" customHeight="1" x14ac:dyDescent="0.15"/>
  </sheetData>
  <sheetProtection algorithmName="SHA-512" hashValue="8ilYMaNL2mQ8d90fUwbsPfrWeVattzFBL74NLlcg6AUQ+GSbKDmeGHXinywhvvTBadyPPls4HRagtbcA6z7GxA==" saltValue="W9LNC5JouMgG0xC0IfcU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63"/>
  <sheetViews>
    <sheetView showGridLines="0" topLeftCell="A28" zoomScaleSheetLayoutView="100" workbookViewId="0">
      <selection activeCell="DB24" sqref="DB24:DI25"/>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536</v>
      </c>
      <c r="G33" s="17" t="s">
        <v>537</v>
      </c>
      <c r="H33" s="17" t="s">
        <v>538</v>
      </c>
      <c r="I33" s="17" t="s">
        <v>539</v>
      </c>
      <c r="J33" s="18" t="s">
        <v>540</v>
      </c>
      <c r="K33" s="10"/>
      <c r="L33" s="10"/>
      <c r="M33" s="10"/>
      <c r="N33" s="10"/>
      <c r="O33" s="10"/>
      <c r="P33" s="10"/>
    </row>
    <row r="34" spans="1:16" ht="39" customHeight="1" x14ac:dyDescent="0.15">
      <c r="A34" s="10"/>
      <c r="B34" s="19"/>
      <c r="C34" s="1125" t="s">
        <v>541</v>
      </c>
      <c r="D34" s="1125"/>
      <c r="E34" s="1126"/>
      <c r="F34" s="20">
        <v>6.53</v>
      </c>
      <c r="G34" s="21">
        <v>7.03</v>
      </c>
      <c r="H34" s="21">
        <v>7.45</v>
      </c>
      <c r="I34" s="21">
        <v>7.67</v>
      </c>
      <c r="J34" s="22">
        <v>8.1199999999999992</v>
      </c>
      <c r="K34" s="10"/>
      <c r="L34" s="10"/>
      <c r="M34" s="10"/>
      <c r="N34" s="10"/>
      <c r="O34" s="10"/>
      <c r="P34" s="10"/>
    </row>
    <row r="35" spans="1:16" ht="39" customHeight="1" x14ac:dyDescent="0.15">
      <c r="A35" s="10"/>
      <c r="B35" s="23"/>
      <c r="C35" s="1119" t="s">
        <v>542</v>
      </c>
      <c r="D35" s="1120"/>
      <c r="E35" s="1121"/>
      <c r="F35" s="24">
        <v>0.39</v>
      </c>
      <c r="G35" s="25">
        <v>0.45</v>
      </c>
      <c r="H35" s="25">
        <v>0.39</v>
      </c>
      <c r="I35" s="25">
        <v>0.39</v>
      </c>
      <c r="J35" s="26">
        <v>0.83</v>
      </c>
      <c r="K35" s="10"/>
      <c r="L35" s="10"/>
      <c r="M35" s="10"/>
      <c r="N35" s="10"/>
      <c r="O35" s="10"/>
      <c r="P35" s="10"/>
    </row>
    <row r="36" spans="1:16" ht="39" customHeight="1" x14ac:dyDescent="0.15">
      <c r="A36" s="10"/>
      <c r="B36" s="23"/>
      <c r="C36" s="1119" t="s">
        <v>543</v>
      </c>
      <c r="D36" s="1120"/>
      <c r="E36" s="1121"/>
      <c r="F36" s="24">
        <v>0.59</v>
      </c>
      <c r="G36" s="25">
        <v>1.35</v>
      </c>
      <c r="H36" s="25">
        <v>0.66</v>
      </c>
      <c r="I36" s="25">
        <v>0.77</v>
      </c>
      <c r="J36" s="26">
        <v>0.66</v>
      </c>
      <c r="K36" s="10"/>
      <c r="L36" s="10"/>
      <c r="M36" s="10"/>
      <c r="N36" s="10"/>
      <c r="O36" s="10"/>
      <c r="P36" s="10"/>
    </row>
    <row r="37" spans="1:16" ht="39" customHeight="1" x14ac:dyDescent="0.15">
      <c r="A37" s="10"/>
      <c r="B37" s="23"/>
      <c r="C37" s="1119" t="s">
        <v>544</v>
      </c>
      <c r="D37" s="1120"/>
      <c r="E37" s="1121"/>
      <c r="F37" s="24">
        <v>0.82</v>
      </c>
      <c r="G37" s="25">
        <v>0.24</v>
      </c>
      <c r="H37" s="25">
        <v>1.83</v>
      </c>
      <c r="I37" s="25">
        <v>0.94</v>
      </c>
      <c r="J37" s="26">
        <v>0.31</v>
      </c>
      <c r="K37" s="10"/>
      <c r="L37" s="10"/>
      <c r="M37" s="10"/>
      <c r="N37" s="10"/>
      <c r="O37" s="10"/>
      <c r="P37" s="10"/>
    </row>
    <row r="38" spans="1:16" ht="39" customHeight="1" x14ac:dyDescent="0.15">
      <c r="A38" s="10"/>
      <c r="B38" s="23"/>
      <c r="C38" s="1119" t="s">
        <v>545</v>
      </c>
      <c r="D38" s="1120"/>
      <c r="E38" s="1121"/>
      <c r="F38" s="24">
        <v>0.05</v>
      </c>
      <c r="G38" s="25">
        <v>0.06</v>
      </c>
      <c r="H38" s="25">
        <v>0.06</v>
      </c>
      <c r="I38" s="25">
        <v>0.05</v>
      </c>
      <c r="J38" s="26">
        <v>0.05</v>
      </c>
      <c r="K38" s="10"/>
      <c r="L38" s="10"/>
      <c r="M38" s="10"/>
      <c r="N38" s="10"/>
      <c r="O38" s="10"/>
      <c r="P38" s="10"/>
    </row>
    <row r="39" spans="1:16" ht="39" customHeight="1" x14ac:dyDescent="0.15">
      <c r="A39" s="10"/>
      <c r="B39" s="23"/>
      <c r="C39" s="1119" t="s">
        <v>546</v>
      </c>
      <c r="D39" s="1120"/>
      <c r="E39" s="1121"/>
      <c r="F39" s="24">
        <v>0.04</v>
      </c>
      <c r="G39" s="25">
        <v>0.04</v>
      </c>
      <c r="H39" s="25">
        <v>0.04</v>
      </c>
      <c r="I39" s="25">
        <v>0.04</v>
      </c>
      <c r="J39" s="26">
        <v>0.04</v>
      </c>
      <c r="K39" s="10"/>
      <c r="L39" s="10"/>
      <c r="M39" s="10"/>
      <c r="N39" s="10"/>
      <c r="O39" s="10"/>
      <c r="P39" s="10"/>
    </row>
    <row r="40" spans="1:16" ht="39" customHeight="1" x14ac:dyDescent="0.15">
      <c r="A40" s="10"/>
      <c r="B40" s="23"/>
      <c r="C40" s="1119" t="s">
        <v>547</v>
      </c>
      <c r="D40" s="1120"/>
      <c r="E40" s="1121"/>
      <c r="F40" s="24">
        <v>0</v>
      </c>
      <c r="G40" s="25">
        <v>0</v>
      </c>
      <c r="H40" s="25">
        <v>0</v>
      </c>
      <c r="I40" s="25">
        <v>0</v>
      </c>
      <c r="J40" s="26">
        <v>0.01</v>
      </c>
      <c r="K40" s="10"/>
      <c r="L40" s="10"/>
      <c r="M40" s="10"/>
      <c r="N40" s="10"/>
      <c r="O40" s="10"/>
      <c r="P40" s="10"/>
    </row>
    <row r="41" spans="1:16" ht="39" customHeight="1" x14ac:dyDescent="0.15">
      <c r="A41" s="10"/>
      <c r="B41" s="23"/>
      <c r="C41" s="1119" t="s">
        <v>548</v>
      </c>
      <c r="D41" s="1120"/>
      <c r="E41" s="1121"/>
      <c r="F41" s="24">
        <v>0</v>
      </c>
      <c r="G41" s="25">
        <v>0</v>
      </c>
      <c r="H41" s="25">
        <v>0</v>
      </c>
      <c r="I41" s="25">
        <v>0</v>
      </c>
      <c r="J41" s="26">
        <v>0</v>
      </c>
      <c r="K41" s="10"/>
      <c r="L41" s="10"/>
      <c r="M41" s="10"/>
      <c r="N41" s="10"/>
      <c r="O41" s="10"/>
      <c r="P41" s="10"/>
    </row>
    <row r="42" spans="1:16" ht="39" customHeight="1" x14ac:dyDescent="0.15">
      <c r="A42" s="10"/>
      <c r="B42" s="27"/>
      <c r="C42" s="1119" t="s">
        <v>549</v>
      </c>
      <c r="D42" s="1120"/>
      <c r="E42" s="1121"/>
      <c r="F42" s="24" t="s">
        <v>495</v>
      </c>
      <c r="G42" s="25" t="s">
        <v>495</v>
      </c>
      <c r="H42" s="25" t="s">
        <v>495</v>
      </c>
      <c r="I42" s="25" t="s">
        <v>495</v>
      </c>
      <c r="J42" s="26" t="s">
        <v>495</v>
      </c>
      <c r="K42" s="10"/>
      <c r="L42" s="10"/>
      <c r="M42" s="10"/>
      <c r="N42" s="10"/>
      <c r="O42" s="10"/>
      <c r="P42" s="10"/>
    </row>
    <row r="43" spans="1:16" ht="39" customHeight="1" thickBot="1" x14ac:dyDescent="0.2">
      <c r="A43" s="10"/>
      <c r="B43" s="28"/>
      <c r="C43" s="1122" t="s">
        <v>550</v>
      </c>
      <c r="D43" s="1123"/>
      <c r="E43" s="1124"/>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sheetData>
  <sheetProtection algorithmName="SHA-512" hashValue="qtt2ujQww/RH97UHghM8WTan9EOmFOARLW7PnyVeKKwuP6TH3G/ENIkzLj/8xOUm4iw3shirwMbB2QyiJK8ywA==" saltValue="q9EVkDvpY/+xokqAW76m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80"/>
  <sheetViews>
    <sheetView showGridLines="0" topLeftCell="A40" zoomScaleSheetLayoutView="55" workbookViewId="0">
      <selection activeCell="R62" sqref="R62"/>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536</v>
      </c>
      <c r="L44" s="44" t="s">
        <v>537</v>
      </c>
      <c r="M44" s="44" t="s">
        <v>538</v>
      </c>
      <c r="N44" s="44" t="s">
        <v>539</v>
      </c>
      <c r="O44" s="45" t="s">
        <v>540</v>
      </c>
      <c r="P44" s="36"/>
      <c r="Q44" s="36"/>
      <c r="R44" s="36"/>
      <c r="S44" s="36"/>
      <c r="T44" s="36"/>
      <c r="U44" s="36"/>
    </row>
    <row r="45" spans="1:21" ht="30.75" customHeight="1" x14ac:dyDescent="0.15">
      <c r="A45" s="36"/>
      <c r="B45" s="1150" t="s">
        <v>11</v>
      </c>
      <c r="C45" s="1151"/>
      <c r="D45" s="46"/>
      <c r="E45" s="1156" t="s">
        <v>12</v>
      </c>
      <c r="F45" s="1156"/>
      <c r="G45" s="1156"/>
      <c r="H45" s="1156"/>
      <c r="I45" s="1156"/>
      <c r="J45" s="1157"/>
      <c r="K45" s="47">
        <v>69338</v>
      </c>
      <c r="L45" s="48">
        <v>68217</v>
      </c>
      <c r="M45" s="48">
        <v>66699</v>
      </c>
      <c r="N45" s="48">
        <v>67011</v>
      </c>
      <c r="O45" s="49">
        <v>66485</v>
      </c>
      <c r="P45" s="36"/>
      <c r="Q45" s="36"/>
      <c r="R45" s="36"/>
      <c r="S45" s="36"/>
      <c r="T45" s="36"/>
      <c r="U45" s="36"/>
    </row>
    <row r="46" spans="1:21" ht="30.75" customHeight="1" x14ac:dyDescent="0.15">
      <c r="A46" s="36"/>
      <c r="B46" s="1152"/>
      <c r="C46" s="1153"/>
      <c r="D46" s="50"/>
      <c r="E46" s="1129" t="s">
        <v>13</v>
      </c>
      <c r="F46" s="1129"/>
      <c r="G46" s="1129"/>
      <c r="H46" s="1129"/>
      <c r="I46" s="1129"/>
      <c r="J46" s="1130"/>
      <c r="K46" s="51">
        <v>857</v>
      </c>
      <c r="L46" s="52">
        <v>918</v>
      </c>
      <c r="M46" s="52">
        <v>2328</v>
      </c>
      <c r="N46" s="52">
        <v>3197</v>
      </c>
      <c r="O46" s="53">
        <v>2412</v>
      </c>
      <c r="P46" s="36"/>
      <c r="Q46" s="36"/>
      <c r="R46" s="36"/>
      <c r="S46" s="36"/>
      <c r="T46" s="36"/>
      <c r="U46" s="36"/>
    </row>
    <row r="47" spans="1:21" ht="30.75" customHeight="1" x14ac:dyDescent="0.15">
      <c r="A47" s="36"/>
      <c r="B47" s="1152"/>
      <c r="C47" s="1153"/>
      <c r="D47" s="50"/>
      <c r="E47" s="1129" t="s">
        <v>14</v>
      </c>
      <c r="F47" s="1129"/>
      <c r="G47" s="1129"/>
      <c r="H47" s="1129"/>
      <c r="I47" s="1129"/>
      <c r="J47" s="1130"/>
      <c r="K47" s="51">
        <v>6083</v>
      </c>
      <c r="L47" s="52">
        <v>6433</v>
      </c>
      <c r="M47" s="52">
        <v>6957</v>
      </c>
      <c r="N47" s="52">
        <v>6840</v>
      </c>
      <c r="O47" s="53">
        <v>7090</v>
      </c>
      <c r="P47" s="36"/>
      <c r="Q47" s="36"/>
      <c r="R47" s="36"/>
      <c r="S47" s="36"/>
      <c r="T47" s="36"/>
      <c r="U47" s="36"/>
    </row>
    <row r="48" spans="1:21" ht="30.75" customHeight="1" x14ac:dyDescent="0.15">
      <c r="A48" s="36"/>
      <c r="B48" s="1152"/>
      <c r="C48" s="1153"/>
      <c r="D48" s="50"/>
      <c r="E48" s="1129" t="s">
        <v>15</v>
      </c>
      <c r="F48" s="1129"/>
      <c r="G48" s="1129"/>
      <c r="H48" s="1129"/>
      <c r="I48" s="1129"/>
      <c r="J48" s="1130"/>
      <c r="K48" s="51">
        <v>76</v>
      </c>
      <c r="L48" s="52">
        <v>6</v>
      </c>
      <c r="M48" s="52">
        <v>207</v>
      </c>
      <c r="N48" s="52">
        <v>327</v>
      </c>
      <c r="O48" s="53">
        <v>429</v>
      </c>
      <c r="P48" s="36"/>
      <c r="Q48" s="36"/>
      <c r="R48" s="36"/>
      <c r="S48" s="36"/>
      <c r="T48" s="36"/>
      <c r="U48" s="36"/>
    </row>
    <row r="49" spans="1:21" ht="30.75" customHeight="1" x14ac:dyDescent="0.15">
      <c r="A49" s="36"/>
      <c r="B49" s="1152"/>
      <c r="C49" s="1153"/>
      <c r="D49" s="50"/>
      <c r="E49" s="1129" t="s">
        <v>16</v>
      </c>
      <c r="F49" s="1129"/>
      <c r="G49" s="1129"/>
      <c r="H49" s="1129"/>
      <c r="I49" s="1129"/>
      <c r="J49" s="1130"/>
      <c r="K49" s="51">
        <v>226</v>
      </c>
      <c r="L49" s="52">
        <v>228</v>
      </c>
      <c r="M49" s="52">
        <v>239</v>
      </c>
      <c r="N49" s="52">
        <v>162</v>
      </c>
      <c r="O49" s="53">
        <v>83</v>
      </c>
      <c r="P49" s="36"/>
      <c r="Q49" s="36"/>
      <c r="R49" s="36"/>
      <c r="S49" s="36"/>
      <c r="T49" s="36"/>
      <c r="U49" s="36"/>
    </row>
    <row r="50" spans="1:21" ht="30.75" customHeight="1" x14ac:dyDescent="0.15">
      <c r="A50" s="36"/>
      <c r="B50" s="1152"/>
      <c r="C50" s="1153"/>
      <c r="D50" s="50"/>
      <c r="E50" s="1129" t="s">
        <v>17</v>
      </c>
      <c r="F50" s="1129"/>
      <c r="G50" s="1129"/>
      <c r="H50" s="1129"/>
      <c r="I50" s="1129"/>
      <c r="J50" s="1130"/>
      <c r="K50" s="51">
        <v>184</v>
      </c>
      <c r="L50" s="52">
        <v>183</v>
      </c>
      <c r="M50" s="52">
        <v>289</v>
      </c>
      <c r="N50" s="52">
        <v>3339</v>
      </c>
      <c r="O50" s="53">
        <v>1760</v>
      </c>
      <c r="P50" s="36"/>
      <c r="Q50" s="36"/>
      <c r="R50" s="36"/>
      <c r="S50" s="36"/>
      <c r="T50" s="36"/>
      <c r="U50" s="36"/>
    </row>
    <row r="51" spans="1:21" ht="30.75" customHeight="1" x14ac:dyDescent="0.15">
      <c r="A51" s="36"/>
      <c r="B51" s="1154"/>
      <c r="C51" s="1155"/>
      <c r="D51" s="54"/>
      <c r="E51" s="1129" t="s">
        <v>18</v>
      </c>
      <c r="F51" s="1129"/>
      <c r="G51" s="1129"/>
      <c r="H51" s="1129"/>
      <c r="I51" s="1129"/>
      <c r="J51" s="1130"/>
      <c r="K51" s="51" t="s">
        <v>495</v>
      </c>
      <c r="L51" s="52" t="s">
        <v>495</v>
      </c>
      <c r="M51" s="52" t="s">
        <v>495</v>
      </c>
      <c r="N51" s="52" t="s">
        <v>495</v>
      </c>
      <c r="O51" s="53" t="s">
        <v>495</v>
      </c>
      <c r="P51" s="36"/>
      <c r="Q51" s="36"/>
      <c r="R51" s="36"/>
      <c r="S51" s="36"/>
      <c r="T51" s="36"/>
      <c r="U51" s="36"/>
    </row>
    <row r="52" spans="1:21" ht="30.75" customHeight="1" x14ac:dyDescent="0.15">
      <c r="A52" s="36"/>
      <c r="B52" s="1127" t="s">
        <v>19</v>
      </c>
      <c r="C52" s="1128"/>
      <c r="D52" s="54"/>
      <c r="E52" s="1129" t="s">
        <v>20</v>
      </c>
      <c r="F52" s="1129"/>
      <c r="G52" s="1129"/>
      <c r="H52" s="1129"/>
      <c r="I52" s="1129"/>
      <c r="J52" s="1130"/>
      <c r="K52" s="51">
        <v>53878</v>
      </c>
      <c r="L52" s="52">
        <v>53587</v>
      </c>
      <c r="M52" s="52">
        <v>52234</v>
      </c>
      <c r="N52" s="52">
        <v>51253</v>
      </c>
      <c r="O52" s="53">
        <v>50478</v>
      </c>
      <c r="P52" s="36"/>
      <c r="Q52" s="36"/>
      <c r="R52" s="36"/>
      <c r="S52" s="36"/>
      <c r="T52" s="36"/>
      <c r="U52" s="36"/>
    </row>
    <row r="53" spans="1:21" ht="30.75" customHeight="1" thickBot="1" x14ac:dyDescent="0.2">
      <c r="A53" s="36"/>
      <c r="B53" s="1131" t="s">
        <v>21</v>
      </c>
      <c r="C53" s="1132"/>
      <c r="D53" s="55"/>
      <c r="E53" s="1133" t="s">
        <v>22</v>
      </c>
      <c r="F53" s="1133"/>
      <c r="G53" s="1133"/>
      <c r="H53" s="1133"/>
      <c r="I53" s="1133"/>
      <c r="J53" s="1134"/>
      <c r="K53" s="56">
        <v>22886</v>
      </c>
      <c r="L53" s="57">
        <v>22398</v>
      </c>
      <c r="M53" s="57">
        <v>24485</v>
      </c>
      <c r="N53" s="57">
        <v>29623</v>
      </c>
      <c r="O53" s="58">
        <v>27781</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551</v>
      </c>
      <c r="P55" s="36"/>
      <c r="Q55" s="36"/>
      <c r="R55" s="36"/>
      <c r="S55" s="36"/>
      <c r="T55" s="36"/>
      <c r="U55" s="36"/>
    </row>
    <row r="56" spans="1:21" ht="30.75" customHeight="1" thickBot="1" x14ac:dyDescent="0.2">
      <c r="A56" s="36"/>
      <c r="B56" s="62"/>
      <c r="C56" s="63"/>
      <c r="D56" s="63"/>
      <c r="E56" s="64"/>
      <c r="F56" s="64"/>
      <c r="G56" s="64"/>
      <c r="H56" s="64"/>
      <c r="I56" s="64"/>
      <c r="J56" s="65" t="s">
        <v>3</v>
      </c>
      <c r="K56" s="66" t="s">
        <v>552</v>
      </c>
      <c r="L56" s="67" t="s">
        <v>553</v>
      </c>
      <c r="M56" s="67" t="s">
        <v>554</v>
      </c>
      <c r="N56" s="67" t="s">
        <v>555</v>
      </c>
      <c r="O56" s="68" t="s">
        <v>556</v>
      </c>
      <c r="P56" s="36"/>
      <c r="Q56" s="36"/>
      <c r="R56" s="36"/>
      <c r="S56" s="36"/>
      <c r="T56" s="36"/>
      <c r="U56" s="36"/>
    </row>
    <row r="57" spans="1:21" ht="30.75" customHeight="1" x14ac:dyDescent="0.15">
      <c r="A57" s="36"/>
      <c r="B57" s="1135" t="s">
        <v>25</v>
      </c>
      <c r="C57" s="1136"/>
      <c r="D57" s="1141" t="s">
        <v>26</v>
      </c>
      <c r="E57" s="1142"/>
      <c r="F57" s="1142"/>
      <c r="G57" s="1142"/>
      <c r="H57" s="1142"/>
      <c r="I57" s="1142"/>
      <c r="J57" s="1143"/>
      <c r="K57" s="69">
        <v>1333</v>
      </c>
      <c r="L57" s="70">
        <v>1667</v>
      </c>
      <c r="M57" s="70">
        <v>5000</v>
      </c>
      <c r="N57" s="70">
        <v>7667</v>
      </c>
      <c r="O57" s="71">
        <v>6400</v>
      </c>
      <c r="P57" s="36"/>
      <c r="Q57" s="36"/>
      <c r="R57" s="36"/>
      <c r="S57" s="36"/>
      <c r="T57" s="36"/>
      <c r="U57" s="36"/>
    </row>
    <row r="58" spans="1:21" ht="30.75" customHeight="1" x14ac:dyDescent="0.15">
      <c r="A58" s="36"/>
      <c r="B58" s="1137"/>
      <c r="C58" s="1138"/>
      <c r="D58" s="1144" t="s">
        <v>27</v>
      </c>
      <c r="E58" s="1145"/>
      <c r="F58" s="1145"/>
      <c r="G58" s="1145"/>
      <c r="H58" s="1145"/>
      <c r="I58" s="1145"/>
      <c r="J58" s="1146"/>
      <c r="K58" s="72">
        <v>6950</v>
      </c>
      <c r="L58" s="73">
        <v>10715</v>
      </c>
      <c r="M58" s="73">
        <v>15300</v>
      </c>
      <c r="N58" s="73">
        <v>17835</v>
      </c>
      <c r="O58" s="74">
        <v>18130</v>
      </c>
      <c r="P58" s="36"/>
      <c r="Q58" s="36"/>
      <c r="R58" s="36"/>
      <c r="S58" s="36"/>
      <c r="T58" s="36"/>
      <c r="U58" s="36"/>
    </row>
    <row r="59" spans="1:21" ht="30.75" customHeight="1" thickBot="1" x14ac:dyDescent="0.2">
      <c r="A59" s="36"/>
      <c r="B59" s="1139"/>
      <c r="C59" s="1140"/>
      <c r="D59" s="1147" t="s">
        <v>28</v>
      </c>
      <c r="E59" s="1148"/>
      <c r="F59" s="1148"/>
      <c r="G59" s="1148"/>
      <c r="H59" s="1148"/>
      <c r="I59" s="1148"/>
      <c r="J59" s="1149"/>
      <c r="K59" s="75">
        <v>19450</v>
      </c>
      <c r="L59" s="76">
        <v>23867</v>
      </c>
      <c r="M59" s="76">
        <v>28633</v>
      </c>
      <c r="N59" s="76">
        <v>30590</v>
      </c>
      <c r="O59" s="77">
        <v>29097</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sheetData>
  <sheetProtection algorithmName="SHA-512" hashValue="ibLP0yo3D8S+0J4ZX1yNIFsprreMtF/gql43q7dvWoT+EL26kbFYeaehf7chqLzADzsb1MCNES8R7FcXy9DWhg==" saltValue="AsczpIGLSo0KcFtoODIh/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28" zoomScaleSheetLayoutView="100" workbookViewId="0">
      <selection activeCell="DB24" sqref="DB24:DI25"/>
    </sheetView>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536</v>
      </c>
      <c r="J40" s="362" t="s">
        <v>537</v>
      </c>
      <c r="K40" s="362" t="s">
        <v>538</v>
      </c>
      <c r="L40" s="362" t="s">
        <v>539</v>
      </c>
      <c r="M40" s="363" t="s">
        <v>540</v>
      </c>
    </row>
    <row r="41" spans="2:13" ht="27.75" customHeight="1" x14ac:dyDescent="0.15">
      <c r="B41" s="1170" t="s">
        <v>31</v>
      </c>
      <c r="C41" s="1171"/>
      <c r="D41" s="88"/>
      <c r="E41" s="1172" t="s">
        <v>32</v>
      </c>
      <c r="F41" s="1172"/>
      <c r="G41" s="1172"/>
      <c r="H41" s="1173"/>
      <c r="I41" s="364">
        <v>1101861</v>
      </c>
      <c r="J41" s="365">
        <v>1077864</v>
      </c>
      <c r="K41" s="365">
        <v>1051602</v>
      </c>
      <c r="L41" s="365">
        <v>1032719</v>
      </c>
      <c r="M41" s="366">
        <v>995382</v>
      </c>
    </row>
    <row r="42" spans="2:13" ht="27.75" customHeight="1" x14ac:dyDescent="0.15">
      <c r="B42" s="1160"/>
      <c r="C42" s="1161"/>
      <c r="D42" s="89"/>
      <c r="E42" s="1164" t="s">
        <v>33</v>
      </c>
      <c r="F42" s="1164"/>
      <c r="G42" s="1164"/>
      <c r="H42" s="1165"/>
      <c r="I42" s="367">
        <v>5980</v>
      </c>
      <c r="J42" s="368">
        <v>4354</v>
      </c>
      <c r="K42" s="368">
        <v>5297</v>
      </c>
      <c r="L42" s="368">
        <v>3816</v>
      </c>
      <c r="M42" s="369">
        <v>8113</v>
      </c>
    </row>
    <row r="43" spans="2:13" ht="27.75" customHeight="1" x14ac:dyDescent="0.15">
      <c r="B43" s="1160"/>
      <c r="C43" s="1161"/>
      <c r="D43" s="89"/>
      <c r="E43" s="1164" t="s">
        <v>34</v>
      </c>
      <c r="F43" s="1164"/>
      <c r="G43" s="1164"/>
      <c r="H43" s="1165"/>
      <c r="I43" s="367">
        <v>797</v>
      </c>
      <c r="J43" s="368">
        <v>598</v>
      </c>
      <c r="K43" s="368">
        <v>1172</v>
      </c>
      <c r="L43" s="368">
        <v>2664</v>
      </c>
      <c r="M43" s="369">
        <v>7923</v>
      </c>
    </row>
    <row r="44" spans="2:13" ht="27.75" customHeight="1" x14ac:dyDescent="0.15">
      <c r="B44" s="1160"/>
      <c r="C44" s="1161"/>
      <c r="D44" s="89"/>
      <c r="E44" s="1164" t="s">
        <v>35</v>
      </c>
      <c r="F44" s="1164"/>
      <c r="G44" s="1164"/>
      <c r="H44" s="1165"/>
      <c r="I44" s="367">
        <v>2237</v>
      </c>
      <c r="J44" s="368">
        <v>2019</v>
      </c>
      <c r="K44" s="368">
        <v>1792</v>
      </c>
      <c r="L44" s="368">
        <v>1641</v>
      </c>
      <c r="M44" s="369">
        <v>1569</v>
      </c>
    </row>
    <row r="45" spans="2:13" ht="27.75" customHeight="1" x14ac:dyDescent="0.15">
      <c r="B45" s="1160"/>
      <c r="C45" s="1161"/>
      <c r="D45" s="89"/>
      <c r="E45" s="1164" t="s">
        <v>36</v>
      </c>
      <c r="F45" s="1164"/>
      <c r="G45" s="1164"/>
      <c r="H45" s="1165"/>
      <c r="I45" s="367">
        <v>97984</v>
      </c>
      <c r="J45" s="368">
        <v>93859</v>
      </c>
      <c r="K45" s="368">
        <v>88501</v>
      </c>
      <c r="L45" s="368">
        <v>84440</v>
      </c>
      <c r="M45" s="369">
        <v>81358</v>
      </c>
    </row>
    <row r="46" spans="2:13" ht="27.75" customHeight="1" x14ac:dyDescent="0.15">
      <c r="B46" s="1160"/>
      <c r="C46" s="1161"/>
      <c r="D46" s="90"/>
      <c r="E46" s="1174" t="s">
        <v>37</v>
      </c>
      <c r="F46" s="1174"/>
      <c r="G46" s="1174"/>
      <c r="H46" s="1175"/>
      <c r="I46" s="367">
        <v>14599</v>
      </c>
      <c r="J46" s="368">
        <v>17546</v>
      </c>
      <c r="K46" s="368">
        <v>15186</v>
      </c>
      <c r="L46" s="368">
        <v>11060</v>
      </c>
      <c r="M46" s="369">
        <v>9515</v>
      </c>
    </row>
    <row r="47" spans="2:13" ht="27.75" customHeight="1" x14ac:dyDescent="0.15">
      <c r="B47" s="1160"/>
      <c r="C47" s="1161"/>
      <c r="D47" s="91"/>
      <c r="E47" s="1176" t="s">
        <v>38</v>
      </c>
      <c r="F47" s="1177"/>
      <c r="G47" s="1177"/>
      <c r="H47" s="1178"/>
      <c r="I47" s="367" t="s">
        <v>495</v>
      </c>
      <c r="J47" s="368" t="s">
        <v>495</v>
      </c>
      <c r="K47" s="368" t="s">
        <v>495</v>
      </c>
      <c r="L47" s="368" t="s">
        <v>495</v>
      </c>
      <c r="M47" s="369" t="s">
        <v>495</v>
      </c>
    </row>
    <row r="48" spans="2:13" ht="27.75" customHeight="1" x14ac:dyDescent="0.15">
      <c r="B48" s="1160"/>
      <c r="C48" s="1161"/>
      <c r="D48" s="89"/>
      <c r="E48" s="1164" t="s">
        <v>39</v>
      </c>
      <c r="F48" s="1164"/>
      <c r="G48" s="1164"/>
      <c r="H48" s="1165"/>
      <c r="I48" s="367" t="s">
        <v>495</v>
      </c>
      <c r="J48" s="368" t="s">
        <v>495</v>
      </c>
      <c r="K48" s="368" t="s">
        <v>495</v>
      </c>
      <c r="L48" s="368" t="s">
        <v>495</v>
      </c>
      <c r="M48" s="369" t="s">
        <v>495</v>
      </c>
    </row>
    <row r="49" spans="2:13" ht="27.75" customHeight="1" x14ac:dyDescent="0.15">
      <c r="B49" s="1162"/>
      <c r="C49" s="1163"/>
      <c r="D49" s="89"/>
      <c r="E49" s="1164" t="s">
        <v>40</v>
      </c>
      <c r="F49" s="1164"/>
      <c r="G49" s="1164"/>
      <c r="H49" s="1165"/>
      <c r="I49" s="367" t="s">
        <v>495</v>
      </c>
      <c r="J49" s="368" t="s">
        <v>495</v>
      </c>
      <c r="K49" s="368" t="s">
        <v>495</v>
      </c>
      <c r="L49" s="368" t="s">
        <v>495</v>
      </c>
      <c r="M49" s="369" t="s">
        <v>495</v>
      </c>
    </row>
    <row r="50" spans="2:13" ht="27.75" customHeight="1" x14ac:dyDescent="0.15">
      <c r="B50" s="1158" t="s">
        <v>41</v>
      </c>
      <c r="C50" s="1159"/>
      <c r="D50" s="92"/>
      <c r="E50" s="1164" t="s">
        <v>42</v>
      </c>
      <c r="F50" s="1164"/>
      <c r="G50" s="1164"/>
      <c r="H50" s="1165"/>
      <c r="I50" s="367">
        <v>166368</v>
      </c>
      <c r="J50" s="368">
        <v>147184</v>
      </c>
      <c r="K50" s="368">
        <v>158606</v>
      </c>
      <c r="L50" s="368">
        <v>179934</v>
      </c>
      <c r="M50" s="369">
        <v>187189</v>
      </c>
    </row>
    <row r="51" spans="2:13" ht="27.75" customHeight="1" x14ac:dyDescent="0.15">
      <c r="B51" s="1160"/>
      <c r="C51" s="1161"/>
      <c r="D51" s="89"/>
      <c r="E51" s="1164" t="s">
        <v>43</v>
      </c>
      <c r="F51" s="1164"/>
      <c r="G51" s="1164"/>
      <c r="H51" s="1165"/>
      <c r="I51" s="367">
        <v>13339</v>
      </c>
      <c r="J51" s="368">
        <v>9367</v>
      </c>
      <c r="K51" s="368">
        <v>9906</v>
      </c>
      <c r="L51" s="368">
        <v>9185</v>
      </c>
      <c r="M51" s="369">
        <v>8465</v>
      </c>
    </row>
    <row r="52" spans="2:13" ht="27.75" customHeight="1" x14ac:dyDescent="0.15">
      <c r="B52" s="1162"/>
      <c r="C52" s="1163"/>
      <c r="D52" s="89"/>
      <c r="E52" s="1164" t="s">
        <v>44</v>
      </c>
      <c r="F52" s="1164"/>
      <c r="G52" s="1164"/>
      <c r="H52" s="1165"/>
      <c r="I52" s="367">
        <v>631904</v>
      </c>
      <c r="J52" s="368">
        <v>618903</v>
      </c>
      <c r="K52" s="368">
        <v>615232</v>
      </c>
      <c r="L52" s="368">
        <v>607620</v>
      </c>
      <c r="M52" s="369">
        <v>584277</v>
      </c>
    </row>
    <row r="53" spans="2:13" ht="27.75" customHeight="1" thickBot="1" x14ac:dyDescent="0.2">
      <c r="B53" s="1166" t="s">
        <v>45</v>
      </c>
      <c r="C53" s="1167"/>
      <c r="D53" s="93"/>
      <c r="E53" s="1168" t="s">
        <v>46</v>
      </c>
      <c r="F53" s="1168"/>
      <c r="G53" s="1168"/>
      <c r="H53" s="1169"/>
      <c r="I53" s="370">
        <v>411847</v>
      </c>
      <c r="J53" s="371">
        <v>420785</v>
      </c>
      <c r="K53" s="371">
        <v>379806</v>
      </c>
      <c r="L53" s="371">
        <v>339600</v>
      </c>
      <c r="M53" s="372">
        <v>323930</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YJ5bZSH0/THgdIsagbI11GzMYcgVRWrDyicGZ26QjuKu7aVxbc9l6B8VBg4eOFTdEi7k/5XKAtStIHT0Cl4AHg==" saltValue="WVpcaE1tUL6YbIjzfZC4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94"/>
  <sheetViews>
    <sheetView showGridLines="0" zoomScale="70" zoomScaleNormal="70" zoomScaleSheetLayoutView="100" workbookViewId="0">
      <selection activeCell="DB24" sqref="DB24:DI25"/>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538</v>
      </c>
      <c r="G54" s="101" t="s">
        <v>539</v>
      </c>
      <c r="H54" s="102" t="s">
        <v>540</v>
      </c>
    </row>
    <row r="55" spans="2:8" ht="52.5" customHeight="1" x14ac:dyDescent="0.15">
      <c r="B55" s="103"/>
      <c r="C55" s="1187" t="s">
        <v>48</v>
      </c>
      <c r="D55" s="1187"/>
      <c r="E55" s="1188"/>
      <c r="F55" s="104">
        <v>23850</v>
      </c>
      <c r="G55" s="104">
        <v>23521</v>
      </c>
      <c r="H55" s="105">
        <v>24213</v>
      </c>
    </row>
    <row r="56" spans="2:8" ht="52.5" customHeight="1" x14ac:dyDescent="0.15">
      <c r="B56" s="106"/>
      <c r="C56" s="1189" t="s">
        <v>49</v>
      </c>
      <c r="D56" s="1189"/>
      <c r="E56" s="1190"/>
      <c r="F56" s="107">
        <v>13764</v>
      </c>
      <c r="G56" s="107">
        <v>13731</v>
      </c>
      <c r="H56" s="108">
        <v>13716</v>
      </c>
    </row>
    <row r="57" spans="2:8" ht="53.25" customHeight="1" x14ac:dyDescent="0.15">
      <c r="B57" s="106"/>
      <c r="C57" s="1191" t="s">
        <v>50</v>
      </c>
      <c r="D57" s="1191"/>
      <c r="E57" s="1192"/>
      <c r="F57" s="109">
        <v>113941</v>
      </c>
      <c r="G57" s="109">
        <v>140387</v>
      </c>
      <c r="H57" s="110">
        <v>150385</v>
      </c>
    </row>
    <row r="58" spans="2:8" ht="45.75" customHeight="1" x14ac:dyDescent="0.15">
      <c r="B58" s="111"/>
      <c r="C58" s="1179" t="s">
        <v>581</v>
      </c>
      <c r="D58" s="1180"/>
      <c r="E58" s="1181"/>
      <c r="F58" s="112">
        <v>34849</v>
      </c>
      <c r="G58" s="112">
        <v>46972</v>
      </c>
      <c r="H58" s="113">
        <v>50109</v>
      </c>
    </row>
    <row r="59" spans="2:8" ht="45.75" customHeight="1" x14ac:dyDescent="0.15">
      <c r="B59" s="111"/>
      <c r="C59" s="1179" t="s">
        <v>582</v>
      </c>
      <c r="D59" s="1180"/>
      <c r="E59" s="1181"/>
      <c r="F59" s="112">
        <v>29703</v>
      </c>
      <c r="G59" s="112">
        <v>37866</v>
      </c>
      <c r="H59" s="113">
        <v>38962</v>
      </c>
    </row>
    <row r="60" spans="2:8" ht="45.75" customHeight="1" x14ac:dyDescent="0.15">
      <c r="B60" s="111"/>
      <c r="C60" s="1179" t="s">
        <v>583</v>
      </c>
      <c r="D60" s="1180"/>
      <c r="E60" s="1181"/>
      <c r="F60" s="112">
        <v>5000</v>
      </c>
      <c r="G60" s="112">
        <v>13000</v>
      </c>
      <c r="H60" s="113">
        <v>19002</v>
      </c>
    </row>
    <row r="61" spans="2:8" ht="45.75" customHeight="1" x14ac:dyDescent="0.15">
      <c r="B61" s="111"/>
      <c r="C61" s="1179" t="s">
        <v>584</v>
      </c>
      <c r="D61" s="1180"/>
      <c r="E61" s="1181"/>
      <c r="F61" s="112">
        <v>11555</v>
      </c>
      <c r="G61" s="112">
        <v>10516</v>
      </c>
      <c r="H61" s="113">
        <v>10876</v>
      </c>
    </row>
    <row r="62" spans="2:8" ht="45.75" customHeight="1" thickBot="1" x14ac:dyDescent="0.2">
      <c r="B62" s="114"/>
      <c r="C62" s="1182" t="s">
        <v>585</v>
      </c>
      <c r="D62" s="1183"/>
      <c r="E62" s="1184"/>
      <c r="F62" s="115">
        <v>10277</v>
      </c>
      <c r="G62" s="115">
        <v>9081</v>
      </c>
      <c r="H62" s="116">
        <v>7984</v>
      </c>
    </row>
    <row r="63" spans="2:8" ht="52.5" customHeight="1" thickBot="1" x14ac:dyDescent="0.2">
      <c r="B63" s="117"/>
      <c r="C63" s="1185" t="s">
        <v>51</v>
      </c>
      <c r="D63" s="1185"/>
      <c r="E63" s="1186"/>
      <c r="F63" s="118">
        <v>151555</v>
      </c>
      <c r="G63" s="118">
        <v>177639</v>
      </c>
      <c r="H63" s="119">
        <v>188314</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sheetData>
  <sheetProtection algorithmName="SHA-512" hashValue="3GVkyG7rIU/YtucKz+9M5kNAb/NjYRQqIR8cCOffURrDZQjzrGEz7jGNyvaV8MQ+fw2epUu/6ZuFR9Fa9jYFIQ==" saltValue="073lf5xDBr0RwVVNdBqH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527</v>
      </c>
      <c r="B3" s="135"/>
      <c r="C3" s="136"/>
      <c r="D3" s="137">
        <v>52246</v>
      </c>
      <c r="E3" s="138"/>
      <c r="F3" s="139">
        <v>82531</v>
      </c>
      <c r="G3" s="140"/>
      <c r="H3" s="141"/>
    </row>
    <row r="4" spans="1:8" x14ac:dyDescent="0.15">
      <c r="A4" s="142"/>
      <c r="B4" s="143"/>
      <c r="C4" s="144"/>
      <c r="D4" s="145">
        <v>13589</v>
      </c>
      <c r="E4" s="146"/>
      <c r="F4" s="147">
        <v>19102</v>
      </c>
      <c r="G4" s="148"/>
      <c r="H4" s="149"/>
    </row>
    <row r="5" spans="1:8" x14ac:dyDescent="0.15">
      <c r="A5" s="130" t="s">
        <v>529</v>
      </c>
      <c r="B5" s="135"/>
      <c r="C5" s="136"/>
      <c r="D5" s="137">
        <v>62634</v>
      </c>
      <c r="E5" s="138"/>
      <c r="F5" s="139">
        <v>91743</v>
      </c>
      <c r="G5" s="140"/>
      <c r="H5" s="141"/>
    </row>
    <row r="6" spans="1:8" x14ac:dyDescent="0.15">
      <c r="A6" s="142"/>
      <c r="B6" s="143"/>
      <c r="C6" s="144"/>
      <c r="D6" s="145">
        <v>21969</v>
      </c>
      <c r="E6" s="146"/>
      <c r="F6" s="147">
        <v>21872</v>
      </c>
      <c r="G6" s="148"/>
      <c r="H6" s="149"/>
    </row>
    <row r="7" spans="1:8" x14ac:dyDescent="0.15">
      <c r="A7" s="130" t="s">
        <v>530</v>
      </c>
      <c r="B7" s="135"/>
      <c r="C7" s="136"/>
      <c r="D7" s="137">
        <v>67477</v>
      </c>
      <c r="E7" s="138"/>
      <c r="F7" s="139">
        <v>95429</v>
      </c>
      <c r="G7" s="140"/>
      <c r="H7" s="141"/>
    </row>
    <row r="8" spans="1:8" x14ac:dyDescent="0.15">
      <c r="A8" s="142"/>
      <c r="B8" s="143"/>
      <c r="C8" s="144"/>
      <c r="D8" s="145">
        <v>17602</v>
      </c>
      <c r="E8" s="146"/>
      <c r="F8" s="147">
        <v>19371</v>
      </c>
      <c r="G8" s="148"/>
      <c r="H8" s="149"/>
    </row>
    <row r="9" spans="1:8" x14ac:dyDescent="0.15">
      <c r="A9" s="130" t="s">
        <v>531</v>
      </c>
      <c r="B9" s="135"/>
      <c r="C9" s="136"/>
      <c r="D9" s="137">
        <v>68044</v>
      </c>
      <c r="E9" s="138"/>
      <c r="F9" s="139">
        <v>93540</v>
      </c>
      <c r="G9" s="140"/>
      <c r="H9" s="141"/>
    </row>
    <row r="10" spans="1:8" x14ac:dyDescent="0.15">
      <c r="A10" s="142"/>
      <c r="B10" s="143"/>
      <c r="C10" s="144"/>
      <c r="D10" s="145">
        <v>20044</v>
      </c>
      <c r="E10" s="146"/>
      <c r="F10" s="147">
        <v>20617</v>
      </c>
      <c r="G10" s="148"/>
      <c r="H10" s="149"/>
    </row>
    <row r="11" spans="1:8" x14ac:dyDescent="0.15">
      <c r="A11" s="130" t="s">
        <v>532</v>
      </c>
      <c r="B11" s="135"/>
      <c r="C11" s="136"/>
      <c r="D11" s="137">
        <v>58931</v>
      </c>
      <c r="E11" s="138"/>
      <c r="F11" s="139">
        <v>88232</v>
      </c>
      <c r="G11" s="140"/>
      <c r="H11" s="141"/>
    </row>
    <row r="12" spans="1:8" x14ac:dyDescent="0.15">
      <c r="A12" s="142"/>
      <c r="B12" s="143"/>
      <c r="C12" s="150"/>
      <c r="D12" s="145">
        <v>17512</v>
      </c>
      <c r="E12" s="146"/>
      <c r="F12" s="147">
        <v>18955</v>
      </c>
      <c r="G12" s="148"/>
      <c r="H12" s="149"/>
    </row>
    <row r="13" spans="1:8" x14ac:dyDescent="0.15">
      <c r="A13" s="130"/>
      <c r="B13" s="135"/>
      <c r="C13" s="151"/>
      <c r="D13" s="152">
        <v>61866</v>
      </c>
      <c r="E13" s="153"/>
      <c r="F13" s="154">
        <v>90295</v>
      </c>
      <c r="G13" s="155"/>
      <c r="H13" s="141"/>
    </row>
    <row r="14" spans="1:8" x14ac:dyDescent="0.15">
      <c r="A14" s="142"/>
      <c r="B14" s="143"/>
      <c r="C14" s="144"/>
      <c r="D14" s="145">
        <v>18143</v>
      </c>
      <c r="E14" s="146"/>
      <c r="F14" s="147">
        <v>19983</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0.39</v>
      </c>
      <c r="C19" s="156">
        <f>ROUND(VALUE(SUBSTITUTE(実質収支比率等に係る経年分析!G$48,"▲","-")),2)</f>
        <v>0.45</v>
      </c>
      <c r="D19" s="156">
        <f>ROUND(VALUE(SUBSTITUTE(実質収支比率等に係る経年分析!H$48,"▲","-")),2)</f>
        <v>0.4</v>
      </c>
      <c r="E19" s="156">
        <f>ROUND(VALUE(SUBSTITUTE(実質収支比率等に係る経年分析!I$48,"▲","-")),2)</f>
        <v>0.39</v>
      </c>
      <c r="F19" s="156">
        <f>ROUND(VALUE(SUBSTITUTE(実質収支比率等に係る経年分析!J$48,"▲","-")),2)</f>
        <v>0.83</v>
      </c>
    </row>
    <row r="20" spans="1:11" x14ac:dyDescent="0.15">
      <c r="A20" s="156" t="s">
        <v>56</v>
      </c>
      <c r="B20" s="156">
        <f>ROUND(VALUE(SUBSTITUTE(実質収支比率等に係る経年分析!F$47,"▲","-")),2)</f>
        <v>7.89</v>
      </c>
      <c r="C20" s="156">
        <f>ROUND(VALUE(SUBSTITUTE(実質収支比率等に係る経年分析!G$47,"▲","-")),2)</f>
        <v>7.47</v>
      </c>
      <c r="D20" s="156">
        <f>ROUND(VALUE(SUBSTITUTE(実質収支比率等に係る経年分析!H$47,"▲","-")),2)</f>
        <v>7.28</v>
      </c>
      <c r="E20" s="156">
        <f>ROUND(VALUE(SUBSTITUTE(実質収支比率等に係る経年分析!I$47,"▲","-")),2)</f>
        <v>6.82</v>
      </c>
      <c r="F20" s="156">
        <f>ROUND(VALUE(SUBSTITUTE(実質収支比率等に係る経年分析!J$47,"▲","-")),2)</f>
        <v>7.2</v>
      </c>
    </row>
    <row r="21" spans="1:11" x14ac:dyDescent="0.15">
      <c r="A21" s="156" t="s">
        <v>57</v>
      </c>
      <c r="B21" s="156">
        <f>IF(ISNUMBER(VALUE(SUBSTITUTE(実質収支比率等に係る経年分析!F$49,"▲","-"))),ROUND(VALUE(SUBSTITUTE(実質収支比率等に係る経年分析!F$49,"▲","-")),2),NA())</f>
        <v>4.41</v>
      </c>
      <c r="C21" s="156">
        <f>IF(ISNUMBER(VALUE(SUBSTITUTE(実質収支比率等に係る経年分析!G$49,"▲","-"))),ROUND(VALUE(SUBSTITUTE(実質収支比率等に係る経年分析!G$49,"▲","-")),2),NA())</f>
        <v>4.7</v>
      </c>
      <c r="D21" s="156">
        <f>IF(ISNUMBER(VALUE(SUBSTITUTE(実質収支比率等に係る経年分析!H$49,"▲","-"))),ROUND(VALUE(SUBSTITUTE(実質収支比率等に係る経年分析!H$49,"▲","-")),2),NA())</f>
        <v>7.14</v>
      </c>
      <c r="E21" s="156">
        <f>IF(ISNUMBER(VALUE(SUBSTITUTE(実質収支比率等に係る経年分析!I$49,"▲","-"))),ROUND(VALUE(SUBSTITUTE(実質収支比率等に係る経年分析!I$49,"▲","-")),2),NA())</f>
        <v>3.15</v>
      </c>
      <c r="F21" s="156">
        <f>IF(ISNUMBER(VALUE(SUBSTITUTE(実質収支比率等に係る経年分析!J$49,"▲","-"))),ROUND(VALUE(SUBSTITUTE(実質収支比率等に係る経年分析!J$49,"▲","-")),2),NA())</f>
        <v>3.4</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奈良県自動車駐車場及び奈良県自動車乗降場費特別会計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奈良県中央卸売市場事業費特別会計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0.01</v>
      </c>
    </row>
    <row r="31" spans="1:11" x14ac:dyDescent="0.15">
      <c r="A31" s="157" t="str">
        <f>IF(連結実質赤字比率に係る赤字・黒字の構成分析!C$39="",NA(),連結実質赤字比率に係る赤字・黒字の構成分析!C$39)</f>
        <v>奈良県営競輪事業費特別会計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0.04</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0.04</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0.04</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0.04</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0.04</v>
      </c>
    </row>
    <row r="32" spans="1:11" x14ac:dyDescent="0.15">
      <c r="A32" s="157" t="str">
        <f>IF(連結実質赤字比率に係る赤字・黒字の構成分析!C$38="",NA(),連結実質赤字比率に係る赤字・黒字の構成分析!C$38)</f>
        <v>奈良県証紙収入特別会計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0.05</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0.06</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0.06</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0.05</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0.05</v>
      </c>
    </row>
    <row r="33" spans="1:16" x14ac:dyDescent="0.15">
      <c r="A33" s="157" t="str">
        <f>IF(連結実質赤字比率に係る赤字・黒字の構成分析!C$37="",NA(),連結実質赤字比率に係る赤字・黒字の構成分析!C$37)</f>
        <v>奈良県国民健康保険事業費特別会計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0.82</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0.24</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1.83</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0.94</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0.31</v>
      </c>
    </row>
    <row r="34" spans="1:16" x14ac:dyDescent="0.15">
      <c r="A34" s="157" t="str">
        <f>IF(連結実質赤字比率に係る赤字・黒字の構成分析!C$36="",NA(),連結実質赤字比率に係る赤字・黒字の構成分析!C$36)</f>
        <v>奈良県流域下水道事業費特別会計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0.59</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1.35</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0.66</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0.77</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0.66</v>
      </c>
    </row>
    <row r="35" spans="1:16" x14ac:dyDescent="0.15">
      <c r="A35" s="157" t="str">
        <f>IF(連結実質赤字比率に係る赤字・黒字の構成分析!C$35="",NA(),連結実質赤字比率に係る赤字・黒字の構成分析!C$35)</f>
        <v>一般会計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0.39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0.45</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0.39</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0.39</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0.83</v>
      </c>
    </row>
    <row r="36" spans="1:16" x14ac:dyDescent="0.15">
      <c r="A36" s="157" t="str">
        <f>IF(連結実質赤字比率に係る赤字・黒字の構成分析!C$34="",NA(),連結実質赤字比率に係る赤字・黒字の構成分析!C$34)</f>
        <v>奈良県水道用水供給事業費特別会計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6.53</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7.03</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7.45</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7.67</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8.1199999999999992</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53878</v>
      </c>
      <c r="E42" s="158"/>
      <c r="F42" s="158"/>
      <c r="G42" s="158">
        <f>'実質公債費比率（分子）の構造'!L$52</f>
        <v>53587</v>
      </c>
      <c r="H42" s="158"/>
      <c r="I42" s="158"/>
      <c r="J42" s="158">
        <f>'実質公債費比率（分子）の構造'!M$52</f>
        <v>52234</v>
      </c>
      <c r="K42" s="158"/>
      <c r="L42" s="158"/>
      <c r="M42" s="158">
        <f>'実質公債費比率（分子）の構造'!N$52</f>
        <v>51253</v>
      </c>
      <c r="N42" s="158"/>
      <c r="O42" s="158"/>
      <c r="P42" s="158">
        <f>'実質公債費比率（分子）の構造'!O$52</f>
        <v>50478</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184</v>
      </c>
      <c r="C44" s="158"/>
      <c r="D44" s="158"/>
      <c r="E44" s="158">
        <f>'実質公債費比率（分子）の構造'!L$50</f>
        <v>183</v>
      </c>
      <c r="F44" s="158"/>
      <c r="G44" s="158"/>
      <c r="H44" s="158">
        <f>'実質公債費比率（分子）の構造'!M$50</f>
        <v>289</v>
      </c>
      <c r="I44" s="158"/>
      <c r="J44" s="158"/>
      <c r="K44" s="158">
        <f>'実質公債費比率（分子）の構造'!N$50</f>
        <v>3339</v>
      </c>
      <c r="L44" s="158"/>
      <c r="M44" s="158"/>
      <c r="N44" s="158">
        <f>'実質公債費比率（分子）の構造'!O$50</f>
        <v>1760</v>
      </c>
      <c r="O44" s="158"/>
      <c r="P44" s="158"/>
    </row>
    <row r="45" spans="1:16" x14ac:dyDescent="0.15">
      <c r="A45" s="158" t="s">
        <v>67</v>
      </c>
      <c r="B45" s="158">
        <f>'実質公債費比率（分子）の構造'!K$49</f>
        <v>226</v>
      </c>
      <c r="C45" s="158"/>
      <c r="D45" s="158"/>
      <c r="E45" s="158">
        <f>'実質公債費比率（分子）の構造'!L$49</f>
        <v>228</v>
      </c>
      <c r="F45" s="158"/>
      <c r="G45" s="158"/>
      <c r="H45" s="158">
        <f>'実質公債費比率（分子）の構造'!M$49</f>
        <v>239</v>
      </c>
      <c r="I45" s="158"/>
      <c r="J45" s="158"/>
      <c r="K45" s="158">
        <f>'実質公債費比率（分子）の構造'!N$49</f>
        <v>162</v>
      </c>
      <c r="L45" s="158"/>
      <c r="M45" s="158"/>
      <c r="N45" s="158">
        <f>'実質公債費比率（分子）の構造'!O$49</f>
        <v>83</v>
      </c>
      <c r="O45" s="158"/>
      <c r="P45" s="158"/>
    </row>
    <row r="46" spans="1:16" x14ac:dyDescent="0.15">
      <c r="A46" s="158" t="s">
        <v>68</v>
      </c>
      <c r="B46" s="158">
        <f>'実質公債費比率（分子）の構造'!K$48</f>
        <v>76</v>
      </c>
      <c r="C46" s="158"/>
      <c r="D46" s="158"/>
      <c r="E46" s="158">
        <f>'実質公債費比率（分子）の構造'!L$48</f>
        <v>6</v>
      </c>
      <c r="F46" s="158"/>
      <c r="G46" s="158"/>
      <c r="H46" s="158">
        <f>'実質公債費比率（分子）の構造'!M$48</f>
        <v>207</v>
      </c>
      <c r="I46" s="158"/>
      <c r="J46" s="158"/>
      <c r="K46" s="158">
        <f>'実質公債費比率（分子）の構造'!N$48</f>
        <v>327</v>
      </c>
      <c r="L46" s="158"/>
      <c r="M46" s="158"/>
      <c r="N46" s="158">
        <f>'実質公債費比率（分子）の構造'!O$48</f>
        <v>429</v>
      </c>
      <c r="O46" s="158"/>
      <c r="P46" s="158"/>
    </row>
    <row r="47" spans="1:16" x14ac:dyDescent="0.15">
      <c r="A47" s="158" t="s">
        <v>69</v>
      </c>
      <c r="B47" s="158">
        <f>'実質公債費比率（分子）の構造'!K$47</f>
        <v>6083</v>
      </c>
      <c r="C47" s="158"/>
      <c r="D47" s="158"/>
      <c r="E47" s="158">
        <f>'実質公債費比率（分子）の構造'!L$47</f>
        <v>6433</v>
      </c>
      <c r="F47" s="158"/>
      <c r="G47" s="158"/>
      <c r="H47" s="158">
        <f>'実質公債費比率（分子）の構造'!M$47</f>
        <v>6957</v>
      </c>
      <c r="I47" s="158"/>
      <c r="J47" s="158"/>
      <c r="K47" s="158">
        <f>'実質公債費比率（分子）の構造'!N$47</f>
        <v>6840</v>
      </c>
      <c r="L47" s="158"/>
      <c r="M47" s="158"/>
      <c r="N47" s="158">
        <f>'実質公債費比率（分子）の構造'!O$47</f>
        <v>7090</v>
      </c>
      <c r="O47" s="158"/>
      <c r="P47" s="158"/>
    </row>
    <row r="48" spans="1:16" x14ac:dyDescent="0.15">
      <c r="A48" s="158" t="s">
        <v>70</v>
      </c>
      <c r="B48" s="158">
        <f>'実質公債費比率（分子）の構造'!K$46</f>
        <v>857</v>
      </c>
      <c r="C48" s="158"/>
      <c r="D48" s="158"/>
      <c r="E48" s="158">
        <f>'実質公債費比率（分子）の構造'!L$46</f>
        <v>918</v>
      </c>
      <c r="F48" s="158"/>
      <c r="G48" s="158"/>
      <c r="H48" s="158">
        <f>'実質公債費比率（分子）の構造'!M$46</f>
        <v>2328</v>
      </c>
      <c r="I48" s="158"/>
      <c r="J48" s="158"/>
      <c r="K48" s="158">
        <f>'実質公債費比率（分子）の構造'!N$46</f>
        <v>3197</v>
      </c>
      <c r="L48" s="158"/>
      <c r="M48" s="158"/>
      <c r="N48" s="158">
        <f>'実質公債費比率（分子）の構造'!O$46</f>
        <v>2412</v>
      </c>
      <c r="O48" s="158"/>
      <c r="P48" s="158"/>
    </row>
    <row r="49" spans="1:16" x14ac:dyDescent="0.15">
      <c r="A49" s="158" t="s">
        <v>71</v>
      </c>
      <c r="B49" s="158">
        <f>'実質公債費比率（分子）の構造'!K$45</f>
        <v>69338</v>
      </c>
      <c r="C49" s="158"/>
      <c r="D49" s="158"/>
      <c r="E49" s="158">
        <f>'実質公債費比率（分子）の構造'!L$45</f>
        <v>68217</v>
      </c>
      <c r="F49" s="158"/>
      <c r="G49" s="158"/>
      <c r="H49" s="158">
        <f>'実質公債費比率（分子）の構造'!M$45</f>
        <v>66699</v>
      </c>
      <c r="I49" s="158"/>
      <c r="J49" s="158"/>
      <c r="K49" s="158">
        <f>'実質公債費比率（分子）の構造'!N$45</f>
        <v>67011</v>
      </c>
      <c r="L49" s="158"/>
      <c r="M49" s="158"/>
      <c r="N49" s="158">
        <f>'実質公債費比率（分子）の構造'!O$45</f>
        <v>66485</v>
      </c>
      <c r="O49" s="158"/>
      <c r="P49" s="158"/>
    </row>
    <row r="50" spans="1:16" x14ac:dyDescent="0.15">
      <c r="A50" s="158" t="s">
        <v>72</v>
      </c>
      <c r="B50" s="158" t="e">
        <f>NA()</f>
        <v>#N/A</v>
      </c>
      <c r="C50" s="158">
        <f>IF(ISNUMBER('実質公債費比率（分子）の構造'!K$53),'実質公債費比率（分子）の構造'!K$53,NA())</f>
        <v>22886</v>
      </c>
      <c r="D50" s="158" t="e">
        <f>NA()</f>
        <v>#N/A</v>
      </c>
      <c r="E50" s="158" t="e">
        <f>NA()</f>
        <v>#N/A</v>
      </c>
      <c r="F50" s="158">
        <f>IF(ISNUMBER('実質公債費比率（分子）の構造'!L$53),'実質公債費比率（分子）の構造'!L$53,NA())</f>
        <v>22398</v>
      </c>
      <c r="G50" s="158" t="e">
        <f>NA()</f>
        <v>#N/A</v>
      </c>
      <c r="H50" s="158" t="e">
        <f>NA()</f>
        <v>#N/A</v>
      </c>
      <c r="I50" s="158">
        <f>IF(ISNUMBER('実質公債費比率（分子）の構造'!M$53),'実質公債費比率（分子）の構造'!M$53,NA())</f>
        <v>24485</v>
      </c>
      <c r="J50" s="158" t="e">
        <f>NA()</f>
        <v>#N/A</v>
      </c>
      <c r="K50" s="158" t="e">
        <f>NA()</f>
        <v>#N/A</v>
      </c>
      <c r="L50" s="158">
        <f>IF(ISNUMBER('実質公債費比率（分子）の構造'!N$53),'実質公債費比率（分子）の構造'!N$53,NA())</f>
        <v>29623</v>
      </c>
      <c r="M50" s="158" t="e">
        <f>NA()</f>
        <v>#N/A</v>
      </c>
      <c r="N50" s="158" t="e">
        <f>NA()</f>
        <v>#N/A</v>
      </c>
      <c r="O50" s="158">
        <f>IF(ISNUMBER('実質公債費比率（分子）の構造'!O$53),'実質公債費比率（分子）の構造'!O$53,NA())</f>
        <v>27781</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631904</v>
      </c>
      <c r="E56" s="157"/>
      <c r="F56" s="157"/>
      <c r="G56" s="157">
        <f>'将来負担比率（分子）の構造'!J$52</f>
        <v>618903</v>
      </c>
      <c r="H56" s="157"/>
      <c r="I56" s="157"/>
      <c r="J56" s="157">
        <f>'将来負担比率（分子）の構造'!K$52</f>
        <v>615232</v>
      </c>
      <c r="K56" s="157"/>
      <c r="L56" s="157"/>
      <c r="M56" s="157">
        <f>'将来負担比率（分子）の構造'!L$52</f>
        <v>607620</v>
      </c>
      <c r="N56" s="157"/>
      <c r="O56" s="157"/>
      <c r="P56" s="157">
        <f>'将来負担比率（分子）の構造'!M$52</f>
        <v>584277</v>
      </c>
    </row>
    <row r="57" spans="1:16" x14ac:dyDescent="0.15">
      <c r="A57" s="157" t="s">
        <v>43</v>
      </c>
      <c r="B57" s="157"/>
      <c r="C57" s="157"/>
      <c r="D57" s="157">
        <f>'将来負担比率（分子）の構造'!I$51</f>
        <v>13339</v>
      </c>
      <c r="E57" s="157"/>
      <c r="F57" s="157"/>
      <c r="G57" s="157">
        <f>'将来負担比率（分子）の構造'!J$51</f>
        <v>9367</v>
      </c>
      <c r="H57" s="157"/>
      <c r="I57" s="157"/>
      <c r="J57" s="157">
        <f>'将来負担比率（分子）の構造'!K$51</f>
        <v>9906</v>
      </c>
      <c r="K57" s="157"/>
      <c r="L57" s="157"/>
      <c r="M57" s="157">
        <f>'将来負担比率（分子）の構造'!L$51</f>
        <v>9185</v>
      </c>
      <c r="N57" s="157"/>
      <c r="O57" s="157"/>
      <c r="P57" s="157">
        <f>'将来負担比率（分子）の構造'!M$51</f>
        <v>8465</v>
      </c>
    </row>
    <row r="58" spans="1:16" x14ac:dyDescent="0.15">
      <c r="A58" s="157" t="s">
        <v>42</v>
      </c>
      <c r="B58" s="157"/>
      <c r="C58" s="157"/>
      <c r="D58" s="157">
        <f>'将来負担比率（分子）の構造'!I$50</f>
        <v>166368</v>
      </c>
      <c r="E58" s="157"/>
      <c r="F58" s="157"/>
      <c r="G58" s="157">
        <f>'将来負担比率（分子）の構造'!J$50</f>
        <v>147184</v>
      </c>
      <c r="H58" s="157"/>
      <c r="I58" s="157"/>
      <c r="J58" s="157">
        <f>'将来負担比率（分子）の構造'!K$50</f>
        <v>158606</v>
      </c>
      <c r="K58" s="157"/>
      <c r="L58" s="157"/>
      <c r="M58" s="157">
        <f>'将来負担比率（分子）の構造'!L$50</f>
        <v>179934</v>
      </c>
      <c r="N58" s="157"/>
      <c r="O58" s="157"/>
      <c r="P58" s="157">
        <f>'将来負担比率（分子）の構造'!M$50</f>
        <v>187189</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14599</v>
      </c>
      <c r="C61" s="157"/>
      <c r="D61" s="157"/>
      <c r="E61" s="157">
        <f>'将来負担比率（分子）の構造'!J$46</f>
        <v>17546</v>
      </c>
      <c r="F61" s="157"/>
      <c r="G61" s="157"/>
      <c r="H61" s="157">
        <f>'将来負担比率（分子）の構造'!K$46</f>
        <v>15186</v>
      </c>
      <c r="I61" s="157"/>
      <c r="J61" s="157"/>
      <c r="K61" s="157">
        <f>'将来負担比率（分子）の構造'!L$46</f>
        <v>11060</v>
      </c>
      <c r="L61" s="157"/>
      <c r="M61" s="157"/>
      <c r="N61" s="157">
        <f>'将来負担比率（分子）の構造'!M$46</f>
        <v>9515</v>
      </c>
      <c r="O61" s="157"/>
      <c r="P61" s="157"/>
    </row>
    <row r="62" spans="1:16" x14ac:dyDescent="0.15">
      <c r="A62" s="157" t="s">
        <v>36</v>
      </c>
      <c r="B62" s="157">
        <f>'将来負担比率（分子）の構造'!I$45</f>
        <v>97984</v>
      </c>
      <c r="C62" s="157"/>
      <c r="D62" s="157"/>
      <c r="E62" s="157">
        <f>'将来負担比率（分子）の構造'!J$45</f>
        <v>93859</v>
      </c>
      <c r="F62" s="157"/>
      <c r="G62" s="157"/>
      <c r="H62" s="157">
        <f>'将来負担比率（分子）の構造'!K$45</f>
        <v>88501</v>
      </c>
      <c r="I62" s="157"/>
      <c r="J62" s="157"/>
      <c r="K62" s="157">
        <f>'将来負担比率（分子）の構造'!L$45</f>
        <v>84440</v>
      </c>
      <c r="L62" s="157"/>
      <c r="M62" s="157"/>
      <c r="N62" s="157">
        <f>'将来負担比率（分子）の構造'!M$45</f>
        <v>81358</v>
      </c>
      <c r="O62" s="157"/>
      <c r="P62" s="157"/>
    </row>
    <row r="63" spans="1:16" x14ac:dyDescent="0.15">
      <c r="A63" s="157" t="s">
        <v>35</v>
      </c>
      <c r="B63" s="157">
        <f>'将来負担比率（分子）の構造'!I$44</f>
        <v>2237</v>
      </c>
      <c r="C63" s="157"/>
      <c r="D63" s="157"/>
      <c r="E63" s="157">
        <f>'将来負担比率（分子）の構造'!J$44</f>
        <v>2019</v>
      </c>
      <c r="F63" s="157"/>
      <c r="G63" s="157"/>
      <c r="H63" s="157">
        <f>'将来負担比率（分子）の構造'!K$44</f>
        <v>1792</v>
      </c>
      <c r="I63" s="157"/>
      <c r="J63" s="157"/>
      <c r="K63" s="157">
        <f>'将来負担比率（分子）の構造'!L$44</f>
        <v>1641</v>
      </c>
      <c r="L63" s="157"/>
      <c r="M63" s="157"/>
      <c r="N63" s="157">
        <f>'将来負担比率（分子）の構造'!M$44</f>
        <v>1569</v>
      </c>
      <c r="O63" s="157"/>
      <c r="P63" s="157"/>
    </row>
    <row r="64" spans="1:16" x14ac:dyDescent="0.15">
      <c r="A64" s="157" t="s">
        <v>34</v>
      </c>
      <c r="B64" s="157">
        <f>'将来負担比率（分子）の構造'!I$43</f>
        <v>797</v>
      </c>
      <c r="C64" s="157"/>
      <c r="D64" s="157"/>
      <c r="E64" s="157">
        <f>'将来負担比率（分子）の構造'!J$43</f>
        <v>598</v>
      </c>
      <c r="F64" s="157"/>
      <c r="G64" s="157"/>
      <c r="H64" s="157">
        <f>'将来負担比率（分子）の構造'!K$43</f>
        <v>1172</v>
      </c>
      <c r="I64" s="157"/>
      <c r="J64" s="157"/>
      <c r="K64" s="157">
        <f>'将来負担比率（分子）の構造'!L$43</f>
        <v>2664</v>
      </c>
      <c r="L64" s="157"/>
      <c r="M64" s="157"/>
      <c r="N64" s="157">
        <f>'将来負担比率（分子）の構造'!M$43</f>
        <v>7923</v>
      </c>
      <c r="O64" s="157"/>
      <c r="P64" s="157"/>
    </row>
    <row r="65" spans="1:16" x14ac:dyDescent="0.15">
      <c r="A65" s="157" t="s">
        <v>33</v>
      </c>
      <c r="B65" s="157">
        <f>'将来負担比率（分子）の構造'!I$42</f>
        <v>5980</v>
      </c>
      <c r="C65" s="157"/>
      <c r="D65" s="157"/>
      <c r="E65" s="157">
        <f>'将来負担比率（分子）の構造'!J$42</f>
        <v>4354</v>
      </c>
      <c r="F65" s="157"/>
      <c r="G65" s="157"/>
      <c r="H65" s="157">
        <f>'将来負担比率（分子）の構造'!K$42</f>
        <v>5297</v>
      </c>
      <c r="I65" s="157"/>
      <c r="J65" s="157"/>
      <c r="K65" s="157">
        <f>'将来負担比率（分子）の構造'!L$42</f>
        <v>3816</v>
      </c>
      <c r="L65" s="157"/>
      <c r="M65" s="157"/>
      <c r="N65" s="157">
        <f>'将来負担比率（分子）の構造'!M$42</f>
        <v>8113</v>
      </c>
      <c r="O65" s="157"/>
      <c r="P65" s="157"/>
    </row>
    <row r="66" spans="1:16" x14ac:dyDescent="0.15">
      <c r="A66" s="157" t="s">
        <v>32</v>
      </c>
      <c r="B66" s="157">
        <f>'将来負担比率（分子）の構造'!I$41</f>
        <v>1101861</v>
      </c>
      <c r="C66" s="157"/>
      <c r="D66" s="157"/>
      <c r="E66" s="157">
        <f>'将来負担比率（分子）の構造'!J$41</f>
        <v>1077864</v>
      </c>
      <c r="F66" s="157"/>
      <c r="G66" s="157"/>
      <c r="H66" s="157">
        <f>'将来負担比率（分子）の構造'!K$41</f>
        <v>1051602</v>
      </c>
      <c r="I66" s="157"/>
      <c r="J66" s="157"/>
      <c r="K66" s="157">
        <f>'将来負担比率（分子）の構造'!L$41</f>
        <v>1032719</v>
      </c>
      <c r="L66" s="157"/>
      <c r="M66" s="157"/>
      <c r="N66" s="157">
        <f>'将来負担比率（分子）の構造'!M$41</f>
        <v>995382</v>
      </c>
      <c r="O66" s="157"/>
      <c r="P66" s="157"/>
    </row>
    <row r="67" spans="1:16" x14ac:dyDescent="0.15">
      <c r="A67" s="157" t="s">
        <v>76</v>
      </c>
      <c r="B67" s="157" t="e">
        <f>NA()</f>
        <v>#N/A</v>
      </c>
      <c r="C67" s="157">
        <f>IF(ISNUMBER('将来負担比率（分子）の構造'!I$53), IF('将来負担比率（分子）の構造'!I$53 &lt; 0, 0, '将来負担比率（分子）の構造'!I$53), NA())</f>
        <v>411847</v>
      </c>
      <c r="D67" s="157" t="e">
        <f>NA()</f>
        <v>#N/A</v>
      </c>
      <c r="E67" s="157" t="e">
        <f>NA()</f>
        <v>#N/A</v>
      </c>
      <c r="F67" s="157">
        <f>IF(ISNUMBER('将来負担比率（分子）の構造'!J$53), IF('将来負担比率（分子）の構造'!J$53 &lt; 0, 0, '将来負担比率（分子）の構造'!J$53), NA())</f>
        <v>420785</v>
      </c>
      <c r="G67" s="157" t="e">
        <f>NA()</f>
        <v>#N/A</v>
      </c>
      <c r="H67" s="157" t="e">
        <f>NA()</f>
        <v>#N/A</v>
      </c>
      <c r="I67" s="157">
        <f>IF(ISNUMBER('将来負担比率（分子）の構造'!K$53), IF('将来負担比率（分子）の構造'!K$53 &lt; 0, 0, '将来負担比率（分子）の構造'!K$53), NA())</f>
        <v>379806</v>
      </c>
      <c r="J67" s="157" t="e">
        <f>NA()</f>
        <v>#N/A</v>
      </c>
      <c r="K67" s="157" t="e">
        <f>NA()</f>
        <v>#N/A</v>
      </c>
      <c r="L67" s="157">
        <f>IF(ISNUMBER('将来負担比率（分子）の構造'!L$53), IF('将来負担比率（分子）の構造'!L$53 &lt; 0, 0, '将来負担比率（分子）の構造'!L$53), NA())</f>
        <v>339600</v>
      </c>
      <c r="M67" s="157" t="e">
        <f>NA()</f>
        <v>#N/A</v>
      </c>
      <c r="N67" s="157" t="e">
        <f>NA()</f>
        <v>#N/A</v>
      </c>
      <c r="O67" s="157">
        <f>IF(ISNUMBER('将来負担比率（分子）の構造'!M$53), IF('将来負担比率（分子）の構造'!M$53 &lt; 0, 0, '将来負担比率（分子）の構造'!M$53), NA())</f>
        <v>323930</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23850</v>
      </c>
      <c r="C72" s="161">
        <f>基金残高に係る経年分析!G55</f>
        <v>23521</v>
      </c>
      <c r="D72" s="161">
        <f>基金残高に係る経年分析!H55</f>
        <v>24213</v>
      </c>
    </row>
    <row r="73" spans="1:16" x14ac:dyDescent="0.15">
      <c r="A73" s="160" t="s">
        <v>79</v>
      </c>
      <c r="B73" s="161">
        <f>基金残高に係る経年分析!F56</f>
        <v>13764</v>
      </c>
      <c r="C73" s="161">
        <f>基金残高に係る経年分析!G56</f>
        <v>13731</v>
      </c>
      <c r="D73" s="161">
        <f>基金残高に係る経年分析!H56</f>
        <v>13716</v>
      </c>
    </row>
    <row r="74" spans="1:16" x14ac:dyDescent="0.15">
      <c r="A74" s="160" t="s">
        <v>80</v>
      </c>
      <c r="B74" s="161">
        <f>基金残高に係る経年分析!F57</f>
        <v>113941</v>
      </c>
      <c r="C74" s="161">
        <f>基金残高に係る経年分析!G57</f>
        <v>140387</v>
      </c>
      <c r="D74" s="161">
        <f>基金残高に係る経年分析!H57</f>
        <v>150385</v>
      </c>
    </row>
  </sheetData>
  <sheetProtection algorithmName="SHA-512" hashValue="M0j/wdAytOCR4ZqvkYGCFMuzekLmiytH3d92Xv1pZz8qmROdftjyrSHc1t9vrKRxUe7cTrBmi0zQ6A4mxTDPkw==" saltValue="LU+qF/QK/4NRONnlzg1CW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公会計指標分析・財政指標組合せ分析表</vt:lpstr>
      <vt:lpstr>施設類型別ストック情報分析表①</vt:lpstr>
      <vt:lpstr>施設類型別ストック情報分析表②</vt: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